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ate1904="1"/>
  <mc:AlternateContent xmlns:mc="http://schemas.openxmlformats.org/markup-compatibility/2006">
    <mc:Choice Requires="x15">
      <x15ac:absPath xmlns:x15ac="http://schemas.microsoft.com/office/spreadsheetml/2010/11/ac" url="C:\Users\190182\Downloads\"/>
    </mc:Choice>
  </mc:AlternateContent>
  <xr:revisionPtr revIDLastSave="0" documentId="8_{B18DFA51-FE81-4974-B3CE-0A5589499C7E}" xr6:coauthVersionLast="47" xr6:coauthVersionMax="47" xr10:uidLastSave="{00000000-0000-0000-0000-000000000000}"/>
  <bookViews>
    <workbookView xWindow="29850" yWindow="-120" windowWidth="27870" windowHeight="164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Sheet1!$A$1:$K$79</definedName>
    <definedName name="_xlnm.Print_Titles" localSheetId="0">Sheet1!$1:$4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7" i="1" l="1"/>
  <c r="G9" i="1"/>
  <c r="G13" i="1"/>
  <c r="G12" i="1"/>
  <c r="G10" i="1"/>
  <c r="I7" i="1"/>
  <c r="H7" i="1"/>
  <c r="D7" i="1"/>
  <c r="C7" i="1"/>
  <c r="I6" i="1"/>
  <c r="H6" i="1"/>
  <c r="D6" i="1"/>
  <c r="C6" i="1"/>
  <c r="I10" i="1"/>
  <c r="H10" i="1"/>
  <c r="D10" i="1"/>
  <c r="C10" i="1"/>
  <c r="I9" i="1"/>
  <c r="H9" i="1"/>
  <c r="D9" i="1"/>
  <c r="C9" i="1"/>
  <c r="I13" i="1"/>
  <c r="H13" i="1"/>
  <c r="D13" i="1"/>
  <c r="C13" i="1"/>
  <c r="D12" i="1"/>
  <c r="C12" i="1"/>
  <c r="I16" i="1"/>
  <c r="H16" i="1"/>
  <c r="D16" i="1"/>
  <c r="C16" i="1"/>
  <c r="I15" i="1"/>
  <c r="H15" i="1"/>
  <c r="D15" i="1"/>
  <c r="C15" i="1"/>
  <c r="I21" i="1"/>
  <c r="I19" i="1"/>
  <c r="H19" i="1"/>
  <c r="D19" i="1"/>
  <c r="C19" i="1"/>
  <c r="I18" i="1"/>
  <c r="H18" i="1"/>
  <c r="D18" i="1"/>
  <c r="C18" i="1"/>
  <c r="I22" i="1"/>
  <c r="H22" i="1"/>
  <c r="D22" i="1"/>
  <c r="C22" i="1"/>
  <c r="H21" i="1"/>
  <c r="D21" i="1"/>
  <c r="C21" i="1"/>
  <c r="I25" i="1"/>
  <c r="H25" i="1"/>
  <c r="D25" i="1"/>
  <c r="C25" i="1"/>
  <c r="I24" i="1"/>
  <c r="H24" i="1"/>
  <c r="D24" i="1"/>
  <c r="C24" i="1"/>
  <c r="I28" i="1"/>
  <c r="H28" i="1"/>
  <c r="D28" i="1"/>
  <c r="C28" i="1"/>
  <c r="I27" i="1"/>
  <c r="H27" i="1"/>
  <c r="D27" i="1"/>
  <c r="C27" i="1"/>
  <c r="I31" i="1"/>
  <c r="H31" i="1"/>
  <c r="D31" i="1"/>
  <c r="C31" i="1"/>
  <c r="I30" i="1"/>
  <c r="H30" i="1"/>
  <c r="D30" i="1"/>
  <c r="C30" i="1"/>
  <c r="I34" i="1"/>
  <c r="H34" i="1"/>
  <c r="D34" i="1"/>
  <c r="C34" i="1"/>
  <c r="I33" i="1"/>
  <c r="H33" i="1"/>
  <c r="D33" i="1"/>
  <c r="C33" i="1"/>
  <c r="I37" i="1"/>
  <c r="H37" i="1"/>
  <c r="D37" i="1"/>
  <c r="C37" i="1"/>
  <c r="I36" i="1"/>
  <c r="H36" i="1"/>
  <c r="D36" i="1"/>
  <c r="C36" i="1"/>
  <c r="I40" i="1"/>
  <c r="H40" i="1"/>
  <c r="D40" i="1"/>
  <c r="C40" i="1"/>
  <c r="I39" i="1"/>
  <c r="H39" i="1"/>
  <c r="D39" i="1"/>
  <c r="C39" i="1"/>
  <c r="I43" i="1"/>
  <c r="H43" i="1"/>
  <c r="D43" i="1"/>
  <c r="C43" i="1"/>
  <c r="I42" i="1"/>
  <c r="H42" i="1"/>
  <c r="D42" i="1"/>
  <c r="C42" i="1"/>
  <c r="I46" i="1"/>
  <c r="H46" i="1"/>
  <c r="D46" i="1"/>
  <c r="C46" i="1"/>
  <c r="I45" i="1"/>
  <c r="H45" i="1"/>
  <c r="D45" i="1"/>
  <c r="C45" i="1"/>
  <c r="I49" i="1"/>
  <c r="H49" i="1"/>
  <c r="D49" i="1"/>
  <c r="C49" i="1"/>
  <c r="I48" i="1"/>
  <c r="H48" i="1"/>
  <c r="D48" i="1"/>
  <c r="C48" i="1"/>
  <c r="I55" i="1"/>
  <c r="H55" i="1"/>
  <c r="D55" i="1"/>
  <c r="C55" i="1"/>
  <c r="I54" i="1"/>
  <c r="H54" i="1"/>
  <c r="D54" i="1"/>
  <c r="C54" i="1"/>
  <c r="I52" i="1"/>
  <c r="H52" i="1"/>
  <c r="D52" i="1"/>
  <c r="C52" i="1"/>
  <c r="I51" i="1"/>
  <c r="H51" i="1"/>
  <c r="D51" i="1"/>
  <c r="C51" i="1"/>
  <c r="I58" i="1"/>
  <c r="H58" i="1"/>
  <c r="D58" i="1"/>
  <c r="C58" i="1"/>
  <c r="I57" i="1"/>
  <c r="H57" i="1"/>
  <c r="D57" i="1"/>
  <c r="C57" i="1"/>
  <c r="I61" i="1"/>
  <c r="H61" i="1"/>
  <c r="D61" i="1"/>
  <c r="C61" i="1"/>
  <c r="I60" i="1"/>
  <c r="H60" i="1"/>
  <c r="D60" i="1"/>
  <c r="C60" i="1"/>
  <c r="I64" i="1"/>
  <c r="H64" i="1"/>
  <c r="I63" i="1"/>
  <c r="H63" i="1"/>
  <c r="D64" i="1"/>
  <c r="C64" i="1"/>
  <c r="D63" i="1"/>
  <c r="C63" i="1"/>
  <c r="I66" i="1"/>
  <c r="H66" i="1"/>
  <c r="D66" i="1"/>
  <c r="C66" i="1"/>
  <c r="I67" i="1"/>
  <c r="H67" i="1"/>
  <c r="D67" i="1"/>
  <c r="C67" i="1"/>
  <c r="H70" i="1"/>
  <c r="I70" i="1"/>
  <c r="C70" i="1"/>
  <c r="D70" i="1"/>
  <c r="I69" i="1"/>
  <c r="H69" i="1"/>
  <c r="D69" i="1"/>
  <c r="C69" i="1"/>
  <c r="I72" i="1"/>
  <c r="I73" i="1"/>
  <c r="H72" i="1"/>
  <c r="H73" i="1"/>
  <c r="D72" i="1"/>
  <c r="D73" i="1"/>
  <c r="C72" i="1"/>
  <c r="C73" i="1"/>
  <c r="H75" i="1"/>
  <c r="H76" i="1"/>
  <c r="H74" i="1"/>
  <c r="C75" i="1"/>
  <c r="C76" i="1"/>
  <c r="C74" i="1"/>
  <c r="I75" i="1"/>
  <c r="I76" i="1"/>
  <c r="I74" i="1"/>
  <c r="D74" i="1"/>
  <c r="D75" i="1"/>
  <c r="D76" i="1"/>
  <c r="I12" i="1" l="1"/>
  <c r="H12" i="1"/>
</calcChain>
</file>

<file path=xl/sharedStrings.xml><?xml version="1.0" encoding="utf-8"?>
<sst xmlns="http://schemas.openxmlformats.org/spreadsheetml/2006/main" count="75" uniqueCount="64">
  <si>
    <t>FLEXIBLE  BENEFIT  ALLOWANCE  HISTORY</t>
  </si>
  <si>
    <t>CERTIFIED</t>
  </si>
  <si>
    <t>SUPPORT</t>
  </si>
  <si>
    <t>FISCAL</t>
  </si>
  <si>
    <t>AMOUNT</t>
  </si>
  <si>
    <t>PERCENT.</t>
  </si>
  <si>
    <t>REQ.</t>
  </si>
  <si>
    <t>Full</t>
  </si>
  <si>
    <t>YEAR</t>
  </si>
  <si>
    <t>FBA</t>
  </si>
  <si>
    <t>OF INCR.</t>
  </si>
  <si>
    <t>IN LIEU OF FBA</t>
  </si>
  <si>
    <t xml:space="preserve"> %</t>
  </si>
  <si>
    <t>Time</t>
  </si>
  <si>
    <t>2024-25  100%         (JAN.-JUNE)</t>
  </si>
  <si>
    <t>2024-25  100%         (JULY-DEC.)</t>
  </si>
  <si>
    <t>2023-24  100%         (JAN.-JUNE)</t>
  </si>
  <si>
    <t>2023-24  100%         (JULY-DEC.)</t>
  </si>
  <si>
    <t>2022-23  100%         (JAN.-JUNE)</t>
  </si>
  <si>
    <t>2022-23  100%         (JULY-DEC.)</t>
  </si>
  <si>
    <t>2021-22  100%         (JAN.-JUNE)</t>
  </si>
  <si>
    <t>2021-22  100%         (JULY-DEC.)</t>
  </si>
  <si>
    <t>2020-21  100%         (JAN.-JUNE)</t>
  </si>
  <si>
    <t>2020-21  100%         (JULY-DEC.)</t>
  </si>
  <si>
    <t>2019-20  100%         (JAN.-JUNE)</t>
  </si>
  <si>
    <t>2019-20  100%         (JULY-DEC.)</t>
  </si>
  <si>
    <t>2018-19  100%         (JAN.-JUNE)</t>
  </si>
  <si>
    <t>2018-19  100%         (JULY-DEC.)</t>
  </si>
  <si>
    <t>2017-18  100%         (JAN.-JUNE)</t>
  </si>
  <si>
    <t>2017-18  100%         (JULY-DEC.)</t>
  </si>
  <si>
    <t>2016-17  100%         (JAN.-JUNE)</t>
  </si>
  <si>
    <t>2016-17  100%         (JULY-DEC.)</t>
  </si>
  <si>
    <t>2015-16  100%         (JAN.-JUNE)</t>
  </si>
  <si>
    <t>2015-16  100%         (JULY-DEC.)</t>
  </si>
  <si>
    <t>2014-15  100%         (JAN.-JUNE)</t>
  </si>
  <si>
    <t>2014-15  100%         (JULY-DEC.)</t>
  </si>
  <si>
    <t>2013-14  100%         (JAN.-JUNE)</t>
  </si>
  <si>
    <t>2013-14  100%         (JULY-DEC.)</t>
  </si>
  <si>
    <t>2012-13  100%         (JAN.-JUNE)</t>
  </si>
  <si>
    <t>2012-13  100%         (JULY-DEC.)</t>
  </si>
  <si>
    <t>2011-12  100%         (JAN.-JUNE)</t>
  </si>
  <si>
    <t>2011-12  100%         (JULY-DEC.)</t>
  </si>
  <si>
    <t>2010-11  100%         (JAN.-JUNE)</t>
  </si>
  <si>
    <t>2010-11  100%         (JULY-DEC.)</t>
  </si>
  <si>
    <t>2009-10  100%         (JAN.-JUNE)</t>
  </si>
  <si>
    <t>2009-10  100%         (JULY-DEC.)</t>
  </si>
  <si>
    <t>2008-09  100%         (JAN.-JUNE)</t>
  </si>
  <si>
    <t>2008-09  100%         (JULY-DEC.)</t>
  </si>
  <si>
    <t>2007-08  100%         (JAN.-JUNE)</t>
  </si>
  <si>
    <t>2007-08  100%         (JULY-DEC.)</t>
  </si>
  <si>
    <t>2006-07  100%         (JAN.-JUNE)</t>
  </si>
  <si>
    <t>2006-07  100%         (JULY-DEC.)</t>
  </si>
  <si>
    <t>2005-06  100%         (JAN.-JUNE)</t>
  </si>
  <si>
    <t>2005-06  100%         (JULY-DEC.)</t>
  </si>
  <si>
    <t>2004-05  100%         (JAN.-JUNE)</t>
  </si>
  <si>
    <t>2004-05  100%         (JULY-DEC.)</t>
  </si>
  <si>
    <t>2003-04  58%         (JAN.-JUNE)</t>
  </si>
  <si>
    <t>2003-04  58%         (JULY-DEC.)</t>
  </si>
  <si>
    <t>2002-03  58%         (JAN.-JUNE)*</t>
  </si>
  <si>
    <t>2002-03  58%         (JULY-DEC.)*</t>
  </si>
  <si>
    <t>2001-02</t>
  </si>
  <si>
    <t>2000-01</t>
  </si>
  <si>
    <t>1999-00</t>
  </si>
  <si>
    <t xml:space="preserve">1998-99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</si>
</sst>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7" formatCode="&quot;$&quot;#,##0.00_);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</numFmts>
  <fonts count="16">
    <font>
      <sz val="9"/>
      <name val="Geneva"/>
    </font>
    <font>
      <sz val="9"/>
      <name val="Geneva"/>
    </font>
    <font>
      <b/>
      <sz val="14"/>
      <name val="Times"/>
      <family val="1"/>
    </font>
    <font>
      <sz val="12"/>
      <name val="Times"/>
      <family val="1"/>
    </font>
    <font>
      <b/>
      <sz val="12"/>
      <name val="Times"/>
      <family val="1"/>
    </font>
    <font>
      <sz val="8"/>
      <name val="Geneva"/>
    </font>
    <font>
      <i/>
      <sz val="12"/>
      <name val="Times"/>
      <family val="1"/>
    </font>
    <font>
      <sz val="10"/>
      <name val="Times"/>
      <family val="1"/>
    </font>
    <font>
      <sz val="9"/>
      <name val="Times"/>
      <family val="1"/>
    </font>
    <font>
      <b/>
      <sz val="10"/>
      <name val="Times"/>
    </font>
    <font>
      <sz val="9"/>
      <name val="Times"/>
    </font>
    <font>
      <sz val="10"/>
      <name val="Times"/>
    </font>
    <font>
      <i/>
      <sz val="12"/>
      <name val="Times"/>
    </font>
    <font>
      <b/>
      <i/>
      <sz val="12"/>
      <name val="Times"/>
    </font>
    <font>
      <sz val="12"/>
      <name val="Times"/>
    </font>
    <font>
      <i/>
      <sz val="10"/>
      <name val="Times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82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9" fontId="3" fillId="0" borderId="0" xfId="3" applyFont="1"/>
    <xf numFmtId="0" fontId="6" fillId="2" borderId="0" xfId="0" applyFont="1" applyFill="1"/>
    <xf numFmtId="0" fontId="7" fillId="0" borderId="0" xfId="0" applyFont="1" applyAlignment="1">
      <alignment horizontal="center"/>
    </xf>
    <xf numFmtId="0" fontId="7" fillId="0" borderId="0" xfId="0" applyFont="1"/>
    <xf numFmtId="0" fontId="7" fillId="0" borderId="1" xfId="0" applyFont="1" applyBorder="1" applyAlignment="1">
      <alignment horizontal="center" wrapText="1"/>
    </xf>
    <xf numFmtId="0" fontId="7" fillId="0" borderId="2" xfId="0" applyFont="1" applyBorder="1" applyAlignment="1">
      <alignment horizontal="center" wrapText="1"/>
    </xf>
    <xf numFmtId="164" fontId="7" fillId="0" borderId="3" xfId="1" applyNumberFormat="1" applyFont="1" applyFill="1" applyBorder="1" applyAlignment="1">
      <alignment horizontal="center"/>
    </xf>
    <xf numFmtId="9" fontId="7" fillId="0" borderId="3" xfId="0" applyNumberFormat="1" applyFont="1" applyBorder="1" applyAlignment="1">
      <alignment horizontal="center"/>
    </xf>
    <xf numFmtId="7" fontId="7" fillId="0" borderId="4" xfId="2" applyNumberFormat="1" applyFont="1" applyBorder="1" applyAlignment="1">
      <alignment horizontal="center"/>
    </xf>
    <xf numFmtId="10" fontId="7" fillId="0" borderId="4" xfId="1" applyNumberFormat="1" applyFont="1" applyBorder="1" applyAlignment="1">
      <alignment horizontal="center"/>
    </xf>
    <xf numFmtId="164" fontId="7" fillId="0" borderId="4" xfId="1" applyNumberFormat="1" applyFont="1" applyFill="1" applyBorder="1" applyAlignment="1">
      <alignment horizontal="center"/>
    </xf>
    <xf numFmtId="9" fontId="7" fillId="0" borderId="4" xfId="0" applyNumberFormat="1" applyFont="1" applyBorder="1" applyAlignment="1">
      <alignment horizontal="center"/>
    </xf>
    <xf numFmtId="7" fontId="7" fillId="0" borderId="0" xfId="2" applyNumberFormat="1" applyFont="1" applyBorder="1" applyAlignment="1">
      <alignment horizontal="center"/>
    </xf>
    <xf numFmtId="164" fontId="7" fillId="0" borderId="0" xfId="1" applyNumberFormat="1" applyFont="1" applyFill="1" applyAlignment="1">
      <alignment horizontal="center"/>
    </xf>
    <xf numFmtId="7" fontId="7" fillId="0" borderId="3" xfId="2" applyNumberFormat="1" applyFont="1" applyBorder="1" applyAlignment="1">
      <alignment horizontal="center"/>
    </xf>
    <xf numFmtId="10" fontId="7" fillId="0" borderId="3" xfId="1" applyNumberFormat="1" applyFont="1" applyBorder="1" applyAlignment="1">
      <alignment horizontal="center"/>
    </xf>
    <xf numFmtId="7" fontId="7" fillId="0" borderId="4" xfId="1" applyNumberFormat="1" applyFont="1" applyBorder="1" applyAlignment="1">
      <alignment horizontal="center"/>
    </xf>
    <xf numFmtId="7" fontId="7" fillId="0" borderId="0" xfId="2" applyNumberFormat="1" applyFont="1" applyAlignment="1">
      <alignment horizontal="center"/>
    </xf>
    <xf numFmtId="10" fontId="7" fillId="0" borderId="0" xfId="1" applyNumberFormat="1" applyFont="1" applyAlignment="1">
      <alignment horizontal="center"/>
    </xf>
    <xf numFmtId="9" fontId="7" fillId="0" borderId="0" xfId="0" applyNumberFormat="1" applyFont="1" applyAlignment="1">
      <alignment horizontal="center"/>
    </xf>
    <xf numFmtId="7" fontId="7" fillId="0" borderId="0" xfId="1" applyNumberFormat="1" applyFont="1" applyBorder="1" applyAlignment="1">
      <alignment horizontal="center"/>
    </xf>
    <xf numFmtId="7" fontId="7" fillId="0" borderId="3" xfId="1" applyNumberFormat="1" applyFont="1" applyBorder="1" applyAlignment="1">
      <alignment horizontal="center"/>
    </xf>
    <xf numFmtId="9" fontId="7" fillId="0" borderId="3" xfId="3" applyFont="1" applyBorder="1" applyAlignment="1">
      <alignment horizontal="center"/>
    </xf>
    <xf numFmtId="164" fontId="7" fillId="0" borderId="4" xfId="1" applyNumberFormat="1" applyFont="1" applyBorder="1" applyAlignment="1">
      <alignment horizontal="center"/>
    </xf>
    <xf numFmtId="9" fontId="7" fillId="0" borderId="4" xfId="3" applyFont="1" applyBorder="1" applyAlignment="1">
      <alignment horizontal="center"/>
    </xf>
    <xf numFmtId="43" fontId="7" fillId="0" borderId="0" xfId="1" applyFont="1" applyBorder="1" applyAlignment="1">
      <alignment horizontal="center"/>
    </xf>
    <xf numFmtId="3" fontId="7" fillId="0" borderId="0" xfId="1" applyNumberFormat="1" applyFont="1" applyAlignment="1">
      <alignment horizontal="center"/>
    </xf>
    <xf numFmtId="9" fontId="7" fillId="0" borderId="0" xfId="3" applyFont="1" applyAlignment="1">
      <alignment horizontal="center"/>
    </xf>
    <xf numFmtId="164" fontId="7" fillId="0" borderId="3" xfId="1" applyNumberFormat="1" applyFont="1" applyBorder="1" applyAlignment="1">
      <alignment horizontal="center"/>
    </xf>
    <xf numFmtId="44" fontId="7" fillId="0" borderId="0" xfId="2" applyFont="1" applyAlignment="1">
      <alignment horizontal="center"/>
    </xf>
    <xf numFmtId="3" fontId="7" fillId="0" borderId="0" xfId="0" applyNumberFormat="1" applyFont="1" applyAlignment="1">
      <alignment horizontal="center"/>
    </xf>
    <xf numFmtId="7" fontId="7" fillId="0" borderId="3" xfId="2" applyNumberFormat="1" applyFont="1" applyFill="1" applyBorder="1" applyAlignment="1">
      <alignment horizontal="center"/>
    </xf>
    <xf numFmtId="10" fontId="7" fillId="0" borderId="3" xfId="1" applyNumberFormat="1" applyFont="1" applyFill="1" applyBorder="1" applyAlignment="1">
      <alignment horizontal="center"/>
    </xf>
    <xf numFmtId="0" fontId="6" fillId="0" borderId="0" xfId="0" applyFont="1"/>
    <xf numFmtId="10" fontId="7" fillId="0" borderId="0" xfId="1" applyNumberFormat="1" applyFont="1" applyBorder="1" applyAlignment="1">
      <alignment horizontal="center"/>
    </xf>
    <xf numFmtId="164" fontId="7" fillId="0" borderId="0" xfId="1" applyNumberFormat="1" applyFont="1" applyFill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0" xfId="0" applyFont="1"/>
    <xf numFmtId="164" fontId="7" fillId="0" borderId="4" xfId="0" applyNumberFormat="1" applyFont="1" applyBorder="1" applyAlignment="1">
      <alignment horizontal="center"/>
    </xf>
    <xf numFmtId="164" fontId="7" fillId="0" borderId="0" xfId="0" applyNumberFormat="1" applyFont="1" applyAlignment="1">
      <alignment horizontal="center"/>
    </xf>
    <xf numFmtId="164" fontId="7" fillId="0" borderId="3" xfId="0" applyNumberFormat="1" applyFont="1" applyBorder="1" applyAlignment="1">
      <alignment horizontal="center"/>
    </xf>
    <xf numFmtId="9" fontId="7" fillId="0" borderId="5" xfId="0" applyNumberFormat="1" applyFont="1" applyBorder="1" applyAlignment="1">
      <alignment horizontal="center"/>
    </xf>
    <xf numFmtId="9" fontId="7" fillId="0" borderId="6" xfId="0" applyNumberFormat="1" applyFont="1" applyBorder="1" applyAlignment="1">
      <alignment horizontal="center"/>
    </xf>
    <xf numFmtId="10" fontId="7" fillId="0" borderId="0" xfId="3" applyNumberFormat="1" applyFont="1"/>
    <xf numFmtId="0" fontId="10" fillId="0" borderId="0" xfId="0" applyFont="1"/>
    <xf numFmtId="10" fontId="9" fillId="0" borderId="0" xfId="3" applyNumberFormat="1" applyFont="1"/>
    <xf numFmtId="0" fontId="9" fillId="0" borderId="0" xfId="0" applyFont="1"/>
    <xf numFmtId="10" fontId="8" fillId="0" borderId="0" xfId="0" applyNumberFormat="1" applyFont="1" applyAlignment="1">
      <alignment horizontal="left"/>
    </xf>
    <xf numFmtId="10" fontId="8" fillId="0" borderId="0" xfId="3" applyNumberFormat="1" applyFont="1" applyBorder="1" applyAlignment="1">
      <alignment horizontal="left"/>
    </xf>
    <xf numFmtId="7" fontId="11" fillId="0" borderId="3" xfId="2" applyNumberFormat="1" applyFont="1" applyFill="1" applyBorder="1" applyAlignment="1">
      <alignment horizontal="center"/>
    </xf>
    <xf numFmtId="10" fontId="11" fillId="0" borderId="3" xfId="1" applyNumberFormat="1" applyFont="1" applyFill="1" applyBorder="1" applyAlignment="1">
      <alignment horizontal="center"/>
    </xf>
    <xf numFmtId="164" fontId="11" fillId="0" borderId="3" xfId="1" applyNumberFormat="1" applyFont="1" applyFill="1" applyBorder="1" applyAlignment="1">
      <alignment horizontal="center"/>
    </xf>
    <xf numFmtId="9" fontId="11" fillId="0" borderId="3" xfId="0" applyNumberFormat="1" applyFont="1" applyBorder="1" applyAlignment="1">
      <alignment horizontal="center"/>
    </xf>
    <xf numFmtId="164" fontId="11" fillId="0" borderId="3" xfId="0" applyNumberFormat="1" applyFont="1" applyBorder="1" applyAlignment="1">
      <alignment horizontal="center"/>
    </xf>
    <xf numFmtId="0" fontId="11" fillId="0" borderId="1" xfId="0" applyFont="1" applyBorder="1" applyAlignment="1">
      <alignment horizontal="center" wrapText="1"/>
    </xf>
    <xf numFmtId="0" fontId="11" fillId="0" borderId="2" xfId="0" applyFont="1" applyBorder="1" applyAlignment="1">
      <alignment horizontal="center" wrapText="1"/>
    </xf>
    <xf numFmtId="9" fontId="11" fillId="0" borderId="5" xfId="0" applyNumberFormat="1" applyFont="1" applyBorder="1" applyAlignment="1">
      <alignment horizontal="center"/>
    </xf>
    <xf numFmtId="0" fontId="12" fillId="0" borderId="0" xfId="0" applyFont="1"/>
    <xf numFmtId="0" fontId="7" fillId="0" borderId="0" xfId="0" applyFont="1" applyAlignment="1">
      <alignment horizontal="center" wrapText="1"/>
    </xf>
    <xf numFmtId="0" fontId="13" fillId="0" borderId="0" xfId="0" applyFont="1"/>
    <xf numFmtId="7" fontId="11" fillId="0" borderId="4" xfId="2" applyNumberFormat="1" applyFont="1" applyBorder="1" applyAlignment="1">
      <alignment horizontal="center"/>
    </xf>
    <xf numFmtId="10" fontId="11" fillId="0" borderId="4" xfId="1" applyNumberFormat="1" applyFont="1" applyBorder="1" applyAlignment="1">
      <alignment horizontal="center"/>
    </xf>
    <xf numFmtId="164" fontId="11" fillId="0" borderId="4" xfId="1" applyNumberFormat="1" applyFont="1" applyFill="1" applyBorder="1" applyAlignment="1">
      <alignment horizontal="center"/>
    </xf>
    <xf numFmtId="9" fontId="11" fillId="0" borderId="4" xfId="0" applyNumberFormat="1" applyFont="1" applyBorder="1" applyAlignment="1">
      <alignment horizontal="center"/>
    </xf>
    <xf numFmtId="164" fontId="11" fillId="0" borderId="4" xfId="0" applyNumberFormat="1" applyFont="1" applyBorder="1" applyAlignment="1">
      <alignment horizontal="center"/>
    </xf>
    <xf numFmtId="9" fontId="11" fillId="0" borderId="6" xfId="0" applyNumberFormat="1" applyFont="1" applyBorder="1" applyAlignment="1">
      <alignment horizontal="center"/>
    </xf>
    <xf numFmtId="0" fontId="14" fillId="0" borderId="0" xfId="0" applyFont="1"/>
    <xf numFmtId="0" fontId="11" fillId="0" borderId="7" xfId="0" applyFont="1" applyBorder="1" applyAlignment="1">
      <alignment horizontal="center" wrapText="1"/>
    </xf>
    <xf numFmtId="7" fontId="11" fillId="0" borderId="0" xfId="2" applyNumberFormat="1" applyFont="1" applyBorder="1" applyAlignment="1">
      <alignment horizontal="center"/>
    </xf>
    <xf numFmtId="10" fontId="11" fillId="0" borderId="0" xfId="1" applyNumberFormat="1" applyFont="1" applyBorder="1" applyAlignment="1">
      <alignment horizontal="center"/>
    </xf>
    <xf numFmtId="164" fontId="11" fillId="0" borderId="0" xfId="1" applyNumberFormat="1" applyFont="1" applyFill="1" applyBorder="1" applyAlignment="1">
      <alignment horizontal="center"/>
    </xf>
    <xf numFmtId="9" fontId="11" fillId="0" borderId="0" xfId="0" applyNumberFormat="1" applyFont="1" applyAlignment="1">
      <alignment horizontal="center"/>
    </xf>
    <xf numFmtId="164" fontId="11" fillId="0" borderId="0" xfId="0" applyNumberFormat="1" applyFont="1" applyAlignment="1">
      <alignment horizontal="center"/>
    </xf>
    <xf numFmtId="9" fontId="11" fillId="0" borderId="8" xfId="0" applyNumberFormat="1" applyFont="1" applyBorder="1" applyAlignment="1">
      <alignment horizontal="center"/>
    </xf>
    <xf numFmtId="7" fontId="15" fillId="0" borderId="3" xfId="2" applyNumberFormat="1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0" fillId="0" borderId="0" xfId="0"/>
    <xf numFmtId="0" fontId="2" fillId="0" borderId="0" xfId="0" applyFont="1" applyAlignment="1">
      <alignment horizontal="center"/>
    </xf>
    <xf numFmtId="0" fontId="7" fillId="0" borderId="0" xfId="0" applyFont="1" applyAlignment="1">
      <alignment horizontal="center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236220</xdr:colOff>
      <xdr:row>75</xdr:row>
      <xdr:rowOff>190500</xdr:rowOff>
    </xdr:from>
    <xdr:to>
      <xdr:col>4</xdr:col>
      <xdr:colOff>297180</xdr:colOff>
      <xdr:row>76</xdr:row>
      <xdr:rowOff>68580</xdr:rowOff>
    </xdr:to>
    <xdr:sp macro="" textlink="">
      <xdr:nvSpPr>
        <xdr:cNvPr id="1161" name="Text Box 4">
          <a:extLst>
            <a:ext uri="{FF2B5EF4-FFF2-40B4-BE49-F238E27FC236}">
              <a16:creationId xmlns:a16="http://schemas.microsoft.com/office/drawing/2014/main" id="{19948B83-2CAE-D7CE-5D71-B7FF8D047C7E}"/>
            </a:ext>
          </a:extLst>
        </xdr:cNvPr>
        <xdr:cNvSpPr txBox="1">
          <a:spLocks noChangeArrowheads="1"/>
        </xdr:cNvSpPr>
      </xdr:nvSpPr>
      <xdr:spPr bwMode="auto">
        <a:xfrm>
          <a:off x="2834640" y="21465540"/>
          <a:ext cx="6096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5</xdr:col>
      <xdr:colOff>7620</xdr:colOff>
      <xdr:row>2</xdr:row>
      <xdr:rowOff>144780</xdr:rowOff>
    </xdr:from>
    <xdr:to>
      <xdr:col>6</xdr:col>
      <xdr:colOff>7620</xdr:colOff>
      <xdr:row>3</xdr:row>
      <xdr:rowOff>175260</xdr:rowOff>
    </xdr:to>
    <xdr:sp macro="" textlink="">
      <xdr:nvSpPr>
        <xdr:cNvPr id="1162" name="AutoShape 6">
          <a:extLst>
            <a:ext uri="{FF2B5EF4-FFF2-40B4-BE49-F238E27FC236}">
              <a16:creationId xmlns:a16="http://schemas.microsoft.com/office/drawing/2014/main" id="{A206E3D4-CC59-A6D7-514B-74C841D14E72}"/>
            </a:ext>
          </a:extLst>
        </xdr:cNvPr>
        <xdr:cNvSpPr>
          <a:spLocks noChangeArrowheads="1"/>
        </xdr:cNvSpPr>
      </xdr:nvSpPr>
      <xdr:spPr bwMode="auto">
        <a:xfrm>
          <a:off x="3383280" y="670560"/>
          <a:ext cx="365760" cy="335280"/>
        </a:xfrm>
        <a:prstGeom prst="bracePair">
          <a:avLst>
            <a:gd name="adj" fmla="val 8333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10</xdr:col>
      <xdr:colOff>50800</xdr:colOff>
      <xdr:row>2</xdr:row>
      <xdr:rowOff>145627</xdr:rowOff>
    </xdr:from>
    <xdr:to>
      <xdr:col>10</xdr:col>
      <xdr:colOff>423334</xdr:colOff>
      <xdr:row>4</xdr:row>
      <xdr:rowOff>10584</xdr:rowOff>
    </xdr:to>
    <xdr:sp macro="" textlink="">
      <xdr:nvSpPr>
        <xdr:cNvPr id="1163" name="AutoShape 6">
          <a:extLst>
            <a:ext uri="{FF2B5EF4-FFF2-40B4-BE49-F238E27FC236}">
              <a16:creationId xmlns:a16="http://schemas.microsoft.com/office/drawing/2014/main" id="{279D5160-0817-252D-3DD6-7F35BE4DE3FE}"/>
            </a:ext>
          </a:extLst>
        </xdr:cNvPr>
        <xdr:cNvSpPr>
          <a:spLocks noChangeArrowheads="1"/>
        </xdr:cNvSpPr>
      </xdr:nvSpPr>
      <xdr:spPr bwMode="auto">
        <a:xfrm>
          <a:off x="7236883" y="695960"/>
          <a:ext cx="372534" cy="341207"/>
        </a:xfrm>
        <a:prstGeom prst="bracePair">
          <a:avLst>
            <a:gd name="adj" fmla="val 8333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R93"/>
  <sheetViews>
    <sheetView tabSelected="1" zoomScale="90" zoomScaleNormal="90" workbookViewId="0">
      <pane ySplit="4" topLeftCell="A5" activePane="bottomLeft" state="frozen"/>
      <selection pane="bottomLeft" activeCell="G7" sqref="G7"/>
    </sheetView>
  </sheetViews>
  <sheetFormatPr defaultColWidth="10.85546875" defaultRowHeight="15.75"/>
  <cols>
    <col min="1" max="1" width="14.42578125" style="1" customWidth="1"/>
    <col min="2" max="2" width="10.85546875" style="1" bestFit="1" customWidth="1"/>
    <col min="3" max="3" width="8.7109375" style="1" customWidth="1"/>
    <col min="4" max="4" width="10.42578125" style="1" customWidth="1"/>
    <col min="5" max="5" width="15" style="1" bestFit="1" customWidth="1"/>
    <col min="6" max="6" width="6.42578125" style="1" bestFit="1" customWidth="1"/>
    <col min="7" max="7" width="10" style="1" customWidth="1"/>
    <col min="8" max="8" width="9.140625" style="1" bestFit="1" customWidth="1"/>
    <col min="9" max="9" width="10" style="1" bestFit="1" customWidth="1"/>
    <col min="10" max="10" width="12.5703125" style="1" customWidth="1"/>
    <col min="11" max="11" width="6.42578125" style="1" bestFit="1" customWidth="1"/>
    <col min="12" max="16384" width="10.85546875" style="1"/>
  </cols>
  <sheetData>
    <row r="1" spans="1:11" ht="18.75">
      <c r="A1" s="80" t="s">
        <v>0</v>
      </c>
      <c r="B1" s="79"/>
      <c r="C1" s="79"/>
      <c r="D1" s="79"/>
      <c r="E1" s="79"/>
      <c r="F1" s="79"/>
      <c r="G1" s="79"/>
      <c r="H1" s="79"/>
      <c r="I1" s="79"/>
      <c r="J1" s="79"/>
      <c r="K1" s="79"/>
    </row>
    <row r="2" spans="1:11" ht="24" customHeight="1">
      <c r="B2" s="78" t="s">
        <v>1</v>
      </c>
      <c r="C2" s="79"/>
      <c r="D2" s="79"/>
      <c r="E2" s="79"/>
      <c r="F2" s="79"/>
      <c r="G2" s="78" t="s">
        <v>2</v>
      </c>
      <c r="H2" s="79"/>
      <c r="I2" s="79"/>
      <c r="J2" s="79"/>
      <c r="K2" s="79"/>
    </row>
    <row r="3" spans="1:11" s="40" customFormat="1" ht="26.1" customHeight="1">
      <c r="A3" s="39" t="s">
        <v>3</v>
      </c>
      <c r="B3" s="39" t="s">
        <v>1</v>
      </c>
      <c r="C3" s="39" t="s">
        <v>4</v>
      </c>
      <c r="D3" s="39" t="s">
        <v>5</v>
      </c>
      <c r="E3" s="39" t="s">
        <v>1</v>
      </c>
      <c r="F3" s="39" t="s">
        <v>6</v>
      </c>
      <c r="G3" s="39" t="s">
        <v>2</v>
      </c>
      <c r="H3" s="39" t="s">
        <v>4</v>
      </c>
      <c r="I3" s="39" t="s">
        <v>5</v>
      </c>
      <c r="J3" s="39" t="s">
        <v>2</v>
      </c>
      <c r="K3" s="39" t="s">
        <v>7</v>
      </c>
    </row>
    <row r="4" spans="1:11" s="40" customFormat="1" ht="12">
      <c r="A4" s="39" t="s">
        <v>8</v>
      </c>
      <c r="B4" s="39" t="s">
        <v>9</v>
      </c>
      <c r="C4" s="39" t="s">
        <v>10</v>
      </c>
      <c r="D4" s="39" t="s">
        <v>10</v>
      </c>
      <c r="E4" s="39" t="s">
        <v>11</v>
      </c>
      <c r="F4" s="39" t="s">
        <v>12</v>
      </c>
      <c r="G4" s="39" t="s">
        <v>9</v>
      </c>
      <c r="H4" s="39" t="s">
        <v>10</v>
      </c>
      <c r="I4" s="39" t="s">
        <v>10</v>
      </c>
      <c r="J4" s="39" t="s">
        <v>11</v>
      </c>
      <c r="K4" s="39" t="s">
        <v>13</v>
      </c>
    </row>
    <row r="5" spans="1:11" ht="12.75" customHeight="1">
      <c r="A5" s="61"/>
      <c r="B5" s="15"/>
      <c r="C5" s="15"/>
      <c r="D5" s="37"/>
      <c r="E5" s="38"/>
      <c r="F5" s="22"/>
      <c r="G5" s="15"/>
      <c r="H5" s="15"/>
      <c r="I5" s="37"/>
      <c r="J5" s="42"/>
    </row>
    <row r="6" spans="1:11" s="60" customFormat="1" ht="46.15" customHeight="1">
      <c r="A6" s="58" t="s">
        <v>14</v>
      </c>
      <c r="B6" s="77">
        <v>707</v>
      </c>
      <c r="C6" s="52">
        <f>B6-B7</f>
        <v>27.379999999999995</v>
      </c>
      <c r="D6" s="53">
        <f>((B6-B7)/B7)</f>
        <v>4.0287219328448247E-2</v>
      </c>
      <c r="E6" s="54">
        <v>69.709999999999994</v>
      </c>
      <c r="F6" s="55">
        <v>1</v>
      </c>
      <c r="G6" s="77">
        <v>707</v>
      </c>
      <c r="H6" s="52">
        <f>G6-G7</f>
        <v>27.379999999999995</v>
      </c>
      <c r="I6" s="53">
        <f>((G6-G7)/G7)</f>
        <v>4.0287219328448247E-2</v>
      </c>
      <c r="J6" s="56">
        <v>189.69</v>
      </c>
      <c r="K6" s="59">
        <v>1</v>
      </c>
    </row>
    <row r="7" spans="1:11" s="69" customFormat="1" ht="33" customHeight="1">
      <c r="A7" s="57" t="s">
        <v>15</v>
      </c>
      <c r="B7" s="63">
        <v>679.62</v>
      </c>
      <c r="C7" s="63">
        <f>B7-B10</f>
        <v>39.340000000000032</v>
      </c>
      <c r="D7" s="64">
        <f>((B7-B10)/B10)</f>
        <v>6.1441869182232822E-2</v>
      </c>
      <c r="E7" s="65">
        <v>69.709999999999994</v>
      </c>
      <c r="F7" s="66">
        <v>1</v>
      </c>
      <c r="G7" s="63">
        <f>B7</f>
        <v>679.62</v>
      </c>
      <c r="H7" s="63">
        <f>G7-G10</f>
        <v>39.340000000000032</v>
      </c>
      <c r="I7" s="64">
        <f>((G7-G10)/G10)</f>
        <v>6.1441869182232822E-2</v>
      </c>
      <c r="J7" s="67">
        <v>189.69</v>
      </c>
      <c r="K7" s="68">
        <v>1</v>
      </c>
    </row>
    <row r="8" spans="1:11" ht="12.75" customHeight="1">
      <c r="A8" s="61"/>
      <c r="B8" s="15"/>
      <c r="C8" s="15"/>
      <c r="D8" s="37"/>
      <c r="E8" s="38"/>
      <c r="F8" s="22"/>
      <c r="G8" s="15"/>
      <c r="H8" s="15"/>
      <c r="I8" s="37"/>
      <c r="J8" s="42"/>
    </row>
    <row r="9" spans="1:11" s="60" customFormat="1" ht="46.15" customHeight="1">
      <c r="A9" s="58" t="s">
        <v>16</v>
      </c>
      <c r="B9" s="52">
        <v>679.62</v>
      </c>
      <c r="C9" s="52">
        <f>B9-B10</f>
        <v>39.340000000000032</v>
      </c>
      <c r="D9" s="53">
        <f>((B9-B10)/B10)</f>
        <v>6.1441869182232822E-2</v>
      </c>
      <c r="E9" s="54">
        <v>69.709999999999994</v>
      </c>
      <c r="F9" s="55">
        <v>1</v>
      </c>
      <c r="G9" s="52">
        <f>B9</f>
        <v>679.62</v>
      </c>
      <c r="H9" s="52">
        <f>G9-G10</f>
        <v>39.340000000000032</v>
      </c>
      <c r="I9" s="53">
        <f>((G9-G10)/G10)</f>
        <v>6.1441869182232822E-2</v>
      </c>
      <c r="J9" s="56">
        <v>189.69</v>
      </c>
      <c r="K9" s="59">
        <v>1</v>
      </c>
    </row>
    <row r="10" spans="1:11" s="69" customFormat="1" ht="33" customHeight="1">
      <c r="A10" s="57" t="s">
        <v>17</v>
      </c>
      <c r="B10" s="63">
        <v>640.28</v>
      </c>
      <c r="C10" s="63">
        <f>B10-B13</f>
        <v>24.379999999999995</v>
      </c>
      <c r="D10" s="64">
        <f>((B10-B13)/B13)</f>
        <v>3.9584348108459157E-2</v>
      </c>
      <c r="E10" s="65">
        <v>69.709999999999994</v>
      </c>
      <c r="F10" s="66">
        <v>1</v>
      </c>
      <c r="G10" s="63">
        <f>B10</f>
        <v>640.28</v>
      </c>
      <c r="H10" s="63">
        <f>G10-G13</f>
        <v>24.379999999999995</v>
      </c>
      <c r="I10" s="64">
        <f>((G10-G13)/G13)</f>
        <v>3.9584348108459157E-2</v>
      </c>
      <c r="J10" s="67">
        <v>189.69</v>
      </c>
      <c r="K10" s="68">
        <v>1</v>
      </c>
    </row>
    <row r="11" spans="1:11" ht="12.75" customHeight="1">
      <c r="A11" s="61"/>
      <c r="B11" s="15"/>
      <c r="C11" s="15"/>
      <c r="D11" s="37"/>
      <c r="E11" s="38"/>
      <c r="F11" s="22"/>
      <c r="G11" s="15"/>
      <c r="H11" s="15"/>
      <c r="I11" s="37"/>
      <c r="J11" s="42"/>
    </row>
    <row r="12" spans="1:11" s="60" customFormat="1" ht="46.15" customHeight="1">
      <c r="A12" s="58" t="s">
        <v>18</v>
      </c>
      <c r="B12" s="52">
        <v>640.28</v>
      </c>
      <c r="C12" s="52">
        <f>B12-B13</f>
        <v>24.379999999999995</v>
      </c>
      <c r="D12" s="53">
        <f>((B12-B13)/B13)</f>
        <v>3.9584348108459157E-2</v>
      </c>
      <c r="E12" s="54">
        <v>69.709999999999994</v>
      </c>
      <c r="F12" s="55">
        <v>1</v>
      </c>
      <c r="G12" s="52">
        <f>B12</f>
        <v>640.28</v>
      </c>
      <c r="H12" s="52">
        <f>G12-G13</f>
        <v>24.379999999999995</v>
      </c>
      <c r="I12" s="53">
        <f>((G12-G13)/G13)</f>
        <v>3.9584348108459157E-2</v>
      </c>
      <c r="J12" s="56">
        <v>189.69</v>
      </c>
      <c r="K12" s="59">
        <v>1</v>
      </c>
    </row>
    <row r="13" spans="1:11" s="69" customFormat="1" ht="33" customHeight="1">
      <c r="A13" s="57" t="s">
        <v>19</v>
      </c>
      <c r="B13" s="63">
        <v>615.9</v>
      </c>
      <c r="C13" s="63">
        <f>B13-B16</f>
        <v>0</v>
      </c>
      <c r="D13" s="64">
        <f>((B13-B16)/B16)</f>
        <v>0</v>
      </c>
      <c r="E13" s="65">
        <v>69.709999999999994</v>
      </c>
      <c r="F13" s="66">
        <v>1</v>
      </c>
      <c r="G13" s="63">
        <f>B13</f>
        <v>615.9</v>
      </c>
      <c r="H13" s="63">
        <f>G13-G16</f>
        <v>0</v>
      </c>
      <c r="I13" s="64">
        <f>((G13-G16)/G16)</f>
        <v>0</v>
      </c>
      <c r="J13" s="67">
        <v>189.69</v>
      </c>
      <c r="K13" s="68">
        <v>1</v>
      </c>
    </row>
    <row r="14" spans="1:11" s="69" customFormat="1" ht="12.75" customHeight="1">
      <c r="A14" s="70"/>
      <c r="B14" s="71"/>
      <c r="C14" s="71"/>
      <c r="D14" s="72"/>
      <c r="E14" s="73"/>
      <c r="F14" s="74"/>
      <c r="G14" s="71"/>
      <c r="H14" s="71"/>
      <c r="I14" s="72"/>
      <c r="J14" s="75"/>
      <c r="K14" s="76"/>
    </row>
    <row r="15" spans="1:11" s="62" customFormat="1" ht="46.15" customHeight="1">
      <c r="A15" s="58" t="s">
        <v>20</v>
      </c>
      <c r="B15" s="52">
        <v>615.9</v>
      </c>
      <c r="C15" s="52">
        <f>B15-B16</f>
        <v>0</v>
      </c>
      <c r="D15" s="53">
        <f>((B15-B16)/B16)</f>
        <v>0</v>
      </c>
      <c r="E15" s="54">
        <v>69.709999999999994</v>
      </c>
      <c r="F15" s="55">
        <v>1</v>
      </c>
      <c r="G15" s="52">
        <v>615.9</v>
      </c>
      <c r="H15" s="52">
        <f>G15-G16</f>
        <v>0</v>
      </c>
      <c r="I15" s="53">
        <f>((G15-G16)/G16)</f>
        <v>0</v>
      </c>
      <c r="J15" s="56">
        <v>189.69</v>
      </c>
      <c r="K15" s="59">
        <v>1</v>
      </c>
    </row>
    <row r="16" spans="1:11" s="69" customFormat="1" ht="33" customHeight="1">
      <c r="A16" s="57" t="s">
        <v>21</v>
      </c>
      <c r="B16" s="63">
        <v>615.9</v>
      </c>
      <c r="C16" s="63">
        <f>B16-B18</f>
        <v>0</v>
      </c>
      <c r="D16" s="64">
        <f>((B16-B18)/B18)</f>
        <v>0</v>
      </c>
      <c r="E16" s="65">
        <v>69.709999999999994</v>
      </c>
      <c r="F16" s="66">
        <v>1</v>
      </c>
      <c r="G16" s="63">
        <v>615.9</v>
      </c>
      <c r="H16" s="63">
        <f>G16-G18</f>
        <v>0</v>
      </c>
      <c r="I16" s="64">
        <f>((G16-G18)/G18)</f>
        <v>0</v>
      </c>
      <c r="J16" s="67">
        <v>189.69</v>
      </c>
      <c r="K16" s="68">
        <v>1</v>
      </c>
    </row>
    <row r="17" spans="1:11" ht="12.75" customHeight="1">
      <c r="A17" s="61"/>
      <c r="B17" s="15"/>
      <c r="C17" s="15"/>
      <c r="D17" s="37"/>
      <c r="E17" s="38"/>
      <c r="F17" s="22"/>
      <c r="G17" s="15"/>
      <c r="H17" s="15"/>
      <c r="I17" s="37"/>
      <c r="J17" s="42"/>
    </row>
    <row r="18" spans="1:11" s="60" customFormat="1" ht="33" customHeight="1">
      <c r="A18" s="58" t="s">
        <v>22</v>
      </c>
      <c r="B18" s="52">
        <v>615.9</v>
      </c>
      <c r="C18" s="52">
        <f>B18-B19</f>
        <v>0</v>
      </c>
      <c r="D18" s="53">
        <f>((B18-B19)/B19)</f>
        <v>0</v>
      </c>
      <c r="E18" s="54">
        <v>69.709999999999994</v>
      </c>
      <c r="F18" s="55">
        <v>1</v>
      </c>
      <c r="G18" s="52">
        <v>615.9</v>
      </c>
      <c r="H18" s="52">
        <f>G18-G19</f>
        <v>0</v>
      </c>
      <c r="I18" s="53">
        <f>((G18-G19)/G19)</f>
        <v>0</v>
      </c>
      <c r="J18" s="56">
        <v>189.69</v>
      </c>
      <c r="K18" s="59">
        <v>1</v>
      </c>
    </row>
    <row r="19" spans="1:11" ht="33" customHeight="1">
      <c r="A19" s="57" t="s">
        <v>23</v>
      </c>
      <c r="B19" s="11">
        <v>615.9</v>
      </c>
      <c r="C19" s="11">
        <f>B19-B21</f>
        <v>0</v>
      </c>
      <c r="D19" s="12">
        <f>((B19-B21)/B21)</f>
        <v>0</v>
      </c>
      <c r="E19" s="13">
        <v>69.709999999999994</v>
      </c>
      <c r="F19" s="14">
        <v>1</v>
      </c>
      <c r="G19" s="11">
        <v>615.9</v>
      </c>
      <c r="H19" s="11">
        <f>G19-G21</f>
        <v>0</v>
      </c>
      <c r="I19" s="12">
        <f>((G19-G21)/G21)</f>
        <v>0</v>
      </c>
      <c r="J19" s="41">
        <v>189.69</v>
      </c>
      <c r="K19" s="45">
        <v>1</v>
      </c>
    </row>
    <row r="20" spans="1:11" ht="12.75" customHeight="1">
      <c r="A20" s="61"/>
      <c r="B20" s="15"/>
      <c r="C20" s="15"/>
      <c r="D20" s="37"/>
      <c r="E20" s="38"/>
      <c r="F20" s="22"/>
      <c r="G20" s="15"/>
      <c r="H20" s="15"/>
      <c r="I20" s="37"/>
      <c r="J20" s="42"/>
    </row>
    <row r="21" spans="1:11" s="60" customFormat="1" ht="33" customHeight="1">
      <c r="A21" s="58" t="s">
        <v>24</v>
      </c>
      <c r="B21" s="52">
        <v>615.9</v>
      </c>
      <c r="C21" s="52">
        <f>B21-B22</f>
        <v>21</v>
      </c>
      <c r="D21" s="53">
        <f>((B21-B22)/B22)</f>
        <v>3.5300050428643467E-2</v>
      </c>
      <c r="E21" s="54">
        <v>69.709999999999994</v>
      </c>
      <c r="F21" s="55">
        <v>1</v>
      </c>
      <c r="G21" s="52">
        <v>615.9</v>
      </c>
      <c r="H21" s="52">
        <f>G21-G22</f>
        <v>21</v>
      </c>
      <c r="I21" s="53">
        <f>((G21-G22)/G22)</f>
        <v>3.5300050428643467E-2</v>
      </c>
      <c r="J21" s="56">
        <v>189.69</v>
      </c>
      <c r="K21" s="59">
        <v>1</v>
      </c>
    </row>
    <row r="22" spans="1:11" ht="33" customHeight="1">
      <c r="A22" s="57" t="s">
        <v>25</v>
      </c>
      <c r="B22" s="11">
        <v>594.9</v>
      </c>
      <c r="C22" s="11">
        <f>B22-B24</f>
        <v>0</v>
      </c>
      <c r="D22" s="12">
        <f>((B22-B24)/B24)</f>
        <v>0</v>
      </c>
      <c r="E22" s="13">
        <v>69.709999999999994</v>
      </c>
      <c r="F22" s="14">
        <v>1</v>
      </c>
      <c r="G22" s="11">
        <v>594.9</v>
      </c>
      <c r="H22" s="11">
        <f>G22-G24</f>
        <v>0</v>
      </c>
      <c r="I22" s="12">
        <f>((G22-G24)/G24)</f>
        <v>0</v>
      </c>
      <c r="J22" s="41">
        <v>189.69</v>
      </c>
      <c r="K22" s="45">
        <v>1</v>
      </c>
    </row>
    <row r="23" spans="1:11" ht="12.75" customHeight="1">
      <c r="A23" s="61"/>
      <c r="B23" s="15"/>
      <c r="C23" s="15"/>
      <c r="D23" s="37"/>
      <c r="E23" s="38"/>
      <c r="F23" s="22"/>
      <c r="G23" s="15"/>
      <c r="H23" s="15"/>
      <c r="I23" s="37"/>
      <c r="J23" s="42"/>
    </row>
    <row r="24" spans="1:11" s="60" customFormat="1" ht="33" customHeight="1">
      <c r="A24" s="58" t="s">
        <v>26</v>
      </c>
      <c r="B24" s="52">
        <v>594.9</v>
      </c>
      <c r="C24" s="52">
        <f>B24-B25</f>
        <v>0</v>
      </c>
      <c r="D24" s="53">
        <f>((B24-B25)/B25)</f>
        <v>0</v>
      </c>
      <c r="E24" s="54">
        <v>69.709999999999994</v>
      </c>
      <c r="F24" s="55">
        <v>1</v>
      </c>
      <c r="G24" s="52">
        <v>594.9</v>
      </c>
      <c r="H24" s="52">
        <f>G24-G25</f>
        <v>0</v>
      </c>
      <c r="I24" s="53">
        <f>((G24-G25)/G25)</f>
        <v>0</v>
      </c>
      <c r="J24" s="56">
        <v>189.69</v>
      </c>
      <c r="K24" s="59">
        <v>1</v>
      </c>
    </row>
    <row r="25" spans="1:11" ht="33" customHeight="1">
      <c r="A25" s="57" t="s">
        <v>27</v>
      </c>
      <c r="B25" s="11">
        <v>594.9</v>
      </c>
      <c r="C25" s="11">
        <f>B25-B27</f>
        <v>0</v>
      </c>
      <c r="D25" s="12">
        <f>((B25-B27)/B27)</f>
        <v>0</v>
      </c>
      <c r="E25" s="13">
        <v>69.709999999999994</v>
      </c>
      <c r="F25" s="14">
        <v>1</v>
      </c>
      <c r="G25" s="11">
        <v>594.9</v>
      </c>
      <c r="H25" s="11">
        <f>G25-G27</f>
        <v>0</v>
      </c>
      <c r="I25" s="12">
        <f>((G25-G27)/G27)</f>
        <v>0</v>
      </c>
      <c r="J25" s="41">
        <v>189.69</v>
      </c>
      <c r="K25" s="45">
        <v>1</v>
      </c>
    </row>
    <row r="26" spans="1:11" ht="12.75" customHeight="1">
      <c r="A26" s="61"/>
      <c r="B26" s="15"/>
      <c r="C26" s="15"/>
      <c r="D26" s="37"/>
      <c r="E26" s="38"/>
      <c r="F26" s="22"/>
      <c r="G26" s="15"/>
      <c r="H26" s="15"/>
      <c r="I26" s="37"/>
      <c r="J26" s="42"/>
    </row>
    <row r="27" spans="1:11" s="60" customFormat="1" ht="33" customHeight="1">
      <c r="A27" s="58" t="s">
        <v>28</v>
      </c>
      <c r="B27" s="52">
        <v>594.9</v>
      </c>
      <c r="C27" s="52">
        <f>B27-B28</f>
        <v>23.860000000000014</v>
      </c>
      <c r="D27" s="53">
        <f>((B27-B28)/B28)</f>
        <v>4.1783412720650066E-2</v>
      </c>
      <c r="E27" s="54">
        <v>69.709999999999994</v>
      </c>
      <c r="F27" s="55">
        <v>1</v>
      </c>
      <c r="G27" s="52">
        <v>594.9</v>
      </c>
      <c r="H27" s="52">
        <f>G27-G28</f>
        <v>23.860000000000014</v>
      </c>
      <c r="I27" s="53">
        <f>((G27-G28)/G28)</f>
        <v>4.1783412720650066E-2</v>
      </c>
      <c r="J27" s="56">
        <v>189.69</v>
      </c>
      <c r="K27" s="59">
        <v>1</v>
      </c>
    </row>
    <row r="28" spans="1:11" ht="33" customHeight="1">
      <c r="A28" s="57" t="s">
        <v>29</v>
      </c>
      <c r="B28" s="11">
        <v>571.04</v>
      </c>
      <c r="C28" s="11">
        <f>B28-B30</f>
        <v>0</v>
      </c>
      <c r="D28" s="12">
        <f>((B28-B30)/B30)</f>
        <v>0</v>
      </c>
      <c r="E28" s="13">
        <v>69.709999999999994</v>
      </c>
      <c r="F28" s="14">
        <v>1</v>
      </c>
      <c r="G28" s="11">
        <v>571.04</v>
      </c>
      <c r="H28" s="11">
        <f>G28-G30</f>
        <v>0</v>
      </c>
      <c r="I28" s="12">
        <f>((G28-G30)/G30)</f>
        <v>0</v>
      </c>
      <c r="J28" s="41">
        <v>189.69</v>
      </c>
      <c r="K28" s="45">
        <v>1</v>
      </c>
    </row>
    <row r="29" spans="1:11" ht="12.75" customHeight="1">
      <c r="A29" s="61"/>
      <c r="B29" s="15"/>
      <c r="C29" s="15"/>
      <c r="D29" s="37"/>
      <c r="E29" s="38"/>
      <c r="F29" s="22"/>
      <c r="G29" s="15"/>
      <c r="H29" s="15"/>
      <c r="I29" s="37"/>
      <c r="J29" s="42"/>
    </row>
    <row r="30" spans="1:11" s="60" customFormat="1" ht="33" customHeight="1">
      <c r="A30" s="58" t="s">
        <v>30</v>
      </c>
      <c r="B30" s="52">
        <v>571.04</v>
      </c>
      <c r="C30" s="52">
        <f>B30-B31</f>
        <v>44.159999999999968</v>
      </c>
      <c r="D30" s="53">
        <f>((B30-B31)/B31)</f>
        <v>8.3814151229881506E-2</v>
      </c>
      <c r="E30" s="54">
        <v>69.709999999999994</v>
      </c>
      <c r="F30" s="55">
        <v>1</v>
      </c>
      <c r="G30" s="52">
        <v>571.04</v>
      </c>
      <c r="H30" s="52">
        <f>G30-G31</f>
        <v>44.159999999999968</v>
      </c>
      <c r="I30" s="53">
        <f>((G30-G31)/G31)</f>
        <v>8.3814151229881506E-2</v>
      </c>
      <c r="J30" s="56">
        <v>189.69</v>
      </c>
      <c r="K30" s="59">
        <v>1</v>
      </c>
    </row>
    <row r="31" spans="1:11" ht="33" customHeight="1">
      <c r="A31" s="57" t="s">
        <v>31</v>
      </c>
      <c r="B31" s="11">
        <v>526.88</v>
      </c>
      <c r="C31" s="11">
        <f>B31-B33</f>
        <v>0</v>
      </c>
      <c r="D31" s="12">
        <f>((B31-B33)/B33)</f>
        <v>0</v>
      </c>
      <c r="E31" s="13">
        <v>69.709999999999994</v>
      </c>
      <c r="F31" s="14">
        <v>1</v>
      </c>
      <c r="G31" s="11">
        <v>526.88</v>
      </c>
      <c r="H31" s="11">
        <f>G31-G33</f>
        <v>0</v>
      </c>
      <c r="I31" s="12">
        <f>((G31-G33)/G33)</f>
        <v>0</v>
      </c>
      <c r="J31" s="41">
        <v>189.69</v>
      </c>
      <c r="K31" s="45">
        <v>1</v>
      </c>
    </row>
    <row r="32" spans="1:11" ht="12.75" customHeight="1">
      <c r="A32" s="61"/>
      <c r="B32" s="15"/>
      <c r="C32" s="15"/>
      <c r="D32" s="37"/>
      <c r="E32" s="38"/>
      <c r="F32" s="22"/>
      <c r="G32" s="15"/>
      <c r="H32" s="15"/>
      <c r="I32" s="37"/>
      <c r="J32" s="42"/>
    </row>
    <row r="33" spans="1:11" s="60" customFormat="1" ht="33" customHeight="1">
      <c r="A33" s="58" t="s">
        <v>32</v>
      </c>
      <c r="B33" s="52">
        <v>526.88</v>
      </c>
      <c r="C33" s="52">
        <f>B33-B34</f>
        <v>27.45999999999998</v>
      </c>
      <c r="D33" s="53">
        <f>((B33-B34)/B34)</f>
        <v>5.4983781186175924E-2</v>
      </c>
      <c r="E33" s="54">
        <v>69.709999999999994</v>
      </c>
      <c r="F33" s="55">
        <v>1</v>
      </c>
      <c r="G33" s="52">
        <v>526.88</v>
      </c>
      <c r="H33" s="52">
        <f>G33-G34</f>
        <v>27.45999999999998</v>
      </c>
      <c r="I33" s="53">
        <f>((G33-G34)/G34)</f>
        <v>5.4983781186175924E-2</v>
      </c>
      <c r="J33" s="56">
        <v>189.69</v>
      </c>
      <c r="K33" s="59">
        <v>1</v>
      </c>
    </row>
    <row r="34" spans="1:11" ht="33" customHeight="1">
      <c r="A34" s="57" t="s">
        <v>33</v>
      </c>
      <c r="B34" s="11">
        <v>499.42</v>
      </c>
      <c r="C34" s="11">
        <f>B34-B36</f>
        <v>0</v>
      </c>
      <c r="D34" s="12">
        <f>((B34-B36)/B36)</f>
        <v>0</v>
      </c>
      <c r="E34" s="13">
        <v>69.709999999999994</v>
      </c>
      <c r="F34" s="14">
        <v>1</v>
      </c>
      <c r="G34" s="11">
        <v>499.42</v>
      </c>
      <c r="H34" s="11">
        <f>G34-G36</f>
        <v>0</v>
      </c>
      <c r="I34" s="12">
        <f>((G34-G36)/G36)</f>
        <v>0</v>
      </c>
      <c r="J34" s="41">
        <v>189.69</v>
      </c>
      <c r="K34" s="45">
        <v>1</v>
      </c>
    </row>
    <row r="35" spans="1:11" ht="12.75" customHeight="1">
      <c r="A35" s="61"/>
      <c r="B35" s="15"/>
      <c r="C35" s="15"/>
      <c r="D35" s="37"/>
      <c r="E35" s="38"/>
      <c r="F35" s="22"/>
      <c r="G35" s="15"/>
      <c r="H35" s="15"/>
      <c r="I35" s="37"/>
      <c r="J35" s="42"/>
    </row>
    <row r="36" spans="1:11" s="36" customFormat="1" ht="33" customHeight="1">
      <c r="A36" s="58" t="s">
        <v>34</v>
      </c>
      <c r="B36" s="52">
        <v>499.42</v>
      </c>
      <c r="C36" s="52">
        <f>B36-B37</f>
        <v>14.550000000000011</v>
      </c>
      <c r="D36" s="53">
        <f>((B36-B37)/B37)</f>
        <v>3.0008043393074457E-2</v>
      </c>
      <c r="E36" s="54">
        <v>69.709999999999994</v>
      </c>
      <c r="F36" s="55">
        <v>1</v>
      </c>
      <c r="G36" s="52">
        <v>499.42</v>
      </c>
      <c r="H36" s="52">
        <f>G36-G37</f>
        <v>14.550000000000011</v>
      </c>
      <c r="I36" s="53">
        <f>((G36-G37)/G37)</f>
        <v>3.0008043393074457E-2</v>
      </c>
      <c r="J36" s="56">
        <v>189.69</v>
      </c>
      <c r="K36" s="44">
        <v>1</v>
      </c>
    </row>
    <row r="37" spans="1:11" ht="33" customHeight="1">
      <c r="A37" s="57" t="s">
        <v>35</v>
      </c>
      <c r="B37" s="11">
        <v>484.87</v>
      </c>
      <c r="C37" s="11">
        <f>B37-B39</f>
        <v>0</v>
      </c>
      <c r="D37" s="12">
        <f>((B37-B39)/B39)</f>
        <v>0</v>
      </c>
      <c r="E37" s="13">
        <v>69.709999999999994</v>
      </c>
      <c r="F37" s="14">
        <v>1</v>
      </c>
      <c r="G37" s="11">
        <v>484.87</v>
      </c>
      <c r="H37" s="11">
        <f>G37-G39</f>
        <v>0</v>
      </c>
      <c r="I37" s="12">
        <f>((G37-G39)/G39)</f>
        <v>0</v>
      </c>
      <c r="J37" s="41">
        <v>189.69</v>
      </c>
      <c r="K37" s="45">
        <v>1</v>
      </c>
    </row>
    <row r="38" spans="1:11" ht="12.75" customHeight="1">
      <c r="A38" s="61"/>
      <c r="B38" s="15"/>
      <c r="C38" s="15"/>
      <c r="D38" s="37"/>
      <c r="E38" s="38"/>
      <c r="F38" s="22"/>
      <c r="G38" s="15"/>
      <c r="H38" s="15"/>
      <c r="I38" s="37"/>
      <c r="J38" s="42"/>
    </row>
    <row r="39" spans="1:11" s="36" customFormat="1" ht="33" customHeight="1">
      <c r="A39" s="58" t="s">
        <v>36</v>
      </c>
      <c r="B39" s="52">
        <v>484.87</v>
      </c>
      <c r="C39" s="52">
        <f>B39-B40</f>
        <v>20.879999999999995</v>
      </c>
      <c r="D39" s="53">
        <f>((B39-B40)/B40)</f>
        <v>4.5000969848488101E-2</v>
      </c>
      <c r="E39" s="54">
        <v>69.709999999999994</v>
      </c>
      <c r="F39" s="55">
        <v>1</v>
      </c>
      <c r="G39" s="52">
        <v>484.87</v>
      </c>
      <c r="H39" s="52">
        <f>G39-G40</f>
        <v>20.879999999999995</v>
      </c>
      <c r="I39" s="53">
        <f>((G39-G40)/G40)</f>
        <v>4.5000969848488101E-2</v>
      </c>
      <c r="J39" s="56">
        <v>189.69</v>
      </c>
      <c r="K39" s="44">
        <v>1</v>
      </c>
    </row>
    <row r="40" spans="1:11" ht="33" customHeight="1">
      <c r="A40" s="57" t="s">
        <v>37</v>
      </c>
      <c r="B40" s="11">
        <v>463.99</v>
      </c>
      <c r="C40" s="11">
        <f>B40-B42</f>
        <v>0</v>
      </c>
      <c r="D40" s="12">
        <f>((B40-B42)/B42)</f>
        <v>0</v>
      </c>
      <c r="E40" s="13">
        <v>69.709999999999994</v>
      </c>
      <c r="F40" s="14">
        <v>1</v>
      </c>
      <c r="G40" s="11">
        <v>463.99</v>
      </c>
      <c r="H40" s="11">
        <f>G40-G42</f>
        <v>0</v>
      </c>
      <c r="I40" s="12">
        <f>((G40-G42)/G42)</f>
        <v>0</v>
      </c>
      <c r="J40" s="41">
        <v>189.69</v>
      </c>
      <c r="K40" s="45">
        <v>1</v>
      </c>
    </row>
    <row r="41" spans="1:11" ht="12.75" customHeight="1">
      <c r="A41" s="61"/>
      <c r="B41" s="15"/>
      <c r="C41" s="15"/>
      <c r="D41" s="37"/>
      <c r="E41" s="38"/>
      <c r="F41" s="22"/>
      <c r="G41" s="15"/>
      <c r="H41" s="15"/>
      <c r="I41" s="37"/>
      <c r="J41" s="42"/>
    </row>
    <row r="42" spans="1:11" s="36" customFormat="1" ht="33" customHeight="1">
      <c r="A42" s="8" t="s">
        <v>38</v>
      </c>
      <c r="B42" s="52">
        <v>463.99</v>
      </c>
      <c r="C42" s="52">
        <f>B42-B43</f>
        <v>14.509999999999991</v>
      </c>
      <c r="D42" s="53">
        <f>((B42-B43)/B43)</f>
        <v>3.2281747797454817E-2</v>
      </c>
      <c r="E42" s="54">
        <v>69.709999999999994</v>
      </c>
      <c r="F42" s="55">
        <v>1</v>
      </c>
      <c r="G42" s="52">
        <v>463.99</v>
      </c>
      <c r="H42" s="52">
        <f>G42-G43</f>
        <v>14.509999999999991</v>
      </c>
      <c r="I42" s="53">
        <f>((G42-G43)/G43)</f>
        <v>3.2281747797454817E-2</v>
      </c>
      <c r="J42" s="56">
        <v>189.69</v>
      </c>
      <c r="K42" s="44">
        <v>1</v>
      </c>
    </row>
    <row r="43" spans="1:11" ht="33" customHeight="1">
      <c r="A43" s="7" t="s">
        <v>39</v>
      </c>
      <c r="B43" s="11">
        <v>449.48</v>
      </c>
      <c r="C43" s="11">
        <f>B43-B45</f>
        <v>0</v>
      </c>
      <c r="D43" s="12">
        <f>((B43-B45)/B45)</f>
        <v>0</v>
      </c>
      <c r="E43" s="13">
        <v>69.709999999999994</v>
      </c>
      <c r="F43" s="14">
        <v>1</v>
      </c>
      <c r="G43" s="11">
        <v>449.48</v>
      </c>
      <c r="H43" s="11">
        <f>G43-G45</f>
        <v>0</v>
      </c>
      <c r="I43" s="12">
        <f>((G43-G45)/G45)</f>
        <v>0</v>
      </c>
      <c r="J43" s="41">
        <v>189.69</v>
      </c>
      <c r="K43" s="45">
        <v>1</v>
      </c>
    </row>
    <row r="44" spans="1:11" ht="12.75" customHeight="1">
      <c r="A44" s="61"/>
      <c r="B44" s="15"/>
      <c r="C44" s="15"/>
      <c r="D44" s="37"/>
      <c r="E44" s="38"/>
      <c r="F44" s="22"/>
      <c r="G44" s="15"/>
      <c r="H44" s="15"/>
      <c r="I44" s="37"/>
      <c r="J44" s="42"/>
    </row>
    <row r="45" spans="1:11" s="36" customFormat="1" ht="33" customHeight="1">
      <c r="A45" s="8" t="s">
        <v>40</v>
      </c>
      <c r="B45" s="52">
        <v>449.48</v>
      </c>
      <c r="C45" s="52">
        <f>B45-B46</f>
        <v>0</v>
      </c>
      <c r="D45" s="53">
        <f>((B45-B46)/B46)</f>
        <v>0</v>
      </c>
      <c r="E45" s="54">
        <v>69.709999999999994</v>
      </c>
      <c r="F45" s="55">
        <v>1</v>
      </c>
      <c r="G45" s="52">
        <v>449.48</v>
      </c>
      <c r="H45" s="52">
        <f>G45-G46</f>
        <v>0</v>
      </c>
      <c r="I45" s="53">
        <f>((G45-G46)/G46)</f>
        <v>0</v>
      </c>
      <c r="J45" s="56">
        <v>189.69</v>
      </c>
      <c r="K45" s="44">
        <v>1</v>
      </c>
    </row>
    <row r="46" spans="1:11" ht="33" customHeight="1">
      <c r="A46" s="7" t="s">
        <v>41</v>
      </c>
      <c r="B46" s="11">
        <v>449.48</v>
      </c>
      <c r="C46" s="11">
        <f>B46-B48</f>
        <v>0</v>
      </c>
      <c r="D46" s="12">
        <f>((B46-B48)/B48)</f>
        <v>0</v>
      </c>
      <c r="E46" s="13">
        <v>69.709999999999994</v>
      </c>
      <c r="F46" s="14">
        <v>1</v>
      </c>
      <c r="G46" s="11">
        <v>449.48</v>
      </c>
      <c r="H46" s="11">
        <f>G46-G48</f>
        <v>0</v>
      </c>
      <c r="I46" s="12">
        <f>((G46-G48)/G48)</f>
        <v>0</v>
      </c>
      <c r="J46" s="41">
        <v>189.69</v>
      </c>
      <c r="K46" s="45">
        <v>1</v>
      </c>
    </row>
    <row r="47" spans="1:11" ht="12.75" customHeight="1">
      <c r="A47" s="61"/>
      <c r="B47" s="15"/>
      <c r="C47" s="15"/>
      <c r="D47" s="37"/>
      <c r="E47" s="38"/>
      <c r="F47" s="22"/>
      <c r="G47" s="15"/>
      <c r="H47" s="15"/>
      <c r="I47" s="37"/>
      <c r="J47" s="42"/>
    </row>
    <row r="48" spans="1:11" s="36" customFormat="1" ht="33" customHeight="1">
      <c r="A48" s="8" t="s">
        <v>42</v>
      </c>
      <c r="B48" s="52">
        <v>449.48</v>
      </c>
      <c r="C48" s="52">
        <f>B48-B49</f>
        <v>6.6800000000000068</v>
      </c>
      <c r="D48" s="53">
        <f>((B48-B49)/B49)</f>
        <v>1.508581752484193E-2</v>
      </c>
      <c r="E48" s="54">
        <v>69.709999999999994</v>
      </c>
      <c r="F48" s="55">
        <v>1</v>
      </c>
      <c r="G48" s="52">
        <v>449.48</v>
      </c>
      <c r="H48" s="52">
        <f>G48-G49</f>
        <v>6.6800000000000068</v>
      </c>
      <c r="I48" s="53">
        <f>((G48-G49)/G49)</f>
        <v>1.508581752484193E-2</v>
      </c>
      <c r="J48" s="56">
        <v>189.69</v>
      </c>
      <c r="K48" s="44">
        <v>1</v>
      </c>
    </row>
    <row r="49" spans="1:44" ht="33" customHeight="1">
      <c r="A49" s="7" t="s">
        <v>43</v>
      </c>
      <c r="B49" s="11">
        <v>442.8</v>
      </c>
      <c r="C49" s="11">
        <f>B49-B54</f>
        <v>33.680000000000007</v>
      </c>
      <c r="D49" s="12">
        <f>((B49-B54)/B54)</f>
        <v>8.2323034806413786E-2</v>
      </c>
      <c r="E49" s="13">
        <v>69.709999999999994</v>
      </c>
      <c r="F49" s="14">
        <v>1</v>
      </c>
      <c r="G49" s="11">
        <v>442.8</v>
      </c>
      <c r="H49" s="11">
        <f>G49-G54</f>
        <v>33.680000000000007</v>
      </c>
      <c r="I49" s="12">
        <f>((G49-G54)/G54)</f>
        <v>8.2323034806413786E-2</v>
      </c>
      <c r="J49" s="41">
        <v>189.69</v>
      </c>
      <c r="K49" s="45">
        <v>1</v>
      </c>
    </row>
    <row r="50" spans="1:44" ht="12.75" customHeight="1">
      <c r="A50" s="61"/>
      <c r="B50" s="15"/>
      <c r="C50" s="15"/>
      <c r="D50" s="37"/>
      <c r="E50" s="38"/>
      <c r="F50" s="22"/>
      <c r="G50" s="15"/>
      <c r="H50" s="15"/>
      <c r="I50" s="37"/>
      <c r="J50" s="42"/>
    </row>
    <row r="51" spans="1:44" s="36" customFormat="1" ht="33" customHeight="1">
      <c r="A51" s="8" t="s">
        <v>44</v>
      </c>
      <c r="B51" s="34">
        <v>442.8</v>
      </c>
      <c r="C51" s="34">
        <f>B51-B52</f>
        <v>33.680000000000007</v>
      </c>
      <c r="D51" s="35">
        <f>((B51-B52)/B52)</f>
        <v>8.2323034806413786E-2</v>
      </c>
      <c r="E51" s="9">
        <v>69.709999999999994</v>
      </c>
      <c r="F51" s="10">
        <v>1</v>
      </c>
      <c r="G51" s="34">
        <v>442.8</v>
      </c>
      <c r="H51" s="34">
        <f>G51-G52</f>
        <v>33.680000000000007</v>
      </c>
      <c r="I51" s="35">
        <f>((G51-G52)/G52)</f>
        <v>8.2323034806413786E-2</v>
      </c>
      <c r="J51" s="43">
        <v>189.69</v>
      </c>
      <c r="K51" s="44">
        <v>1</v>
      </c>
    </row>
    <row r="52" spans="1:44" ht="33" customHeight="1">
      <c r="A52" s="7" t="s">
        <v>45</v>
      </c>
      <c r="B52" s="11">
        <v>409.12</v>
      </c>
      <c r="C52" s="11">
        <f>B52-B57</f>
        <v>44.879999999999995</v>
      </c>
      <c r="D52" s="12">
        <f>((B52-B57)/B57)</f>
        <v>0.12321546233252799</v>
      </c>
      <c r="E52" s="13">
        <v>69.709999999999994</v>
      </c>
      <c r="F52" s="14">
        <v>1</v>
      </c>
      <c r="G52" s="11">
        <v>409.12</v>
      </c>
      <c r="H52" s="11">
        <f>G52-G57</f>
        <v>44.879999999999995</v>
      </c>
      <c r="I52" s="12">
        <f>((G52-G57)/G57)</f>
        <v>0.12321546233252799</v>
      </c>
      <c r="J52" s="41">
        <v>189.69</v>
      </c>
      <c r="K52" s="45">
        <v>1</v>
      </c>
    </row>
    <row r="53" spans="1:44" ht="12.75" customHeight="1">
      <c r="A53" s="61"/>
      <c r="B53" s="15"/>
      <c r="C53" s="15"/>
      <c r="D53" s="37"/>
      <c r="E53" s="38"/>
      <c r="F53" s="22"/>
      <c r="G53" s="15"/>
      <c r="H53" s="15"/>
      <c r="I53" s="37"/>
      <c r="J53" s="42"/>
    </row>
    <row r="54" spans="1:44" s="36" customFormat="1" ht="33" customHeight="1">
      <c r="A54" s="8" t="s">
        <v>46</v>
      </c>
      <c r="B54" s="34">
        <v>409.12</v>
      </c>
      <c r="C54" s="34">
        <f>B54-B55</f>
        <v>44.879999999999995</v>
      </c>
      <c r="D54" s="35">
        <f>((B54-B55)/B55)</f>
        <v>0.12321546233252799</v>
      </c>
      <c r="E54" s="9">
        <v>69.709999999999994</v>
      </c>
      <c r="F54" s="10">
        <v>1</v>
      </c>
      <c r="G54" s="34">
        <v>409.12</v>
      </c>
      <c r="H54" s="34">
        <f>G54-G55</f>
        <v>44.879999999999995</v>
      </c>
      <c r="I54" s="35">
        <f>((G54-G55)/G55)</f>
        <v>0.12321546233252799</v>
      </c>
      <c r="J54" s="43">
        <v>189.69</v>
      </c>
      <c r="K54" s="44">
        <v>1</v>
      </c>
    </row>
    <row r="55" spans="1:44" ht="33" customHeight="1">
      <c r="A55" s="7" t="s">
        <v>47</v>
      </c>
      <c r="B55" s="11">
        <v>364.24</v>
      </c>
      <c r="C55" s="11">
        <f>B55-B60</f>
        <v>0</v>
      </c>
      <c r="D55" s="12">
        <f>((B55-B60)/B60)</f>
        <v>0</v>
      </c>
      <c r="E55" s="13">
        <v>69.709999999999994</v>
      </c>
      <c r="F55" s="14">
        <v>1</v>
      </c>
      <c r="G55" s="11">
        <v>364.24</v>
      </c>
      <c r="H55" s="11">
        <f>G55-G60</f>
        <v>0</v>
      </c>
      <c r="I55" s="12">
        <f>((G55-G60)/G60)</f>
        <v>0</v>
      </c>
      <c r="J55" s="41">
        <v>189.69</v>
      </c>
      <c r="K55" s="45">
        <v>1</v>
      </c>
    </row>
    <row r="56" spans="1:44" ht="12.75" customHeight="1">
      <c r="A56" s="61"/>
      <c r="B56" s="15"/>
      <c r="C56" s="15"/>
      <c r="D56" s="37"/>
      <c r="E56" s="38"/>
      <c r="F56" s="22"/>
      <c r="G56" s="15"/>
      <c r="H56" s="15"/>
      <c r="I56" s="37"/>
      <c r="J56" s="42"/>
    </row>
    <row r="57" spans="1:44" s="36" customFormat="1" ht="33" customHeight="1">
      <c r="A57" s="8" t="s">
        <v>48</v>
      </c>
      <c r="B57" s="34">
        <v>364.24</v>
      </c>
      <c r="C57" s="34">
        <f>B57-B58</f>
        <v>0</v>
      </c>
      <c r="D57" s="35">
        <f>((B57-B58)/B58)</f>
        <v>0</v>
      </c>
      <c r="E57" s="9">
        <v>69.709999999999994</v>
      </c>
      <c r="F57" s="10">
        <v>1</v>
      </c>
      <c r="G57" s="34">
        <v>364.24</v>
      </c>
      <c r="H57" s="34">
        <f>G57-G58</f>
        <v>0</v>
      </c>
      <c r="I57" s="35">
        <f>((G57-G58)/G58)</f>
        <v>0</v>
      </c>
      <c r="J57" s="43">
        <v>189.69</v>
      </c>
      <c r="K57" s="44">
        <v>1</v>
      </c>
    </row>
    <row r="58" spans="1:44" ht="33" customHeight="1">
      <c r="A58" s="7" t="s">
        <v>49</v>
      </c>
      <c r="B58" s="11">
        <v>364.24</v>
      </c>
      <c r="C58" s="11">
        <f>B58-B60</f>
        <v>0</v>
      </c>
      <c r="D58" s="12">
        <f>((B58-B60)/B60)</f>
        <v>0</v>
      </c>
      <c r="E58" s="13">
        <v>69.709999999999994</v>
      </c>
      <c r="F58" s="14">
        <v>1</v>
      </c>
      <c r="G58" s="11">
        <v>364.24</v>
      </c>
      <c r="H58" s="11">
        <f>G58-G60</f>
        <v>0</v>
      </c>
      <c r="I58" s="12">
        <f>((G58-G60)/G60)</f>
        <v>0</v>
      </c>
      <c r="J58" s="41">
        <v>189.69</v>
      </c>
      <c r="K58" s="45">
        <v>1</v>
      </c>
    </row>
    <row r="59" spans="1:44" ht="12.75" customHeight="1">
      <c r="A59" s="61"/>
      <c r="B59" s="15"/>
      <c r="C59" s="15"/>
      <c r="D59" s="37"/>
      <c r="E59" s="38"/>
      <c r="F59" s="22"/>
      <c r="G59" s="15"/>
      <c r="H59" s="15"/>
      <c r="I59" s="37"/>
      <c r="J59" s="42"/>
    </row>
    <row r="60" spans="1:44" s="4" customFormat="1" ht="33" customHeight="1">
      <c r="A60" s="8" t="s">
        <v>50</v>
      </c>
      <c r="B60" s="34">
        <v>364.24</v>
      </c>
      <c r="C60" s="34">
        <f>B60-B61</f>
        <v>53.78000000000003</v>
      </c>
      <c r="D60" s="35">
        <f>((B60-B61)/B61)</f>
        <v>0.17322682471171821</v>
      </c>
      <c r="E60" s="9">
        <v>69.709999999999994</v>
      </c>
      <c r="F60" s="10">
        <v>1</v>
      </c>
      <c r="G60" s="34">
        <v>364.24</v>
      </c>
      <c r="H60" s="34">
        <f>G60-G61</f>
        <v>53.78000000000003</v>
      </c>
      <c r="I60" s="35">
        <f>((G60-G61)/G61)</f>
        <v>0.17322682471171821</v>
      </c>
      <c r="J60" s="43">
        <v>189.69</v>
      </c>
      <c r="K60" s="44">
        <v>1</v>
      </c>
      <c r="L60" s="36"/>
      <c r="M60" s="36"/>
      <c r="N60" s="36"/>
      <c r="O60" s="36"/>
      <c r="P60" s="36"/>
      <c r="Q60" s="36"/>
      <c r="R60" s="36"/>
      <c r="S60" s="36"/>
      <c r="T60" s="36"/>
      <c r="U60" s="36"/>
      <c r="V60" s="36"/>
      <c r="W60" s="36"/>
      <c r="X60" s="36"/>
      <c r="Y60" s="36"/>
      <c r="Z60" s="36"/>
      <c r="AA60" s="36"/>
      <c r="AB60" s="36"/>
      <c r="AC60" s="36"/>
      <c r="AD60" s="36"/>
      <c r="AE60" s="36"/>
      <c r="AF60" s="36"/>
      <c r="AG60" s="36"/>
      <c r="AH60" s="36"/>
      <c r="AI60" s="36"/>
      <c r="AJ60" s="36"/>
      <c r="AK60" s="36"/>
      <c r="AL60" s="36"/>
      <c r="AM60" s="36"/>
      <c r="AN60" s="36"/>
      <c r="AO60" s="36"/>
      <c r="AP60" s="36"/>
      <c r="AQ60" s="36"/>
      <c r="AR60" s="36"/>
    </row>
    <row r="61" spans="1:44" ht="33" customHeight="1">
      <c r="A61" s="7" t="s">
        <v>51</v>
      </c>
      <c r="B61" s="11">
        <v>310.45999999999998</v>
      </c>
      <c r="C61" s="11">
        <f>B61-B63</f>
        <v>0</v>
      </c>
      <c r="D61" s="12">
        <f>((B61-B63)/B63)</f>
        <v>0</v>
      </c>
      <c r="E61" s="13">
        <v>69.709999999999994</v>
      </c>
      <c r="F61" s="14">
        <v>1</v>
      </c>
      <c r="G61" s="11">
        <v>310.45999999999998</v>
      </c>
      <c r="H61" s="11">
        <f>G61-G63</f>
        <v>0</v>
      </c>
      <c r="I61" s="12">
        <f>((G61-G63)/G63)</f>
        <v>0</v>
      </c>
      <c r="J61" s="41">
        <v>189.69</v>
      </c>
      <c r="K61" s="45">
        <v>1</v>
      </c>
    </row>
    <row r="62" spans="1:44" s="6" customFormat="1" ht="12.75">
      <c r="A62" s="5"/>
      <c r="B62" s="5"/>
      <c r="C62" s="5"/>
      <c r="D62" s="5"/>
      <c r="E62" s="5"/>
      <c r="F62" s="5"/>
      <c r="G62" s="5"/>
      <c r="H62" s="5"/>
      <c r="I62" s="5"/>
      <c r="J62" s="5"/>
    </row>
    <row r="63" spans="1:44" s="4" customFormat="1" ht="33" customHeight="1">
      <c r="A63" s="8" t="s">
        <v>52</v>
      </c>
      <c r="B63" s="34">
        <v>310.45999999999998</v>
      </c>
      <c r="C63" s="34">
        <f>B63-B64</f>
        <v>-3.4000000000000341</v>
      </c>
      <c r="D63" s="35">
        <f>((B63-B64)/B64)</f>
        <v>-1.0832855413241681E-2</v>
      </c>
      <c r="E63" s="9">
        <v>69.709999999999994</v>
      </c>
      <c r="F63" s="10">
        <v>1</v>
      </c>
      <c r="G63" s="34">
        <v>310.45999999999998</v>
      </c>
      <c r="H63" s="34">
        <f>G63-G64</f>
        <v>-3.4000000000000341</v>
      </c>
      <c r="I63" s="35">
        <f>((G63-G64)/G64)</f>
        <v>-1.0832855413241681E-2</v>
      </c>
      <c r="J63" s="43">
        <v>189.69</v>
      </c>
      <c r="K63" s="44">
        <v>1</v>
      </c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  <c r="AG63" s="36"/>
      <c r="AH63" s="36"/>
      <c r="AI63" s="36"/>
      <c r="AJ63" s="36"/>
      <c r="AK63" s="36"/>
      <c r="AL63" s="36"/>
      <c r="AM63" s="36"/>
      <c r="AN63" s="36"/>
      <c r="AO63" s="36"/>
      <c r="AP63" s="36"/>
      <c r="AQ63" s="36"/>
      <c r="AR63" s="36"/>
    </row>
    <row r="64" spans="1:44" ht="33" customHeight="1">
      <c r="A64" s="7" t="s">
        <v>53</v>
      </c>
      <c r="B64" s="11">
        <v>313.86</v>
      </c>
      <c r="C64" s="11">
        <f>B64-B66</f>
        <v>0</v>
      </c>
      <c r="D64" s="12">
        <f>((B64-B66)/B66)</f>
        <v>0</v>
      </c>
      <c r="E64" s="13">
        <v>69.709999999999994</v>
      </c>
      <c r="F64" s="14">
        <v>1</v>
      </c>
      <c r="G64" s="11">
        <v>313.86</v>
      </c>
      <c r="H64" s="11">
        <f>G64-G66</f>
        <v>0</v>
      </c>
      <c r="I64" s="12">
        <f>((G64-G66)/G66)</f>
        <v>0</v>
      </c>
      <c r="J64" s="41">
        <v>189.69</v>
      </c>
      <c r="K64" s="45">
        <v>1</v>
      </c>
    </row>
    <row r="65" spans="1:11" ht="8.25" customHeight="1">
      <c r="A65" s="61"/>
      <c r="B65" s="15"/>
      <c r="C65" s="5"/>
      <c r="D65" s="5"/>
      <c r="E65" s="16"/>
      <c r="F65" s="5"/>
      <c r="G65" s="15"/>
      <c r="H65" s="5"/>
      <c r="I65" s="5"/>
      <c r="J65" s="42"/>
    </row>
    <row r="66" spans="1:11" ht="33" customHeight="1">
      <c r="A66" s="8" t="s">
        <v>54</v>
      </c>
      <c r="B66" s="17">
        <v>313.86</v>
      </c>
      <c r="C66" s="17">
        <f>B66-B67</f>
        <v>21.319999999999993</v>
      </c>
      <c r="D66" s="18">
        <f>((B66-B67)/B67)</f>
        <v>7.2878922540507249E-2</v>
      </c>
      <c r="E66" s="9">
        <v>69.709999999999994</v>
      </c>
      <c r="F66" s="10">
        <v>1</v>
      </c>
      <c r="G66" s="17">
        <v>313.86</v>
      </c>
      <c r="H66" s="17">
        <f>G66-G67</f>
        <v>21.319999999999993</v>
      </c>
      <c r="I66" s="18">
        <f>((G66-G67)/G67)</f>
        <v>7.2878922540507249E-2</v>
      </c>
      <c r="J66" s="43">
        <v>189.69</v>
      </c>
      <c r="K66" s="44">
        <v>1</v>
      </c>
    </row>
    <row r="67" spans="1:11" ht="31.5" customHeight="1">
      <c r="A67" s="7" t="s">
        <v>55</v>
      </c>
      <c r="B67" s="11">
        <v>292.54000000000002</v>
      </c>
      <c r="C67" s="11">
        <f>B67-B69</f>
        <v>122.87000000000003</v>
      </c>
      <c r="D67" s="12">
        <f>((B67-B69)/B69)</f>
        <v>0.72417044851771106</v>
      </c>
      <c r="E67" s="13">
        <v>69.709999999999994</v>
      </c>
      <c r="F67" s="14">
        <v>1</v>
      </c>
      <c r="G67" s="19">
        <v>292.54000000000002</v>
      </c>
      <c r="H67" s="11">
        <f>G67-G69</f>
        <v>0</v>
      </c>
      <c r="I67" s="12">
        <f>((G67-G69)/G69)</f>
        <v>0</v>
      </c>
      <c r="J67" s="41">
        <v>189.69</v>
      </c>
      <c r="K67" s="45">
        <v>1</v>
      </c>
    </row>
    <row r="68" spans="1:11" ht="6" customHeight="1">
      <c r="A68" s="61"/>
      <c r="B68" s="15"/>
      <c r="C68" s="20"/>
      <c r="D68" s="21"/>
      <c r="E68" s="16"/>
      <c r="F68" s="22"/>
      <c r="G68" s="23"/>
      <c r="H68" s="20"/>
      <c r="I68" s="21"/>
      <c r="J68" s="42"/>
    </row>
    <row r="69" spans="1:11" ht="33" customHeight="1">
      <c r="A69" s="8" t="s">
        <v>56</v>
      </c>
      <c r="B69" s="24">
        <v>169.67</v>
      </c>
      <c r="C69" s="17">
        <f>B69-B70</f>
        <v>14.419999999999987</v>
      </c>
      <c r="D69" s="18">
        <f>((B69-B70)/B70)</f>
        <v>9.2882447665056281E-2</v>
      </c>
      <c r="E69" s="9">
        <v>69.709999999999994</v>
      </c>
      <c r="F69" s="25">
        <v>0.75</v>
      </c>
      <c r="G69" s="24">
        <v>292.54000000000002</v>
      </c>
      <c r="H69" s="17">
        <f>G69-G70</f>
        <v>24.860000000000014</v>
      </c>
      <c r="I69" s="18">
        <f>((G69-G70)/G70)</f>
        <v>9.2872086072922938E-2</v>
      </c>
      <c r="J69" s="43">
        <v>189.69</v>
      </c>
      <c r="K69" s="44">
        <v>1</v>
      </c>
    </row>
    <row r="70" spans="1:11" ht="30.75" customHeight="1">
      <c r="A70" s="7" t="s">
        <v>57</v>
      </c>
      <c r="B70" s="19">
        <v>155.25</v>
      </c>
      <c r="C70" s="11">
        <f>B70-B72</f>
        <v>0</v>
      </c>
      <c r="D70" s="12">
        <f>((B70-B72)/B72)</f>
        <v>0</v>
      </c>
      <c r="E70" s="26">
        <v>69.709999999999994</v>
      </c>
      <c r="F70" s="27">
        <v>0.75</v>
      </c>
      <c r="G70" s="19">
        <v>267.68</v>
      </c>
      <c r="H70" s="11">
        <f>G70-G72</f>
        <v>0</v>
      </c>
      <c r="I70" s="12">
        <f>((G70-G72)/G72)</f>
        <v>0</v>
      </c>
      <c r="J70" s="41">
        <v>189.69</v>
      </c>
      <c r="K70" s="45">
        <v>1</v>
      </c>
    </row>
    <row r="71" spans="1:11" ht="6" customHeight="1">
      <c r="A71" s="6"/>
      <c r="B71" s="28"/>
      <c r="C71" s="28"/>
      <c r="D71" s="29"/>
      <c r="E71" s="29"/>
      <c r="F71" s="30"/>
      <c r="G71" s="28"/>
      <c r="H71" s="28"/>
      <c r="I71" s="29"/>
      <c r="J71" s="6"/>
    </row>
    <row r="72" spans="1:11" ht="32.25" customHeight="1">
      <c r="A72" s="8" t="s">
        <v>58</v>
      </c>
      <c r="B72" s="24">
        <v>155.25</v>
      </c>
      <c r="C72" s="17">
        <f>B72-B73</f>
        <v>23.110000000000014</v>
      </c>
      <c r="D72" s="18">
        <f>((B72-B73)/B73)</f>
        <v>0.17489026789768439</v>
      </c>
      <c r="E72" s="31">
        <v>69.709999999999994</v>
      </c>
      <c r="F72" s="25">
        <v>0.75</v>
      </c>
      <c r="G72" s="24">
        <v>267.68</v>
      </c>
      <c r="H72" s="17">
        <f>G72-G73</f>
        <v>39.860000000000014</v>
      </c>
      <c r="I72" s="18">
        <f>((G72-G73)/G73)</f>
        <v>0.17496268984285845</v>
      </c>
      <c r="J72" s="43">
        <v>189.69</v>
      </c>
      <c r="K72" s="44">
        <v>1</v>
      </c>
    </row>
    <row r="73" spans="1:11" ht="30.75" customHeight="1">
      <c r="A73" s="7" t="s">
        <v>59</v>
      </c>
      <c r="B73" s="19">
        <v>132.13999999999999</v>
      </c>
      <c r="C73" s="11">
        <f>B73-B74</f>
        <v>62.429999999999993</v>
      </c>
      <c r="D73" s="12">
        <f>((B73-B74)/B74)</f>
        <v>0.89556735045187197</v>
      </c>
      <c r="E73" s="26">
        <v>69.709999999999994</v>
      </c>
      <c r="F73" s="27">
        <v>0.75</v>
      </c>
      <c r="G73" s="19">
        <v>227.82</v>
      </c>
      <c r="H73" s="11">
        <f>G73-G74</f>
        <v>38.129999999999995</v>
      </c>
      <c r="I73" s="12">
        <f>((G73-G74)/G74)</f>
        <v>0.20101217776371974</v>
      </c>
      <c r="J73" s="41">
        <v>189.69</v>
      </c>
      <c r="K73" s="45">
        <v>1</v>
      </c>
    </row>
    <row r="74" spans="1:11" ht="24.95" customHeight="1">
      <c r="A74" s="5" t="s">
        <v>60</v>
      </c>
      <c r="B74" s="20">
        <v>69.709999999999994</v>
      </c>
      <c r="C74" s="20">
        <f>B74-B75</f>
        <v>11.879999999999995</v>
      </c>
      <c r="D74" s="21">
        <f>((B74-B75)/B75)</f>
        <v>0.20542970776413619</v>
      </c>
      <c r="E74" s="21"/>
      <c r="F74" s="30">
        <v>0.5</v>
      </c>
      <c r="G74" s="20">
        <v>189.69</v>
      </c>
      <c r="H74" s="20">
        <f>G74-G75</f>
        <v>19.449999999999989</v>
      </c>
      <c r="I74" s="21">
        <f>((G74-G75)/G75)</f>
        <v>0.11425046992481196</v>
      </c>
      <c r="J74" s="6"/>
    </row>
    <row r="75" spans="1:11" ht="24.95" customHeight="1">
      <c r="A75" s="5" t="s">
        <v>61</v>
      </c>
      <c r="B75" s="20">
        <v>57.83</v>
      </c>
      <c r="C75" s="20">
        <f>B75-B76</f>
        <v>0</v>
      </c>
      <c r="D75" s="21">
        <f>((B75-B76)/B76)</f>
        <v>0</v>
      </c>
      <c r="E75" s="21"/>
      <c r="F75" s="30">
        <v>0.5</v>
      </c>
      <c r="G75" s="20">
        <v>170.24</v>
      </c>
      <c r="H75" s="20">
        <f>G75-G76</f>
        <v>19.820000000000022</v>
      </c>
      <c r="I75" s="21">
        <f>((G75-G76)/G76)</f>
        <v>0.13176439303284154</v>
      </c>
      <c r="J75" s="6"/>
    </row>
    <row r="76" spans="1:11" ht="24.95" customHeight="1">
      <c r="A76" s="5" t="s">
        <v>62</v>
      </c>
      <c r="B76" s="20">
        <v>57.83</v>
      </c>
      <c r="C76" s="20">
        <f>B76-B77</f>
        <v>0.82999999999999829</v>
      </c>
      <c r="D76" s="21">
        <f>((B76-B77)/B77)</f>
        <v>1.45614035087719E-2</v>
      </c>
      <c r="E76" s="21"/>
      <c r="F76" s="30">
        <v>0.5</v>
      </c>
      <c r="G76" s="20">
        <v>150.41999999999999</v>
      </c>
      <c r="H76" s="20">
        <f>G76-G77</f>
        <v>65.419999999999987</v>
      </c>
      <c r="I76" s="21">
        <f>((G76-G77)/G77)</f>
        <v>0.76964705882352924</v>
      </c>
      <c r="J76" s="6"/>
    </row>
    <row r="77" spans="1:11" ht="24.95" customHeight="1">
      <c r="A77" s="5" t="s">
        <v>63</v>
      </c>
      <c r="B77" s="20">
        <v>57</v>
      </c>
      <c r="C77" s="20"/>
      <c r="D77" s="29"/>
      <c r="E77" s="29"/>
      <c r="F77" s="30">
        <v>0.5</v>
      </c>
      <c r="G77" s="20">
        <v>85</v>
      </c>
      <c r="H77" s="32"/>
      <c r="I77" s="33"/>
      <c r="J77" s="6"/>
    </row>
    <row r="78" spans="1:11" ht="18" customHeight="1">
      <c r="F78" s="3"/>
    </row>
    <row r="79" spans="1:11" ht="18" customHeight="1">
      <c r="A79" s="6"/>
    </row>
    <row r="81" spans="1:11">
      <c r="A81" s="6"/>
      <c r="B81" s="6"/>
      <c r="C81" s="6"/>
      <c r="D81" s="6"/>
      <c r="E81" s="2"/>
      <c r="K81" s="6"/>
    </row>
    <row r="82" spans="1:11">
      <c r="A82" s="6"/>
      <c r="B82" s="6"/>
      <c r="C82" s="6"/>
      <c r="D82" s="6"/>
      <c r="E82" s="2"/>
      <c r="K82" s="6"/>
    </row>
    <row r="83" spans="1:11">
      <c r="A83" s="6"/>
      <c r="B83" s="6"/>
      <c r="C83" s="6"/>
      <c r="D83" s="6"/>
      <c r="K83" s="6"/>
    </row>
    <row r="84" spans="1:11">
      <c r="A84" s="6"/>
      <c r="B84" s="6"/>
      <c r="C84" s="6"/>
      <c r="D84" s="6"/>
      <c r="K84" s="6"/>
    </row>
    <row r="85" spans="1:11" ht="3.75" customHeight="1">
      <c r="A85" s="6"/>
      <c r="B85" s="6"/>
      <c r="C85" s="6"/>
      <c r="D85" s="6"/>
      <c r="K85" s="6"/>
    </row>
    <row r="86" spans="1:11">
      <c r="A86" s="6"/>
      <c r="B86" s="6"/>
      <c r="C86" s="6"/>
      <c r="D86" s="6"/>
      <c r="K86" s="6"/>
    </row>
    <row r="87" spans="1:11">
      <c r="A87" s="6"/>
      <c r="B87" s="46"/>
      <c r="C87" s="6"/>
      <c r="D87" s="6"/>
      <c r="K87" s="6"/>
    </row>
    <row r="88" spans="1:11">
      <c r="A88" s="6"/>
      <c r="B88" s="46"/>
      <c r="C88" s="6"/>
      <c r="D88" s="6"/>
      <c r="F88" s="81"/>
      <c r="G88" s="81"/>
      <c r="K88" s="6"/>
    </row>
    <row r="89" spans="1:11">
      <c r="B89" s="46"/>
      <c r="C89" s="6"/>
      <c r="D89" s="6"/>
      <c r="F89" s="47"/>
      <c r="G89" s="50"/>
      <c r="H89" s="47"/>
      <c r="K89" s="6"/>
    </row>
    <row r="90" spans="1:11">
      <c r="A90" s="40"/>
      <c r="B90" s="48"/>
      <c r="C90" s="49"/>
      <c r="H90" s="40"/>
      <c r="K90" s="6"/>
    </row>
    <row r="91" spans="1:11">
      <c r="A91" s="6"/>
      <c r="B91" s="48"/>
      <c r="C91" s="49"/>
      <c r="F91" s="47"/>
      <c r="G91" s="51"/>
      <c r="H91" s="40"/>
      <c r="K91" s="6"/>
    </row>
    <row r="92" spans="1:11">
      <c r="B92" s="48"/>
      <c r="C92" s="49"/>
      <c r="F92" s="40"/>
      <c r="G92" s="51"/>
      <c r="H92" s="40"/>
      <c r="K92" s="6"/>
    </row>
    <row r="93" spans="1:11">
      <c r="B93" s="48"/>
      <c r="C93" s="49"/>
      <c r="K93" s="6"/>
    </row>
  </sheetData>
  <mergeCells count="4">
    <mergeCell ref="G2:K2"/>
    <mergeCell ref="B2:F2"/>
    <mergeCell ref="A1:K1"/>
    <mergeCell ref="F88:G88"/>
  </mergeCells>
  <phoneticPr fontId="5" type="noConversion"/>
  <printOptions horizontalCentered="1"/>
  <pageMargins left="0" right="0" top="0.9" bottom="0.25" header="0.27" footer="0.28000000000000003"/>
  <pageSetup scale="85" orientation="portrait" r:id="rId1"/>
  <headerFooter alignWithMargins="0">
    <oddHeader>&amp;C&amp;"Times,Bold"&amp;12Joy Hofmeister
State Superintendent of Public Instruction
Oklahoma State Department of Education&amp;R&amp;"Times,Regular"&amp;10&amp;D</oddHeader>
    <oddFooter>&amp;L&amp;"Times,Regular"&amp;10&amp;F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11.42578125" defaultRowHeight="12"/>
  <sheetData/>
  <phoneticPr fontId="5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11.42578125" defaultRowHeight="12"/>
  <sheetData/>
  <phoneticPr fontId="5" type="noConversion"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ab252108-1312-4126-8895-69de05005ca8">
      <Terms xmlns="http://schemas.microsoft.com/office/infopath/2007/PartnerControls"/>
    </lcf76f155ced4ddcb4097134ff3c332f>
    <_ip_UnifiedCompliancePolicyProperties xmlns="http://schemas.microsoft.com/sharepoint/v3" xsi:nil="true"/>
    <TaxCatchAll xmlns="6a36c8ef-8d2d-435b-aee1-e7e8dc8524ff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A59B53B3DBC0E42BB084EAD845FD746" ma:contentTypeVersion="18" ma:contentTypeDescription="Create a new document." ma:contentTypeScope="" ma:versionID="7040169308d7263d85acb5b4ed0fbe80">
  <xsd:schema xmlns:xsd="http://www.w3.org/2001/XMLSchema" xmlns:xs="http://www.w3.org/2001/XMLSchema" xmlns:p="http://schemas.microsoft.com/office/2006/metadata/properties" xmlns:ns1="http://schemas.microsoft.com/sharepoint/v3" xmlns:ns2="6a36c8ef-8d2d-435b-aee1-e7e8dc8524ff" xmlns:ns3="ab252108-1312-4126-8895-69de05005ca8" targetNamespace="http://schemas.microsoft.com/office/2006/metadata/properties" ma:root="true" ma:fieldsID="50f792af87da08ecd7035527bfad4cea" ns1:_="" ns2:_="" ns3:_="">
    <xsd:import namespace="http://schemas.microsoft.com/sharepoint/v3"/>
    <xsd:import namespace="6a36c8ef-8d2d-435b-aee1-e7e8dc8524ff"/>
    <xsd:import namespace="ab252108-1312-4126-8895-69de05005ca8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1:_ip_UnifiedCompliancePolicyProperties" minOccurs="0"/>
                <xsd:element ref="ns1:_ip_UnifiedCompliancePolicyUIAction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 ma:readOnly="false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36c8ef-8d2d-435b-aee1-e7e8dc8524f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hidden="tru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hidden="true" ma:internalName="SharedWithDetails" ma:readOnly="true">
      <xsd:simpleType>
        <xsd:restriction base="dms:Note"/>
      </xsd:simpleType>
    </xsd:element>
    <xsd:element name="TaxCatchAll" ma:index="22" nillable="true" ma:displayName="Taxonomy Catch All Column" ma:hidden="true" ma:list="{2c76d7c0-69e2-4c74-8359-1449441c4960}" ma:internalName="TaxCatchAll" ma:showField="CatchAllData" ma:web="6a36c8ef-8d2d-435b-aee1-e7e8dc8524f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b252108-1312-4126-8895-69de05005c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MediaServiceAutoTags" ma:hidden="true" ma:internalName="MediaServiceAutoTags" ma:readOnly="true">
      <xsd:simpleType>
        <xsd:restriction base="dms:Text"/>
      </xsd:simpleType>
    </xsd:element>
    <xsd:element name="MediaServiceOCR" ma:index="13" nillable="true" ma:displayName="MediaServiceOCR" ma:hidden="true" ma:internalName="MediaServiceOCR" ma:readOnly="true">
      <xsd:simpleType>
        <xsd:restriction base="dms:Note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hidden="true" ma:internalName="MediaServiceLocatio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d309bf2f-0431-460d-a93a-990d633b9c5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689C7C9-71D3-4A1D-9B98-72F202AAA77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732DF11-4758-4E42-AA25-5E36F0646D22}">
  <ds:schemaRefs>
    <ds:schemaRef ds:uri="http://schemas.microsoft.com/office/2006/metadata/properties"/>
    <ds:schemaRef ds:uri="http://schemas.microsoft.com/office/2006/documentManagement/types"/>
    <ds:schemaRef ds:uri="http://www.w3.org/XML/1998/namespace"/>
    <ds:schemaRef ds:uri="http://purl.org/dc/dcmitype/"/>
    <ds:schemaRef ds:uri="http://schemas.openxmlformats.org/package/2006/metadata/core-properties"/>
    <ds:schemaRef ds:uri="http://schemas.microsoft.com/office/infopath/2007/PartnerControls"/>
    <ds:schemaRef ds:uri="http://schemas.microsoft.com/sharepoint/v3"/>
    <ds:schemaRef ds:uri="ab252108-1312-4126-8895-69de05005ca8"/>
    <ds:schemaRef ds:uri="6a36c8ef-8d2d-435b-aee1-e7e8dc8524ff"/>
    <ds:schemaRef ds:uri="http://purl.org/dc/terms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151AFB50-61B9-4185-80A8-8990ECE44AA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6a36c8ef-8d2d-435b-aee1-e7e8dc8524ff"/>
    <ds:schemaRef ds:uri="ab252108-1312-4126-8895-69de05005ca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Sheet1!Print_Area</vt:lpstr>
      <vt:lpstr>Sheet1!Print_Titles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Renee McWaters</dc:creator>
  <cp:keywords/>
  <dc:description/>
  <cp:lastModifiedBy>Mitzi Perry</cp:lastModifiedBy>
  <cp:revision/>
  <dcterms:created xsi:type="dcterms:W3CDTF">2001-08-21T18:25:30Z</dcterms:created>
  <dcterms:modified xsi:type="dcterms:W3CDTF">2025-01-21T19:47:35Z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0x0101005A59B53B3DBC0E42BB084EAD845FD746</vt:lpwstr>
  </property>
  <property fmtid="{D5CDD505-2E9C-101B-9397-08002B2CF9AE}" pid="3" name="MediaServiceImageTags">
    <vt:lpwstr/>
  </property>
</Properties>
</file>