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215" windowHeight="9990" activeTab="0"/>
  </bookViews>
  <sheets>
    <sheet name="G-1 Inventory" sheetId="1" r:id="rId1"/>
    <sheet name="Journal (OMES use only)" sheetId="2" r:id="rId2"/>
  </sheets>
  <definedNames>
    <definedName name="_xlnm.Print_Area" localSheetId="0">'G-1 Inventory'!$B$1:$S$59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E10" authorId="0">
      <text>
        <r>
          <rPr>
            <b/>
            <sz val="11"/>
            <color indexed="8"/>
            <rFont val="Tahoma"/>
            <family val="2"/>
          </rPr>
          <t>OMES:</t>
        </r>
        <r>
          <rPr>
            <sz val="11"/>
            <color indexed="8"/>
            <rFont val="Tahoma"/>
            <family val="2"/>
          </rPr>
          <t xml:space="preserve">
</t>
        </r>
        <r>
          <rPr>
            <b/>
            <sz val="11"/>
            <color indexed="8"/>
            <rFont val="Tahoma"/>
            <family val="2"/>
          </rPr>
          <t>Enter 5 digit agency number prefixed by the letter A in this cell.
(example: A26500 = Education Department)</t>
        </r>
      </text>
    </comment>
    <comment ref="F10" authorId="0">
      <text>
        <r>
          <rPr>
            <b/>
            <sz val="11"/>
            <color indexed="8"/>
            <rFont val="Tahoma"/>
            <family val="2"/>
          </rPr>
          <t>OMES:</t>
        </r>
        <r>
          <rPr>
            <sz val="11"/>
            <color indexed="8"/>
            <rFont val="Tahoma"/>
            <family val="2"/>
          </rPr>
          <t xml:space="preserve">
</t>
        </r>
        <r>
          <rPr>
            <b/>
            <sz val="11"/>
            <color indexed="8"/>
            <rFont val="Tahoma"/>
            <family val="2"/>
          </rPr>
          <t>Enter the 4 digit fund type prefixed by the letter F in this cell.
(example: F1000 = general fund type)</t>
        </r>
      </text>
    </comment>
  </commentList>
</comments>
</file>

<file path=xl/comments2.xml><?xml version="1.0" encoding="utf-8"?>
<comments xmlns="http://schemas.openxmlformats.org/spreadsheetml/2006/main">
  <authors>
    <author>Kompella, Subrahmanyam</author>
  </authors>
  <commentList>
    <comment ref="B5" authorId="0">
      <text>
        <r>
          <rPr>
            <b/>
            <sz val="9"/>
            <color indexed="8"/>
            <rFont val="Tahoma"/>
            <family val="2"/>
          </rPr>
          <t xml:space="preserve">OMES: </t>
        </r>
        <r>
          <rPr>
            <sz val="9"/>
            <color indexed="8"/>
            <rFont val="Tahoma"/>
            <family val="2"/>
          </rPr>
          <t>Enter the current year</t>
        </r>
      </text>
    </comment>
    <comment ref="B6" authorId="0">
      <text>
        <r>
          <rPr>
            <b/>
            <sz val="9"/>
            <color indexed="8"/>
            <rFont val="Tahoma"/>
            <family val="2"/>
          </rPr>
          <t xml:space="preserve">OMES: </t>
        </r>
        <r>
          <rPr>
            <sz val="9"/>
            <color indexed="8"/>
            <rFont val="Tahoma"/>
            <family val="2"/>
          </rPr>
          <t>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<sst xmlns="http://schemas.openxmlformats.org/spreadsheetml/2006/main" count="79" uniqueCount="77">
  <si>
    <t>GAAP CONVERSION MANUAL</t>
  </si>
  <si>
    <t>INVENTORY SUMMARY</t>
  </si>
  <si>
    <t>Review</t>
  </si>
  <si>
    <t>2nd Review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</si>
  <si>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</si>
  <si>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</si>
  <si>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</si>
  <si>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</si>
  <si>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</si>
  <si>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</si>
  <si>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</si>
  <si>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</si>
  <si>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</si>
  <si>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</si>
  <si>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</si>
  <si>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(3)</t>
  </si>
  <si>
    <t>Date of Physical Count</t>
  </si>
  <si>
    <t>Inventory Valuation Method</t>
  </si>
  <si>
    <t>Did your Inventory Valuation Method change from last year?</t>
  </si>
  <si>
    <t>If yes, indicate Method used last year.</t>
  </si>
  <si>
    <t>(4)  INVENTORY VALUES</t>
  </si>
  <si>
    <t>Amounts at June 30</t>
  </si>
  <si>
    <t>(rounded to whole dollars)</t>
  </si>
  <si>
    <t>Dollar Value of Materials and Supplies Inventory</t>
  </si>
  <si>
    <t>Dollar Value of Goods for Resale or Distribution Inventory</t>
  </si>
  <si>
    <t>Total Inventory</t>
  </si>
  <si>
    <t>(5)  Comments:</t>
  </si>
  <si>
    <t>Account Number</t>
  </si>
  <si>
    <t>Dr.</t>
  </si>
  <si>
    <t>Cr.</t>
  </si>
  <si>
    <t>JE Posted:</t>
  </si>
  <si>
    <t>G</t>
  </si>
  <si>
    <t>07</t>
  </si>
  <si>
    <t>Inventory</t>
  </si>
  <si>
    <t>140000</t>
  </si>
  <si>
    <t>Current Expenditures</t>
  </si>
  <si>
    <t>Fund Balance-Unreserved</t>
  </si>
  <si>
    <t>350000</t>
  </si>
  <si>
    <t>Fund Balance-Inventory</t>
  </si>
  <si>
    <t>320000</t>
  </si>
  <si>
    <t>To Record Inventory and Fund Balance Reserved for Inventory</t>
  </si>
  <si>
    <t>Inventory System:  (Check One) (X)</t>
  </si>
  <si>
    <t>--Complete (1) and (2) and Check Here (X) If Summary Form Does Not Apply</t>
  </si>
  <si>
    <t>Periodic --</t>
  </si>
  <si>
    <t>Perpetual--</t>
  </si>
  <si>
    <t>Column1</t>
  </si>
  <si>
    <t>Column2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</si>
  <si>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</si>
  <si>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</si>
  <si>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</si>
  <si>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</si>
  <si>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</si>
  <si>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</si>
  <si>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</si>
  <si>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</si>
  <si>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</si>
  <si>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</si>
  <si>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</si>
  <si>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</si>
  <si>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</si>
  <si>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</si>
  <si>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Regular or Auto-Reversal</t>
  </si>
  <si>
    <t>Entity</t>
  </si>
  <si>
    <t>Entry Status (W or P)</t>
  </si>
  <si>
    <t>GAAP</t>
  </si>
  <si>
    <t>Agency #</t>
  </si>
  <si>
    <t>Fund</t>
  </si>
  <si>
    <t>Agency Name</t>
  </si>
  <si>
    <t>OMES USE ONLY</t>
  </si>
  <si>
    <t>DO NOT WRITE BELOW THIS LINE - FOR OMES USE ONLY</t>
  </si>
  <si>
    <t>A</t>
  </si>
  <si>
    <t>W</t>
  </si>
  <si>
    <t>GF</t>
  </si>
  <si>
    <t>F1000</t>
  </si>
  <si>
    <t>!VERSION=1</t>
  </si>
  <si>
    <t>!DIMENSION_ORDER=Entity;Account;Intercompany;Movement;Fund_Type;Data_Type;Rounding</t>
  </si>
  <si>
    <t>OMES Form G-1 (2023)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</si>
</sst>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[$-409]mmmm\ d\,\ yyyy;@"/>
    <numFmt numFmtId="167" formatCode="[$-409]dddd\,\ mmmm\ dd\,\ yyyy"/>
    <numFmt numFmtId="168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LotusWP Type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centerContinuous"/>
    </xf>
    <xf numFmtId="0" fontId="2" fillId="33" borderId="10" xfId="0" applyNumberFormat="1" applyFont="1" applyFill="1" applyBorder="1" applyAlignment="1">
      <alignment horizontal="centerContinuous"/>
    </xf>
    <xf numFmtId="0" fontId="2" fillId="33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Continuous"/>
    </xf>
    <xf numFmtId="0" fontId="2" fillId="33" borderId="13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vertical="top"/>
    </xf>
    <xf numFmtId="0" fontId="2" fillId="33" borderId="12" xfId="0" applyNumberFormat="1" applyFont="1" applyFill="1" applyBorder="1" applyAlignment="1">
      <alignment horizontal="centerContinuous"/>
    </xf>
    <xf numFmtId="0" fontId="2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41" fontId="2" fillId="33" borderId="10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165" fontId="2" fillId="33" borderId="0" xfId="0" applyNumberFormat="1" applyFont="1" applyFill="1" applyAlignment="1" applyProtection="1">
      <alignment/>
      <protection locked="0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Continuous"/>
    </xf>
    <xf numFmtId="0" fontId="3" fillId="33" borderId="0" xfId="0" applyNumberFormat="1" applyFont="1" applyFill="1" applyBorder="1" applyAlignment="1">
      <alignment horizontal="centerContinuous"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Alignment="1" applyProtection="1">
      <alignment horizontal="center"/>
      <protection locked="0"/>
    </xf>
    <xf numFmtId="49" fontId="3" fillId="33" borderId="0" xfId="0" applyNumberFormat="1" applyFont="1" applyFill="1" applyAlignment="1" applyProtection="1">
      <alignment horizontal="left"/>
      <protection locked="0"/>
    </xf>
    <xf numFmtId="0" fontId="5" fillId="33" borderId="0" xfId="0" applyNumberFormat="1" applyFont="1" applyFill="1" applyAlignment="1">
      <alignment horizontal="right"/>
    </xf>
    <xf numFmtId="0" fontId="5" fillId="33" borderId="10" xfId="0" applyNumberFormat="1" applyFont="1" applyFill="1" applyBorder="1" applyAlignment="1">
      <alignment/>
    </xf>
    <xf numFmtId="0" fontId="2" fillId="33" borderId="0" xfId="0" applyNumberFormat="1" applyFont="1" applyFill="1" applyAlignment="1" quotePrefix="1">
      <alignment/>
    </xf>
    <xf numFmtId="0" fontId="2" fillId="33" borderId="0" xfId="0" applyNumberFormat="1" applyFont="1" applyFill="1" applyAlignment="1">
      <alignment horizontal="right" vertical="center"/>
    </xf>
    <xf numFmtId="0" fontId="3" fillId="33" borderId="12" xfId="0" applyNumberFormat="1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49" fontId="2" fillId="33" borderId="12" xfId="0" applyNumberFormat="1" applyFont="1" applyFill="1" applyBorder="1" applyAlignment="1" applyProtection="1">
      <alignment horizontal="right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2" fillId="33" borderId="13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Alignment="1" applyProtection="1">
      <alignment horizontal="center"/>
      <protection/>
    </xf>
    <xf numFmtId="49" fontId="2" fillId="33" borderId="15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Alignment="1">
      <alignment vertical="center"/>
    </xf>
    <xf numFmtId="0" fontId="52" fillId="0" borderId="0" xfId="0" applyNumberFormat="1" applyFont="1" applyAlignment="1">
      <alignment horizontal="left" vertical="center"/>
    </xf>
    <xf numFmtId="0" fontId="52" fillId="0" borderId="0" xfId="0" applyNumberFormat="1" applyFont="1" applyAlignment="1">
      <alignment vertical="center"/>
    </xf>
    <xf numFmtId="0" fontId="52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52" fillId="0" borderId="0" xfId="0" applyNumberFormat="1" applyFont="1" applyBorder="1" applyAlignment="1">
      <alignment vertical="center"/>
    </xf>
    <xf numFmtId="0" fontId="52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9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Border="1" applyAlignment="1">
      <alignment horizontal="left" vertical="center" wrapText="1"/>
    </xf>
    <xf numFmtId="49" fontId="0" fillId="3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2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34" borderId="0" xfId="0" applyNumberFormat="1" applyFill="1" applyBorder="1" applyAlignment="1">
      <alignment vertical="center"/>
    </xf>
    <xf numFmtId="0" fontId="0" fillId="34" borderId="0" xfId="0" applyNumberFormat="1" applyFill="1" applyBorder="1" applyAlignment="1">
      <alignment horizontal="left" vertical="center"/>
    </xf>
    <xf numFmtId="43" fontId="0" fillId="34" borderId="0" xfId="42" applyFont="1" applyFill="1" applyAlignment="1">
      <alignment vertical="center"/>
    </xf>
    <xf numFmtId="41" fontId="2" fillId="33" borderId="13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center"/>
      <protection/>
    </xf>
    <xf numFmtId="165" fontId="2" fillId="33" borderId="0" xfId="0" applyNumberFormat="1" applyFont="1" applyFill="1" applyBorder="1" applyAlignment="1" applyProtection="1">
      <alignment/>
      <protection/>
    </xf>
    <xf numFmtId="49" fontId="0" fillId="34" borderId="0" xfId="0" applyNumberForma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33" borderId="18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 applyProtection="1">
      <alignment horizontal="center"/>
      <protection locked="0"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164" fontId="2" fillId="33" borderId="20" xfId="0" applyNumberFormat="1" applyFon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/>
    </xf>
    <xf numFmtId="41" fontId="2" fillId="33" borderId="20" xfId="0" applyNumberFormat="1" applyFont="1" applyFill="1" applyBorder="1" applyAlignment="1" applyProtection="1">
      <alignment horizontal="center"/>
      <protection locked="0"/>
    </xf>
    <xf numFmtId="41" fontId="2" fillId="33" borderId="20" xfId="0" applyNumberFormat="1" applyFont="1" applyFill="1" applyBorder="1" applyAlignment="1" applyProtection="1">
      <alignment horizontal="center"/>
      <protection/>
    </xf>
    <xf numFmtId="49" fontId="2" fillId="33" borderId="15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/>
      <protection/>
    </xf>
    <xf numFmtId="49" fontId="3" fillId="33" borderId="20" xfId="0" applyNumberFormat="1" applyFont="1" applyFill="1" applyBorder="1" applyAlignment="1" applyProtection="1">
      <alignment horizontal="center"/>
      <protection locked="0"/>
    </xf>
    <xf numFmtId="0" fontId="2" fillId="33" borderId="21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165" fontId="2" fillId="33" borderId="20" xfId="0" applyNumberFormat="1" applyFont="1" applyFill="1" applyBorder="1" applyAlignment="1" applyProtection="1">
      <alignment horizontal="center"/>
      <protection locked="0"/>
    </xf>
    <xf numFmtId="49" fontId="2" fillId="33" borderId="20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 applyProtection="1">
      <alignment horizontal="center"/>
      <protection locked="0"/>
    </xf>
    <xf numFmtId="41" fontId="2" fillId="33" borderId="21" xfId="0" applyNumberFormat="1" applyFont="1" applyFill="1" applyBorder="1" applyAlignment="1" applyProtection="1">
      <alignment horizontal="right"/>
      <protection locked="0"/>
    </xf>
    <xf numFmtId="41" fontId="2" fillId="33" borderId="15" xfId="0" applyNumberFormat="1" applyFont="1" applyFill="1" applyBorder="1" applyAlignment="1" applyProtection="1">
      <alignment horizontal="right"/>
      <protection locked="0"/>
    </xf>
    <xf numFmtId="41" fontId="2" fillId="33" borderId="22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AJ4:AK20" comment="" totalsRowShown="0">
  <autoFilter ref="AJ4:AK20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K340"/>
  <sheetViews>
    <sheetView tabSelected="1" zoomScalePageLayoutView="0" workbookViewId="0" topLeftCell="A1">
      <selection activeCell="O38" sqref="O38:R38"/>
    </sheetView>
  </sheetViews>
  <sheetFormatPr defaultColWidth="9.140625" defaultRowHeight="15"/>
  <cols>
    <col min="1" max="1" width="2.57421875" style="4" customWidth="1"/>
    <col min="2" max="4" width="9.140625" style="4" customWidth="1"/>
    <col min="5" max="5" width="10.421875" style="4" bestFit="1" customWidth="1"/>
    <col min="6" max="14" width="9.140625" style="4" customWidth="1"/>
    <col min="15" max="15" width="4.57421875" style="4" customWidth="1"/>
    <col min="16" max="17" width="9.140625" style="4" customWidth="1"/>
    <col min="18" max="18" width="10.421875" style="4" bestFit="1" customWidth="1"/>
    <col min="19" max="19" width="9.140625" style="4" customWidth="1"/>
    <col min="20" max="20" width="2.57421875" style="4" customWidth="1"/>
    <col min="21" max="33" width="9.140625" style="4" customWidth="1"/>
    <col min="34" max="34" width="10.8515625" style="4" hidden="1" customWidth="1"/>
    <col min="35" max="35" width="4.57421875" style="4" hidden="1" customWidth="1"/>
    <col min="36" max="36" width="11.00390625" style="4" hidden="1" customWidth="1"/>
    <col min="37" max="37" width="13.57421875" style="4" hidden="1" customWidth="1"/>
    <col min="38" max="16384" width="9.140625" style="4" customWidth="1"/>
  </cols>
  <sheetData>
    <row r="1" spans="2:18" ht="21" customHeight="1">
      <c r="B1" s="1" t="s">
        <v>76</v>
      </c>
      <c r="C1" s="1"/>
      <c r="D1" s="1"/>
      <c r="E1" s="1"/>
      <c r="F1" s="1"/>
      <c r="G1" s="1"/>
      <c r="H1" s="2"/>
      <c r="I1" s="97" t="s">
        <v>0</v>
      </c>
      <c r="J1" s="97"/>
      <c r="K1" s="97"/>
      <c r="L1" s="97"/>
      <c r="M1" s="2"/>
      <c r="N1" s="1"/>
      <c r="O1" s="1"/>
      <c r="P1" s="108" t="s">
        <v>68</v>
      </c>
      <c r="Q1" s="108"/>
      <c r="R1" s="108"/>
    </row>
    <row r="2" spans="2:18" ht="21" customHeight="1">
      <c r="B2" s="1"/>
      <c r="C2" s="1"/>
      <c r="D2" s="1"/>
      <c r="E2" s="1"/>
      <c r="F2" s="1"/>
      <c r="G2" s="1"/>
      <c r="H2" s="2"/>
      <c r="I2" s="97" t="s">
        <v>1</v>
      </c>
      <c r="J2" s="97"/>
      <c r="K2" s="97"/>
      <c r="L2" s="97"/>
      <c r="M2" s="2"/>
      <c r="N2" s="1"/>
      <c r="O2" s="1"/>
      <c r="P2" s="42" t="s">
        <v>2</v>
      </c>
      <c r="Q2" s="109"/>
      <c r="R2" s="109"/>
    </row>
    <row r="3" spans="2:37" ht="21" customHeight="1">
      <c r="B3" s="1"/>
      <c r="C3" s="1"/>
      <c r="D3" s="1"/>
      <c r="E3" s="1"/>
      <c r="F3" s="1"/>
      <c r="G3" s="1"/>
      <c r="H3" s="2"/>
      <c r="I3" s="101" t="str">
        <f ca="1">CONCATENATE("June 30, ",YEAR(TODAY()))</f>
        <v>June 30, 2023</v>
      </c>
      <c r="J3" s="101"/>
      <c r="K3" s="101"/>
      <c r="L3" s="101"/>
      <c r="M3" s="2"/>
      <c r="N3" s="1"/>
      <c r="O3" s="1"/>
      <c r="P3" s="41" t="s">
        <v>3</v>
      </c>
      <c r="Q3" s="109"/>
      <c r="R3" s="109"/>
      <c r="AH3" s="60">
        <f ca="1">TODAY()</f>
        <v>45055</v>
      </c>
      <c r="AI3"/>
      <c r="AJ3"/>
      <c r="AK3"/>
    </row>
    <row r="4" spans="2:37" ht="21" customHeight="1" thickBot="1">
      <c r="B4" s="1"/>
      <c r="C4" s="1"/>
      <c r="D4" s="1"/>
      <c r="E4" s="1"/>
      <c r="F4" s="1"/>
      <c r="G4" s="1"/>
      <c r="H4" s="2"/>
      <c r="I4" s="97"/>
      <c r="J4" s="97"/>
      <c r="K4" s="97"/>
      <c r="L4" s="97"/>
      <c r="M4" s="2"/>
      <c r="N4" s="1"/>
      <c r="O4" s="1"/>
      <c r="Q4" s="7"/>
      <c r="R4" s="7"/>
      <c r="AH4">
        <f>YEAR(AH3)</f>
        <v>2023</v>
      </c>
      <c r="AI4"/>
      <c r="AJ4" t="s">
        <v>45</v>
      </c>
      <c r="AK4" s="61" t="s">
        <v>46</v>
      </c>
    </row>
    <row r="5" spans="2:37" ht="21" customHeight="1" thickBot="1" thickTop="1"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P5" s="8"/>
      <c r="Q5" s="8"/>
      <c r="R5" s="8"/>
      <c r="AH5"/>
      <c r="AI5"/>
      <c r="AJ5">
        <v>2010</v>
      </c>
      <c r="AK5" s="61">
        <v>40359</v>
      </c>
    </row>
    <row r="6" spans="2:37" ht="21" customHeight="1" thickBot="1">
      <c r="B6" s="58"/>
      <c r="C6" s="43" t="s">
        <v>42</v>
      </c>
      <c r="AH6"/>
      <c r="AI6"/>
      <c r="AJ6">
        <v>2011</v>
      </c>
      <c r="AK6" s="61">
        <v>40724</v>
      </c>
    </row>
    <row r="7" spans="2:37" ht="21" customHeight="1">
      <c r="B7" s="24"/>
      <c r="AH7"/>
      <c r="AI7"/>
      <c r="AJ7">
        <v>2012</v>
      </c>
      <c r="AK7" s="61">
        <v>41090</v>
      </c>
    </row>
    <row r="8" spans="2:37" ht="21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0"/>
      <c r="AH8"/>
      <c r="AI8"/>
      <c r="AJ8">
        <v>2013</v>
      </c>
      <c r="AK8" s="61">
        <v>41455</v>
      </c>
    </row>
    <row r="9" spans="2:37" ht="21" customHeight="1">
      <c r="B9" s="11"/>
      <c r="C9" s="1"/>
      <c r="D9" s="1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3"/>
      <c r="T9" s="10"/>
      <c r="AH9"/>
      <c r="AI9"/>
      <c r="AJ9">
        <v>2014</v>
      </c>
      <c r="AK9" s="61">
        <v>41820</v>
      </c>
    </row>
    <row r="10" spans="2:37" ht="21" customHeight="1">
      <c r="B10" s="14"/>
      <c r="C10" s="15" t="s">
        <v>4</v>
      </c>
      <c r="D10" s="1" t="s">
        <v>5</v>
      </c>
      <c r="E10" s="39"/>
      <c r="F10" s="39" t="s">
        <v>73</v>
      </c>
      <c r="G10" s="40"/>
      <c r="H10" s="102"/>
      <c r="I10" s="102"/>
      <c r="J10" s="102"/>
      <c r="K10" s="102"/>
      <c r="L10" s="102"/>
      <c r="M10" s="102"/>
      <c r="N10" s="102" t="s">
        <v>72</v>
      </c>
      <c r="O10" s="102"/>
      <c r="P10" s="102"/>
      <c r="Q10" s="102"/>
      <c r="R10" s="102"/>
      <c r="T10" s="10"/>
      <c r="AH10"/>
      <c r="AI10"/>
      <c r="AJ10">
        <v>2015</v>
      </c>
      <c r="AK10" s="61">
        <v>42185</v>
      </c>
    </row>
    <row r="11" spans="2:37" ht="21" customHeight="1">
      <c r="B11" s="11"/>
      <c r="C11" s="1"/>
      <c r="D11" s="1"/>
      <c r="E11" s="7" t="s">
        <v>65</v>
      </c>
      <c r="F11" s="7" t="s">
        <v>66</v>
      </c>
      <c r="G11" s="7"/>
      <c r="H11" s="92" t="s">
        <v>67</v>
      </c>
      <c r="I11" s="92"/>
      <c r="J11" s="92"/>
      <c r="K11" s="92"/>
      <c r="L11" s="92"/>
      <c r="M11" s="92"/>
      <c r="N11" s="92" t="s">
        <v>6</v>
      </c>
      <c r="O11" s="92"/>
      <c r="P11" s="92"/>
      <c r="Q11" s="92"/>
      <c r="R11" s="92"/>
      <c r="T11" s="10"/>
      <c r="AH11"/>
      <c r="AI11"/>
      <c r="AJ11">
        <v>2016</v>
      </c>
      <c r="AK11" s="61">
        <v>42551</v>
      </c>
    </row>
    <row r="12" spans="2:37" ht="21" customHeigh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T12" s="10"/>
      <c r="AH12"/>
      <c r="AI12"/>
      <c r="AJ12">
        <v>2017</v>
      </c>
      <c r="AK12" s="61">
        <v>42916</v>
      </c>
    </row>
    <row r="13" spans="2:37" ht="21" customHeight="1">
      <c r="B13" s="14"/>
      <c r="C13" s="15" t="s">
        <v>7</v>
      </c>
      <c r="D13" s="1" t="s">
        <v>8</v>
      </c>
      <c r="E13" s="1"/>
      <c r="F13" s="93"/>
      <c r="G13" s="93"/>
      <c r="H13" s="93"/>
      <c r="I13" s="93"/>
      <c r="J13" s="93"/>
      <c r="K13" s="93"/>
      <c r="L13" s="94"/>
      <c r="M13" s="94"/>
      <c r="N13" s="94"/>
      <c r="O13" s="95"/>
      <c r="P13" s="95"/>
      <c r="Q13" s="95"/>
      <c r="R13" s="27"/>
      <c r="T13" s="10"/>
      <c r="AH13"/>
      <c r="AI13"/>
      <c r="AJ13">
        <v>2018</v>
      </c>
      <c r="AK13" s="61">
        <v>43281</v>
      </c>
    </row>
    <row r="14" spans="2:37" ht="21" customHeight="1">
      <c r="B14" s="11"/>
      <c r="C14" s="1"/>
      <c r="D14" s="1"/>
      <c r="E14" s="1"/>
      <c r="F14" s="91" t="s">
        <v>9</v>
      </c>
      <c r="G14" s="91"/>
      <c r="H14" s="91"/>
      <c r="I14" s="91"/>
      <c r="J14" s="91"/>
      <c r="K14" s="91"/>
      <c r="L14" s="92" t="s">
        <v>10</v>
      </c>
      <c r="M14" s="92"/>
      <c r="N14" s="92"/>
      <c r="O14" s="92" t="s">
        <v>11</v>
      </c>
      <c r="P14" s="92"/>
      <c r="Q14" s="92"/>
      <c r="R14" s="16" t="s">
        <v>12</v>
      </c>
      <c r="T14" s="10"/>
      <c r="AH14"/>
      <c r="AI14"/>
      <c r="AJ14">
        <v>2019</v>
      </c>
      <c r="AK14" s="61">
        <v>43646</v>
      </c>
    </row>
    <row r="15" spans="2:37" ht="21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T15" s="10"/>
      <c r="AH15"/>
      <c r="AI15"/>
      <c r="AJ15">
        <v>2020</v>
      </c>
      <c r="AK15" s="61">
        <v>44012</v>
      </c>
    </row>
    <row r="16" spans="2:37" ht="21" customHeight="1">
      <c r="B16" s="11"/>
      <c r="C16" s="1"/>
      <c r="D16" s="1" t="s">
        <v>13</v>
      </c>
      <c r="E16" s="1"/>
      <c r="F16" s="93"/>
      <c r="G16" s="93"/>
      <c r="H16" s="93"/>
      <c r="I16" s="93"/>
      <c r="J16" s="93"/>
      <c r="K16" s="93"/>
      <c r="L16" s="94"/>
      <c r="M16" s="94"/>
      <c r="N16" s="94"/>
      <c r="O16" s="95"/>
      <c r="P16" s="95"/>
      <c r="Q16" s="95"/>
      <c r="R16" s="87"/>
      <c r="T16" s="10"/>
      <c r="AH16"/>
      <c r="AI16"/>
      <c r="AJ16">
        <v>2021</v>
      </c>
      <c r="AK16" s="61">
        <v>44377</v>
      </c>
    </row>
    <row r="17" spans="2:37" ht="21" customHeight="1">
      <c r="B17" s="11"/>
      <c r="C17" s="1"/>
      <c r="D17" s="1"/>
      <c r="E17" s="1"/>
      <c r="F17" s="91" t="s">
        <v>14</v>
      </c>
      <c r="G17" s="91"/>
      <c r="H17" s="91"/>
      <c r="I17" s="91"/>
      <c r="J17" s="91"/>
      <c r="K17" s="91"/>
      <c r="L17" s="92" t="s">
        <v>10</v>
      </c>
      <c r="M17" s="92"/>
      <c r="N17" s="92"/>
      <c r="O17" s="92" t="s">
        <v>11</v>
      </c>
      <c r="P17" s="92"/>
      <c r="Q17" s="92"/>
      <c r="R17" s="86"/>
      <c r="T17" s="10"/>
      <c r="AH17"/>
      <c r="AI17"/>
      <c r="AJ17">
        <v>2022</v>
      </c>
      <c r="AK17" s="61">
        <v>44742</v>
      </c>
    </row>
    <row r="18" spans="2:37" ht="21" customHeight="1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0"/>
      <c r="AH18"/>
      <c r="AI18"/>
      <c r="AJ18">
        <v>2023</v>
      </c>
      <c r="AK18" s="61">
        <v>45107</v>
      </c>
    </row>
    <row r="19" spans="2:37" ht="21" customHeight="1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T19" s="10"/>
      <c r="AH19"/>
      <c r="AI19"/>
      <c r="AJ19">
        <v>2024</v>
      </c>
      <c r="AK19" s="61">
        <v>45473</v>
      </c>
    </row>
    <row r="20" spans="2:37" ht="21" customHeight="1">
      <c r="B20" s="11"/>
      <c r="T20" s="10"/>
      <c r="AJ20">
        <v>2025</v>
      </c>
      <c r="AK20" s="61">
        <v>45838</v>
      </c>
    </row>
    <row r="21" spans="2:19" ht="21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2:19" ht="21" customHeight="1">
      <c r="B22" s="2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26"/>
    </row>
    <row r="23" spans="2:20" ht="21" customHeight="1">
      <c r="B23" s="11"/>
      <c r="C23" s="23" t="s">
        <v>15</v>
      </c>
      <c r="D23" s="23" t="s">
        <v>16</v>
      </c>
      <c r="E23" s="23"/>
      <c r="F23" s="23"/>
      <c r="G23" s="23"/>
      <c r="H23" s="23"/>
      <c r="I23" s="23"/>
      <c r="J23" s="23"/>
      <c r="K23" s="23"/>
      <c r="L23" s="23"/>
      <c r="M23" s="23"/>
      <c r="N23" s="106"/>
      <c r="O23" s="106"/>
      <c r="P23" s="106"/>
      <c r="Q23" s="106"/>
      <c r="R23" s="106"/>
      <c r="S23" s="23"/>
      <c r="T23" s="10"/>
    </row>
    <row r="24" spans="2:20" ht="21" customHeight="1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  <c r="O24" s="6"/>
      <c r="P24" s="6"/>
      <c r="Q24" s="6"/>
      <c r="R24" s="6"/>
      <c r="T24" s="10"/>
    </row>
    <row r="25" spans="2:20" ht="21" customHeight="1">
      <c r="B25" s="11"/>
      <c r="C25" s="1"/>
      <c r="D25" s="1" t="s">
        <v>17</v>
      </c>
      <c r="E25" s="1"/>
      <c r="F25" s="1"/>
      <c r="G25" s="1"/>
      <c r="H25" s="1"/>
      <c r="I25" s="1"/>
      <c r="J25" s="1"/>
      <c r="K25" s="1"/>
      <c r="L25" s="1"/>
      <c r="M25" s="1"/>
      <c r="N25" s="94"/>
      <c r="O25" s="94"/>
      <c r="P25" s="94"/>
      <c r="Q25" s="94"/>
      <c r="R25" s="94"/>
      <c r="T25" s="10"/>
    </row>
    <row r="26" spans="2:20" ht="21" customHeigh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6"/>
      <c r="P26" s="6"/>
      <c r="Q26" s="6"/>
      <c r="R26" s="6"/>
      <c r="T26" s="10"/>
    </row>
    <row r="27" spans="2:20" ht="21" customHeight="1">
      <c r="B27" s="11"/>
      <c r="C27" s="1"/>
      <c r="D27" s="1" t="s">
        <v>18</v>
      </c>
      <c r="E27" s="1"/>
      <c r="F27" s="1"/>
      <c r="G27" s="1"/>
      <c r="H27" s="1"/>
      <c r="I27" s="1"/>
      <c r="J27" s="1"/>
      <c r="K27" s="1"/>
      <c r="L27" s="1"/>
      <c r="M27" s="1"/>
      <c r="N27" s="94"/>
      <c r="O27" s="94"/>
      <c r="P27" s="94"/>
      <c r="Q27" s="94"/>
      <c r="R27" s="94"/>
      <c r="T27" s="10"/>
    </row>
    <row r="28" spans="2:20" ht="21" customHeigh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6"/>
      <c r="P28" s="6"/>
      <c r="Q28" s="6"/>
      <c r="R28" s="6"/>
      <c r="T28" s="10"/>
    </row>
    <row r="29" spans="2:20" ht="21" customHeight="1">
      <c r="B29" s="11"/>
      <c r="C29" s="1"/>
      <c r="D29" s="1" t="s">
        <v>19</v>
      </c>
      <c r="E29" s="1"/>
      <c r="F29" s="1"/>
      <c r="G29" s="1"/>
      <c r="H29" s="1"/>
      <c r="I29" s="1"/>
      <c r="J29" s="1"/>
      <c r="K29" s="1"/>
      <c r="L29" s="1"/>
      <c r="M29" s="1"/>
      <c r="N29" s="94"/>
      <c r="O29" s="94"/>
      <c r="P29" s="94"/>
      <c r="Q29" s="94"/>
      <c r="R29" s="94"/>
      <c r="T29" s="10"/>
    </row>
    <row r="30" spans="2:20" ht="21" customHeight="1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O30" s="6"/>
      <c r="P30" s="6"/>
      <c r="Q30" s="6"/>
      <c r="R30" s="6"/>
      <c r="T30" s="10"/>
    </row>
    <row r="31" spans="2:20" ht="21" customHeight="1" thickBot="1">
      <c r="B31" s="11"/>
      <c r="C31" s="1"/>
      <c r="D31" s="17" t="s">
        <v>41</v>
      </c>
      <c r="E31" s="17"/>
      <c r="F31" s="17"/>
      <c r="G31" s="17"/>
      <c r="H31" s="1"/>
      <c r="I31" s="44" t="s">
        <v>43</v>
      </c>
      <c r="J31" s="59"/>
      <c r="K31" s="5"/>
      <c r="L31" s="44" t="s">
        <v>44</v>
      </c>
      <c r="M31" s="59"/>
      <c r="N31" s="1"/>
      <c r="O31" s="1"/>
      <c r="P31" s="1"/>
      <c r="Q31" s="1"/>
      <c r="R31" s="1"/>
      <c r="T31" s="10"/>
    </row>
    <row r="32" spans="2:20" ht="21" customHeight="1">
      <c r="B32" s="11"/>
      <c r="T32" s="10"/>
    </row>
    <row r="33" spans="2:19" ht="21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20" ht="21" customHeight="1">
      <c r="B34" s="18" t="s">
        <v>20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2:20" ht="21" customHeight="1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97" t="s">
        <v>21</v>
      </c>
      <c r="P35" s="97"/>
      <c r="Q35" s="97"/>
      <c r="R35" s="97"/>
      <c r="T35" s="10"/>
    </row>
    <row r="36" spans="2:20" ht="21" customHeight="1"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97" t="s">
        <v>22</v>
      </c>
      <c r="P36" s="97"/>
      <c r="Q36" s="97"/>
      <c r="R36" s="97"/>
      <c r="T36" s="10"/>
    </row>
    <row r="37" spans="2:20" ht="21" customHeight="1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T37" s="10"/>
    </row>
    <row r="38" spans="2:20" ht="21" customHeight="1">
      <c r="B38" s="11"/>
      <c r="C38" s="1"/>
      <c r="D38" s="1" t="s">
        <v>23</v>
      </c>
      <c r="E38" s="1"/>
      <c r="F38" s="1"/>
      <c r="G38" s="1"/>
      <c r="H38" s="1"/>
      <c r="I38" s="1"/>
      <c r="J38" s="1"/>
      <c r="K38" s="1"/>
      <c r="L38" s="1"/>
      <c r="M38" s="1"/>
      <c r="N38" s="23"/>
      <c r="O38" s="98"/>
      <c r="P38" s="98"/>
      <c r="Q38" s="98"/>
      <c r="R38" s="98"/>
      <c r="T38" s="10"/>
    </row>
    <row r="39" spans="2:20" ht="21" customHeight="1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4"/>
      <c r="O39" s="25"/>
      <c r="P39" s="25"/>
      <c r="Q39" s="25"/>
      <c r="R39" s="25"/>
      <c r="T39" s="10"/>
    </row>
    <row r="40" spans="2:20" ht="21" customHeight="1">
      <c r="B40" s="11"/>
      <c r="C40" s="1"/>
      <c r="D40" s="1" t="s">
        <v>24</v>
      </c>
      <c r="E40" s="1"/>
      <c r="F40" s="1"/>
      <c r="G40" s="1"/>
      <c r="H40" s="1"/>
      <c r="I40" s="1"/>
      <c r="J40" s="1"/>
      <c r="K40" s="1"/>
      <c r="L40" s="1"/>
      <c r="M40" s="1"/>
      <c r="N40" s="23"/>
      <c r="O40" s="98"/>
      <c r="P40" s="98"/>
      <c r="Q40" s="98"/>
      <c r="R40" s="98"/>
      <c r="T40" s="10"/>
    </row>
    <row r="41" spans="2:20" ht="21" customHeight="1"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4"/>
      <c r="O41" s="25"/>
      <c r="P41" s="25"/>
      <c r="Q41" s="25"/>
      <c r="R41" s="25"/>
      <c r="T41" s="10"/>
    </row>
    <row r="42" spans="2:20" ht="21" customHeight="1">
      <c r="B42" s="11"/>
      <c r="C42" s="1"/>
      <c r="D42" s="1" t="s">
        <v>25</v>
      </c>
      <c r="E42" s="1"/>
      <c r="F42" s="1"/>
      <c r="G42" s="1"/>
      <c r="H42" s="1"/>
      <c r="I42" s="1"/>
      <c r="J42" s="1"/>
      <c r="K42" s="1"/>
      <c r="L42" s="1"/>
      <c r="M42" s="1"/>
      <c r="N42" s="31"/>
      <c r="O42" s="99">
        <f>O38+O40</f>
        <v>0</v>
      </c>
      <c r="P42" s="99"/>
      <c r="Q42" s="99"/>
      <c r="R42" s="99"/>
      <c r="T42" s="10"/>
    </row>
    <row r="43" spans="2:20" ht="21" customHeight="1">
      <c r="B43" s="11"/>
      <c r="N43" s="23"/>
      <c r="O43" s="7"/>
      <c r="P43" s="7"/>
      <c r="Q43" s="7"/>
      <c r="R43" s="7"/>
      <c r="T43" s="10"/>
    </row>
    <row r="44" spans="2:19" ht="21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20" ht="21" customHeight="1">
      <c r="B45" s="9"/>
      <c r="C45" s="19" t="s">
        <v>26</v>
      </c>
      <c r="D45" s="7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7"/>
      <c r="T45" s="10"/>
    </row>
    <row r="46" spans="2:20" ht="21" customHeight="1">
      <c r="B46" s="11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T46" s="10"/>
    </row>
    <row r="47" spans="2:20" ht="21" customHeight="1"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T47" s="10"/>
    </row>
    <row r="48" spans="2:19" ht="21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ht="21" customHeight="1"/>
    <row r="50" spans="2:19" ht="21" customHeight="1">
      <c r="B50" s="96" t="s">
        <v>69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 ht="21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2:19" ht="24.75" customHeight="1">
      <c r="B52" s="1"/>
      <c r="C52" s="1"/>
      <c r="D52" s="9"/>
      <c r="E52" s="7"/>
      <c r="F52" s="7"/>
      <c r="G52" s="3" t="s">
        <v>27</v>
      </c>
      <c r="H52" s="3"/>
      <c r="I52" s="3"/>
      <c r="J52" s="3"/>
      <c r="K52" s="18" t="s">
        <v>28</v>
      </c>
      <c r="L52" s="3"/>
      <c r="M52" s="3"/>
      <c r="N52" s="3"/>
      <c r="O52" s="10"/>
      <c r="P52" s="103" t="s">
        <v>29</v>
      </c>
      <c r="Q52" s="104"/>
      <c r="R52" s="104"/>
      <c r="S52" s="105"/>
    </row>
    <row r="53" spans="2:19" ht="24.75" customHeight="1">
      <c r="B53" s="1"/>
      <c r="C53" s="1"/>
      <c r="D53" s="9" t="s">
        <v>30</v>
      </c>
      <c r="E53" s="7"/>
      <c r="F53" s="7"/>
      <c r="G53" s="45" t="s">
        <v>31</v>
      </c>
      <c r="H53" s="46">
        <f>E10</f>
        <v>0</v>
      </c>
      <c r="I53" s="47">
        <v>0</v>
      </c>
      <c r="J53" s="48" t="s">
        <v>32</v>
      </c>
      <c r="K53" s="49"/>
      <c r="L53" s="50"/>
      <c r="M53" s="50"/>
      <c r="N53" s="50"/>
      <c r="O53" s="51"/>
      <c r="P53" s="52"/>
      <c r="Q53" s="52"/>
      <c r="R53" s="52"/>
      <c r="S53" s="51"/>
    </row>
    <row r="54" spans="2:19" ht="24.75" customHeight="1">
      <c r="B54" s="1"/>
      <c r="C54" s="1"/>
      <c r="D54" s="9" t="s">
        <v>33</v>
      </c>
      <c r="E54" s="7"/>
      <c r="F54" s="7"/>
      <c r="G54" s="53">
        <f>E10</f>
        <v>0</v>
      </c>
      <c r="H54" s="54" t="str">
        <f>F10</f>
        <v>F1000</v>
      </c>
      <c r="I54" s="54">
        <f>G10</f>
        <v>0</v>
      </c>
      <c r="J54" s="84" t="s">
        <v>34</v>
      </c>
      <c r="K54" s="110">
        <f>ROUND(O42,-3)</f>
        <v>0</v>
      </c>
      <c r="L54" s="111"/>
      <c r="M54" s="111"/>
      <c r="N54" s="112"/>
      <c r="O54" s="83"/>
      <c r="P54" s="110"/>
      <c r="Q54" s="111"/>
      <c r="R54" s="111"/>
      <c r="S54" s="112"/>
    </row>
    <row r="55" spans="2:19" ht="24.75" customHeight="1">
      <c r="B55" s="1"/>
      <c r="C55" s="1"/>
      <c r="D55" s="11" t="s">
        <v>35</v>
      </c>
      <c r="E55" s="1"/>
      <c r="G55" s="55">
        <f>E10</f>
        <v>0</v>
      </c>
      <c r="H55" s="56" t="str">
        <f>F10</f>
        <v>F1000</v>
      </c>
      <c r="I55" s="56">
        <f>G10</f>
        <v>0</v>
      </c>
      <c r="J55" s="85">
        <v>531600</v>
      </c>
      <c r="K55" s="110"/>
      <c r="L55" s="111"/>
      <c r="M55" s="111"/>
      <c r="N55" s="112"/>
      <c r="O55" s="83"/>
      <c r="P55" s="110">
        <f>ROUND(K54,-3)</f>
        <v>0</v>
      </c>
      <c r="Q55" s="111"/>
      <c r="R55" s="111"/>
      <c r="S55" s="112"/>
    </row>
    <row r="56" spans="2:19" ht="24.75" customHeight="1">
      <c r="B56" s="1"/>
      <c r="C56" s="1"/>
      <c r="D56" s="11" t="s">
        <v>36</v>
      </c>
      <c r="E56" s="1"/>
      <c r="G56" s="55">
        <f>E10</f>
        <v>0</v>
      </c>
      <c r="H56" s="56" t="str">
        <f>F10</f>
        <v>F1000</v>
      </c>
      <c r="I56" s="56">
        <f>G10</f>
        <v>0</v>
      </c>
      <c r="J56" s="85" t="s">
        <v>37</v>
      </c>
      <c r="K56" s="110">
        <f>ROUND(K54,-3)</f>
        <v>0</v>
      </c>
      <c r="L56" s="111"/>
      <c r="M56" s="111"/>
      <c r="N56" s="112"/>
      <c r="O56" s="83"/>
      <c r="P56" s="110"/>
      <c r="Q56" s="111"/>
      <c r="R56" s="111"/>
      <c r="S56" s="112"/>
    </row>
    <row r="57" spans="2:19" ht="24.75" customHeight="1">
      <c r="B57" s="1"/>
      <c r="C57" s="1"/>
      <c r="D57" s="11" t="s">
        <v>38</v>
      </c>
      <c r="G57" s="55">
        <f>E10</f>
        <v>0</v>
      </c>
      <c r="H57" s="56" t="str">
        <f>F10</f>
        <v>F1000</v>
      </c>
      <c r="I57" s="56">
        <f>G10</f>
        <v>0</v>
      </c>
      <c r="J57" s="85" t="s">
        <v>39</v>
      </c>
      <c r="K57" s="110"/>
      <c r="L57" s="111"/>
      <c r="M57" s="111"/>
      <c r="N57" s="112"/>
      <c r="O57" s="83"/>
      <c r="P57" s="110">
        <f>ROUND(K54,-3)</f>
        <v>0</v>
      </c>
      <c r="Q57" s="111"/>
      <c r="R57" s="111"/>
      <c r="S57" s="112"/>
    </row>
    <row r="58" spans="2:19" ht="24.75" customHeight="1">
      <c r="B58" s="1"/>
      <c r="C58" s="1"/>
      <c r="D58" s="9"/>
      <c r="E58" s="7"/>
      <c r="F58" s="7"/>
      <c r="G58" s="53">
        <f>E10</f>
        <v>0</v>
      </c>
      <c r="H58" s="54" t="str">
        <f>F10</f>
        <v>F1000</v>
      </c>
      <c r="I58" s="57">
        <f>G10</f>
        <v>0</v>
      </c>
      <c r="J58" s="84"/>
      <c r="K58" s="110"/>
      <c r="L58" s="111"/>
      <c r="M58" s="111"/>
      <c r="N58" s="112"/>
      <c r="O58" s="83"/>
      <c r="P58" s="110"/>
      <c r="Q58" s="111"/>
      <c r="R58" s="111"/>
      <c r="S58" s="112"/>
    </row>
    <row r="59" spans="2:18" ht="24.75" customHeight="1">
      <c r="B59" s="1"/>
      <c r="C59" s="1"/>
      <c r="D59" s="20" t="s">
        <v>40</v>
      </c>
      <c r="E59" s="6"/>
      <c r="F59" s="6"/>
      <c r="G59" s="22"/>
      <c r="H59" s="6"/>
      <c r="I59" s="6"/>
      <c r="J59" s="6"/>
      <c r="K59" s="3"/>
      <c r="L59" s="3"/>
      <c r="M59" s="3"/>
      <c r="N59" s="3"/>
      <c r="O59" s="1"/>
      <c r="P59" s="3"/>
      <c r="Q59" s="3"/>
      <c r="R59" s="3"/>
    </row>
    <row r="60" spans="2:20" ht="21" customHeight="1">
      <c r="B60" s="24"/>
      <c r="C60" s="24"/>
      <c r="D60" s="24"/>
      <c r="E60" s="24"/>
      <c r="F60" s="24"/>
      <c r="G60" s="24"/>
      <c r="H60" s="29"/>
      <c r="I60" s="29"/>
      <c r="J60" s="29"/>
      <c r="K60" s="29"/>
      <c r="L60" s="29"/>
      <c r="M60" s="29"/>
      <c r="N60" s="24"/>
      <c r="O60" s="24"/>
      <c r="P60" s="29"/>
      <c r="Q60" s="29"/>
      <c r="R60" s="29"/>
      <c r="S60" s="24"/>
      <c r="T60" s="1"/>
    </row>
    <row r="61" spans="2:19" ht="15">
      <c r="B61" s="24"/>
      <c r="C61" s="24"/>
      <c r="D61" s="24"/>
      <c r="E61" s="24"/>
      <c r="F61" s="24"/>
      <c r="G61" s="24"/>
      <c r="H61" s="29"/>
      <c r="I61" s="29"/>
      <c r="J61" s="29"/>
      <c r="K61" s="29"/>
      <c r="L61" s="29"/>
      <c r="M61" s="29"/>
      <c r="N61" s="24"/>
      <c r="O61" s="24"/>
      <c r="P61" s="24"/>
      <c r="Q61" s="23"/>
      <c r="R61" s="23"/>
      <c r="S61" s="23"/>
    </row>
    <row r="62" spans="2:19" ht="15">
      <c r="B62" s="24"/>
      <c r="C62" s="24"/>
      <c r="D62" s="24"/>
      <c r="E62" s="24"/>
      <c r="F62" s="24"/>
      <c r="G62" s="24"/>
      <c r="H62" s="29"/>
      <c r="I62" s="29"/>
      <c r="J62" s="29"/>
      <c r="K62" s="29"/>
      <c r="L62" s="29"/>
      <c r="M62" s="29"/>
      <c r="N62" s="24"/>
      <c r="O62" s="24"/>
      <c r="P62" s="24"/>
      <c r="Q62" s="23"/>
      <c r="R62" s="23"/>
      <c r="S62" s="23"/>
    </row>
    <row r="63" spans="2:19" ht="15">
      <c r="B63" s="24"/>
      <c r="C63" s="24"/>
      <c r="D63" s="24"/>
      <c r="E63" s="24"/>
      <c r="F63" s="24"/>
      <c r="G63" s="24"/>
      <c r="H63" s="29"/>
      <c r="I63" s="29"/>
      <c r="J63" s="29"/>
      <c r="K63" s="29"/>
      <c r="L63" s="29"/>
      <c r="M63" s="29"/>
      <c r="N63" s="24"/>
      <c r="O63" s="24"/>
      <c r="P63" s="23"/>
      <c r="Q63" s="23"/>
      <c r="R63" s="23"/>
      <c r="S63" s="23"/>
    </row>
    <row r="64" spans="2:19" ht="15">
      <c r="B64" s="24"/>
      <c r="C64" s="24"/>
      <c r="D64" s="24"/>
      <c r="E64" s="24"/>
      <c r="F64" s="24"/>
      <c r="G64" s="24"/>
      <c r="H64" s="29"/>
      <c r="I64" s="29"/>
      <c r="J64" s="29"/>
      <c r="K64" s="29"/>
      <c r="L64" s="29"/>
      <c r="M64" s="29"/>
      <c r="N64" s="23"/>
      <c r="O64" s="23"/>
      <c r="P64" s="24"/>
      <c r="Q64" s="24"/>
      <c r="R64" s="24"/>
      <c r="S64" s="23"/>
    </row>
    <row r="65" spans="2:19" ht="15"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15">
      <c r="B66" s="2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20" ht="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4"/>
    </row>
    <row r="68" spans="2:20" ht="15.75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0"/>
      <c r="O68" s="30"/>
      <c r="P68" s="30"/>
      <c r="Q68" s="30"/>
      <c r="R68" s="30"/>
      <c r="S68" s="23"/>
      <c r="T68" s="24"/>
    </row>
    <row r="69" spans="2:20" ht="15.75">
      <c r="B69" s="31"/>
      <c r="C69" s="31"/>
      <c r="D69" s="24"/>
      <c r="E69" s="30"/>
      <c r="F69" s="30"/>
      <c r="G69" s="30"/>
      <c r="H69" s="30"/>
      <c r="I69" s="30"/>
      <c r="J69" s="30"/>
      <c r="K69" s="30"/>
      <c r="L69" s="23"/>
      <c r="M69" s="23"/>
      <c r="N69" s="30"/>
      <c r="O69" s="30"/>
      <c r="P69" s="30"/>
      <c r="Q69" s="30"/>
      <c r="R69" s="30"/>
      <c r="S69" s="23"/>
      <c r="T69" s="24"/>
    </row>
    <row r="70" spans="2:20" ht="15">
      <c r="B70" s="23"/>
      <c r="C70" s="24"/>
      <c r="D70" s="24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3"/>
      <c r="T70" s="24"/>
    </row>
    <row r="71" spans="2:20" ht="15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3"/>
      <c r="T71" s="24"/>
    </row>
    <row r="72" spans="2:20" ht="15">
      <c r="B72" s="31"/>
      <c r="C72" s="31"/>
      <c r="D72" s="24"/>
      <c r="E72" s="24"/>
      <c r="F72" s="24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4"/>
    </row>
    <row r="73" spans="2:20" ht="15">
      <c r="B73" s="23"/>
      <c r="C73" s="24"/>
      <c r="D73" s="24"/>
      <c r="E73" s="24"/>
      <c r="F73" s="24"/>
      <c r="G73" s="29"/>
      <c r="H73" s="29"/>
      <c r="I73" s="29"/>
      <c r="J73" s="29"/>
      <c r="K73" s="29"/>
      <c r="L73" s="29"/>
      <c r="M73" s="29"/>
      <c r="N73" s="29"/>
      <c r="O73" s="29"/>
      <c r="P73" s="28"/>
      <c r="Q73" s="28"/>
      <c r="R73" s="28"/>
      <c r="S73" s="23"/>
      <c r="T73" s="24"/>
    </row>
    <row r="74" spans="2:20" ht="15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3"/>
      <c r="T74" s="24"/>
    </row>
    <row r="75" spans="2:20" ht="15">
      <c r="B75" s="23"/>
      <c r="C75" s="24"/>
      <c r="D75" s="24"/>
      <c r="E75" s="24"/>
      <c r="F75" s="24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4"/>
    </row>
    <row r="76" spans="2:20" ht="15">
      <c r="B76" s="23"/>
      <c r="C76" s="24"/>
      <c r="D76" s="24"/>
      <c r="E76" s="24"/>
      <c r="F76" s="24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3"/>
      <c r="T76" s="24"/>
    </row>
    <row r="77" spans="2:20" ht="15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3"/>
      <c r="T77" s="24"/>
    </row>
    <row r="78" spans="2:20" ht="15">
      <c r="B78" s="23"/>
      <c r="C78" s="24"/>
      <c r="D78" s="24"/>
      <c r="E78" s="24"/>
      <c r="F78" s="24"/>
      <c r="G78" s="24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23"/>
      <c r="T78" s="24"/>
    </row>
    <row r="79" spans="2:20" ht="15">
      <c r="B79" s="23"/>
      <c r="C79" s="23"/>
      <c r="D79" s="23"/>
      <c r="E79" s="23"/>
      <c r="F79" s="23"/>
      <c r="G79" s="23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3"/>
      <c r="S79" s="23"/>
      <c r="T79" s="24"/>
    </row>
    <row r="80" spans="2:19" ht="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2:20" ht="1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4"/>
    </row>
    <row r="82" spans="2:20" ht="15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3"/>
      <c r="T82" s="24"/>
    </row>
    <row r="83" spans="2:20" ht="15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3"/>
      <c r="O83" s="23"/>
      <c r="P83" s="23"/>
      <c r="Q83" s="23"/>
      <c r="R83" s="23"/>
      <c r="S83" s="23"/>
      <c r="T83" s="24"/>
    </row>
    <row r="84" spans="2:20" ht="15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3"/>
      <c r="T84" s="24"/>
    </row>
    <row r="85" spans="2:20" ht="15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3"/>
      <c r="O85" s="23"/>
      <c r="P85" s="23"/>
      <c r="Q85" s="23"/>
      <c r="R85" s="23"/>
      <c r="S85" s="23"/>
      <c r="T85" s="24"/>
    </row>
    <row r="86" spans="2:20" ht="15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3"/>
      <c r="T86" s="24"/>
    </row>
    <row r="87" spans="2:20" ht="15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3"/>
      <c r="O87" s="23"/>
      <c r="P87" s="23"/>
      <c r="Q87" s="23"/>
      <c r="R87" s="23"/>
      <c r="S87" s="23"/>
      <c r="T87" s="24"/>
    </row>
    <row r="88" spans="2:20" ht="15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3"/>
      <c r="T88" s="24"/>
    </row>
    <row r="89" spans="2:20" ht="15.75">
      <c r="B89" s="23"/>
      <c r="C89" s="24"/>
      <c r="D89" s="32"/>
      <c r="E89" s="32"/>
      <c r="F89" s="32"/>
      <c r="G89" s="32"/>
      <c r="H89" s="24"/>
      <c r="I89" s="33"/>
      <c r="J89" s="34"/>
      <c r="K89" s="33"/>
      <c r="L89" s="24"/>
      <c r="M89" s="34"/>
      <c r="N89" s="24"/>
      <c r="O89" s="24"/>
      <c r="P89" s="24"/>
      <c r="Q89" s="24"/>
      <c r="R89" s="24"/>
      <c r="S89" s="23"/>
      <c r="T89" s="24"/>
    </row>
    <row r="90" spans="2:20" ht="1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4"/>
    </row>
    <row r="91" spans="2:19" ht="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2:20" ht="1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4"/>
    </row>
    <row r="93" spans="2:20" ht="1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4"/>
    </row>
    <row r="94" spans="2:20" ht="1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4"/>
    </row>
    <row r="95" spans="2:20" ht="15">
      <c r="B95" s="23"/>
      <c r="C95" s="24"/>
      <c r="D95" s="24"/>
      <c r="E95" s="24"/>
      <c r="F95" s="24"/>
      <c r="G95" s="29"/>
      <c r="H95" s="23"/>
      <c r="I95" s="24"/>
      <c r="J95" s="24"/>
      <c r="K95" s="24"/>
      <c r="L95" s="24"/>
      <c r="M95" s="24"/>
      <c r="N95" s="24"/>
      <c r="O95" s="24"/>
      <c r="P95" s="23"/>
      <c r="Q95" s="23"/>
      <c r="R95" s="23"/>
      <c r="S95" s="23"/>
      <c r="T95" s="24"/>
    </row>
    <row r="96" spans="2:20" ht="15">
      <c r="B96" s="23"/>
      <c r="C96" s="24"/>
      <c r="D96" s="24"/>
      <c r="E96" s="24"/>
      <c r="F96" s="24"/>
      <c r="G96" s="24"/>
      <c r="H96" s="24"/>
      <c r="I96" s="24"/>
      <c r="J96" s="24"/>
      <c r="K96" s="29"/>
      <c r="L96" s="29"/>
      <c r="M96" s="29"/>
      <c r="N96" s="29"/>
      <c r="O96" s="24"/>
      <c r="P96" s="29"/>
      <c r="Q96" s="29"/>
      <c r="R96" s="29"/>
      <c r="S96" s="23"/>
      <c r="T96" s="24"/>
    </row>
    <row r="97" spans="2:20" ht="15">
      <c r="B97" s="23"/>
      <c r="C97" s="24"/>
      <c r="D97" s="24"/>
      <c r="E97" s="24"/>
      <c r="F97" s="24"/>
      <c r="G97" s="29"/>
      <c r="H97" s="24"/>
      <c r="I97" s="24"/>
      <c r="J97" s="24"/>
      <c r="K97" s="24"/>
      <c r="L97" s="24"/>
      <c r="M97" s="24"/>
      <c r="N97" s="24"/>
      <c r="O97" s="24"/>
      <c r="P97" s="23"/>
      <c r="Q97" s="23"/>
      <c r="R97" s="23"/>
      <c r="S97" s="23"/>
      <c r="T97" s="24"/>
    </row>
    <row r="98" spans="2:20" ht="15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3"/>
      <c r="T98" s="24"/>
    </row>
    <row r="99" spans="2:20" ht="15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3"/>
      <c r="Q99" s="23"/>
      <c r="R99" s="23"/>
      <c r="S99" s="23"/>
      <c r="T99" s="24"/>
    </row>
    <row r="100" spans="2:20" ht="15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3"/>
      <c r="T100" s="24"/>
    </row>
    <row r="101" spans="2:20" ht="15"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3"/>
      <c r="Q101" s="23"/>
      <c r="R101" s="23"/>
      <c r="S101" s="23"/>
      <c r="T101" s="24"/>
    </row>
    <row r="102" spans="2:20" ht="15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3"/>
      <c r="T102" s="24"/>
    </row>
    <row r="103" spans="2:20" ht="15">
      <c r="B103" s="23"/>
      <c r="C103" s="24"/>
      <c r="D103" s="24"/>
      <c r="E103" s="24"/>
      <c r="F103" s="24"/>
      <c r="G103" s="29"/>
      <c r="H103" s="24"/>
      <c r="I103" s="24"/>
      <c r="J103" s="24"/>
      <c r="K103" s="24"/>
      <c r="L103" s="24"/>
      <c r="M103" s="24"/>
      <c r="N103" s="24"/>
      <c r="O103" s="24"/>
      <c r="P103" s="23"/>
      <c r="Q103" s="23"/>
      <c r="R103" s="23"/>
      <c r="S103" s="23"/>
      <c r="T103" s="24"/>
    </row>
    <row r="104" spans="2:20" ht="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4"/>
    </row>
    <row r="105" spans="2:19" ht="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2:20" ht="15">
      <c r="B106" s="23"/>
      <c r="C106" s="35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4"/>
    </row>
    <row r="107" spans="2:20" ht="15"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4"/>
    </row>
    <row r="108" spans="2:20" ht="1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4"/>
    </row>
    <row r="109" spans="2:19" ht="1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2:19" ht="15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ht="1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2:19" ht="15">
      <c r="B112" s="24"/>
      <c r="C112" s="24"/>
      <c r="D112" s="23"/>
      <c r="E112" s="23"/>
      <c r="F112" s="23"/>
      <c r="G112" s="29"/>
      <c r="H112" s="29"/>
      <c r="I112" s="29"/>
      <c r="J112" s="29"/>
      <c r="K112" s="29"/>
      <c r="L112" s="29"/>
      <c r="M112" s="29"/>
      <c r="N112" s="29"/>
      <c r="O112" s="24"/>
      <c r="P112" s="29"/>
      <c r="Q112" s="29"/>
      <c r="R112" s="29"/>
      <c r="S112" s="24"/>
    </row>
    <row r="113" spans="2:19" ht="15.75">
      <c r="B113" s="24"/>
      <c r="C113" s="24"/>
      <c r="D113" s="23"/>
      <c r="E113" s="23"/>
      <c r="F113" s="23"/>
      <c r="G113" s="36"/>
      <c r="H113" s="37"/>
      <c r="I113" s="37"/>
      <c r="J113" s="38"/>
      <c r="K113" s="24"/>
      <c r="L113" s="24"/>
      <c r="M113" s="24"/>
      <c r="N113" s="24"/>
      <c r="O113" s="23"/>
      <c r="P113" s="24"/>
      <c r="Q113" s="24"/>
      <c r="R113" s="24"/>
      <c r="S113" s="23"/>
    </row>
    <row r="114" spans="2:19" ht="15">
      <c r="B114" s="24"/>
      <c r="C114" s="24"/>
      <c r="D114" s="23"/>
      <c r="E114" s="23"/>
      <c r="F114" s="23"/>
      <c r="G114" s="31"/>
      <c r="H114" s="28"/>
      <c r="I114" s="24"/>
      <c r="J114" s="23"/>
      <c r="K114" s="29"/>
      <c r="L114" s="29"/>
      <c r="M114" s="29"/>
      <c r="N114" s="29"/>
      <c r="O114" s="24"/>
      <c r="P114" s="29"/>
      <c r="Q114" s="29"/>
      <c r="R114" s="29"/>
      <c r="S114" s="24"/>
    </row>
    <row r="115" spans="2:19" ht="15">
      <c r="B115" s="24"/>
      <c r="C115" s="24"/>
      <c r="D115" s="23"/>
      <c r="E115" s="24"/>
      <c r="F115" s="23"/>
      <c r="G115" s="31"/>
      <c r="H115" s="28"/>
      <c r="I115" s="24"/>
      <c r="J115" s="23"/>
      <c r="K115" s="29"/>
      <c r="L115" s="29"/>
      <c r="M115" s="29"/>
      <c r="N115" s="29"/>
      <c r="O115" s="24"/>
      <c r="P115" s="29"/>
      <c r="Q115" s="29"/>
      <c r="R115" s="29"/>
      <c r="S115" s="24"/>
    </row>
    <row r="116" spans="2:19" ht="15">
      <c r="B116" s="24"/>
      <c r="C116" s="24"/>
      <c r="D116" s="23"/>
      <c r="E116" s="24"/>
      <c r="F116" s="23"/>
      <c r="G116" s="31"/>
      <c r="H116" s="28"/>
      <c r="I116" s="24"/>
      <c r="J116" s="23"/>
      <c r="K116" s="29"/>
      <c r="L116" s="29"/>
      <c r="M116" s="29"/>
      <c r="N116" s="29"/>
      <c r="O116" s="24"/>
      <c r="P116" s="29"/>
      <c r="Q116" s="29"/>
      <c r="R116" s="29"/>
      <c r="S116" s="24"/>
    </row>
    <row r="117" spans="2:19" ht="15">
      <c r="B117" s="24"/>
      <c r="C117" s="24"/>
      <c r="D117" s="23"/>
      <c r="E117" s="24"/>
      <c r="F117" s="23"/>
      <c r="G117" s="31"/>
      <c r="H117" s="28"/>
      <c r="I117" s="24"/>
      <c r="J117" s="23"/>
      <c r="K117" s="29"/>
      <c r="L117" s="29"/>
      <c r="M117" s="29"/>
      <c r="N117" s="29"/>
      <c r="O117" s="24"/>
      <c r="P117" s="29"/>
      <c r="Q117" s="29"/>
      <c r="R117" s="29"/>
      <c r="S117" s="24"/>
    </row>
    <row r="118" spans="2:19" ht="15">
      <c r="B118" s="24"/>
      <c r="C118" s="24"/>
      <c r="D118" s="23"/>
      <c r="E118" s="23"/>
      <c r="F118" s="23"/>
      <c r="G118" s="31"/>
      <c r="H118" s="23"/>
      <c r="I118" s="23"/>
      <c r="J118" s="23"/>
      <c r="K118" s="29"/>
      <c r="L118" s="29"/>
      <c r="M118" s="29"/>
      <c r="N118" s="29"/>
      <c r="O118" s="24"/>
      <c r="P118" s="29"/>
      <c r="Q118" s="29"/>
      <c r="R118" s="29"/>
      <c r="S118" s="24"/>
    </row>
    <row r="119" spans="2:19" ht="15.75">
      <c r="B119" s="24"/>
      <c r="C119" s="24"/>
      <c r="D119" s="38"/>
      <c r="E119" s="24"/>
      <c r="F119" s="24"/>
      <c r="G119" s="31"/>
      <c r="H119" s="24"/>
      <c r="I119" s="24"/>
      <c r="J119" s="24"/>
      <c r="K119" s="29"/>
      <c r="L119" s="29"/>
      <c r="M119" s="29"/>
      <c r="N119" s="29"/>
      <c r="O119" s="24"/>
      <c r="P119" s="29"/>
      <c r="Q119" s="29"/>
      <c r="R119" s="29"/>
      <c r="S119" s="23"/>
    </row>
    <row r="120" spans="2:20" ht="15">
      <c r="B120" s="24"/>
      <c r="C120" s="24"/>
      <c r="D120" s="24"/>
      <c r="E120" s="24"/>
      <c r="F120" s="24"/>
      <c r="G120" s="24"/>
      <c r="H120" s="29"/>
      <c r="I120" s="29"/>
      <c r="J120" s="29"/>
      <c r="K120" s="29"/>
      <c r="L120" s="29"/>
      <c r="M120" s="29"/>
      <c r="N120" s="24"/>
      <c r="O120" s="24"/>
      <c r="P120" s="29"/>
      <c r="Q120" s="29"/>
      <c r="R120" s="29"/>
      <c r="S120" s="24"/>
      <c r="T120" s="1"/>
    </row>
    <row r="121" spans="2:19" ht="15">
      <c r="B121" s="24"/>
      <c r="C121" s="24"/>
      <c r="D121" s="24"/>
      <c r="E121" s="24"/>
      <c r="F121" s="24"/>
      <c r="G121" s="24"/>
      <c r="H121" s="29"/>
      <c r="I121" s="29"/>
      <c r="J121" s="29"/>
      <c r="K121" s="29"/>
      <c r="L121" s="29"/>
      <c r="M121" s="29"/>
      <c r="N121" s="24"/>
      <c r="O121" s="24"/>
      <c r="P121" s="24"/>
      <c r="Q121" s="23"/>
      <c r="R121" s="23"/>
      <c r="S121" s="23"/>
    </row>
    <row r="122" spans="2:19" ht="15">
      <c r="B122" s="24"/>
      <c r="C122" s="24"/>
      <c r="D122" s="24"/>
      <c r="E122" s="24"/>
      <c r="F122" s="24"/>
      <c r="G122" s="24"/>
      <c r="H122" s="29"/>
      <c r="I122" s="29"/>
      <c r="J122" s="29"/>
      <c r="K122" s="29"/>
      <c r="L122" s="29"/>
      <c r="M122" s="29"/>
      <c r="N122" s="24"/>
      <c r="O122" s="24"/>
      <c r="P122" s="24"/>
      <c r="Q122" s="23"/>
      <c r="R122" s="23"/>
      <c r="S122" s="23"/>
    </row>
    <row r="123" spans="2:19" ht="15">
      <c r="B123" s="24"/>
      <c r="C123" s="24"/>
      <c r="D123" s="24"/>
      <c r="E123" s="24"/>
      <c r="F123" s="24"/>
      <c r="G123" s="24"/>
      <c r="H123" s="29"/>
      <c r="I123" s="29"/>
      <c r="J123" s="29"/>
      <c r="K123" s="29"/>
      <c r="L123" s="29"/>
      <c r="M123" s="29"/>
      <c r="N123" s="24"/>
      <c r="O123" s="24"/>
      <c r="P123" s="23"/>
      <c r="Q123" s="23"/>
      <c r="R123" s="23"/>
      <c r="S123" s="23"/>
    </row>
    <row r="124" spans="2:19" ht="15">
      <c r="B124" s="24"/>
      <c r="C124" s="24"/>
      <c r="D124" s="24"/>
      <c r="E124" s="24"/>
      <c r="F124" s="24"/>
      <c r="G124" s="24"/>
      <c r="H124" s="29"/>
      <c r="I124" s="29"/>
      <c r="J124" s="29"/>
      <c r="K124" s="29"/>
      <c r="L124" s="29"/>
      <c r="M124" s="29"/>
      <c r="N124" s="23"/>
      <c r="O124" s="23"/>
      <c r="P124" s="24"/>
      <c r="Q124" s="24"/>
      <c r="R124" s="24"/>
      <c r="S124" s="23"/>
    </row>
    <row r="125" spans="2:19" ht="15"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2:19" ht="15">
      <c r="B126" s="2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2:20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4"/>
    </row>
    <row r="128" spans="2:20" ht="15.75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30"/>
      <c r="O128" s="30"/>
      <c r="P128" s="30"/>
      <c r="Q128" s="30"/>
      <c r="R128" s="30"/>
      <c r="S128" s="23"/>
      <c r="T128" s="24"/>
    </row>
    <row r="129" spans="2:20" ht="15.75">
      <c r="B129" s="31"/>
      <c r="C129" s="31"/>
      <c r="D129" s="24"/>
      <c r="E129" s="30"/>
      <c r="F129" s="30"/>
      <c r="G129" s="30"/>
      <c r="H129" s="30"/>
      <c r="I129" s="30"/>
      <c r="J129" s="30"/>
      <c r="K129" s="30"/>
      <c r="L129" s="23"/>
      <c r="M129" s="23"/>
      <c r="N129" s="30"/>
      <c r="O129" s="30"/>
      <c r="P129" s="30"/>
      <c r="Q129" s="30"/>
      <c r="R129" s="30"/>
      <c r="S129" s="23"/>
      <c r="T129" s="24"/>
    </row>
    <row r="130" spans="2:20" ht="15">
      <c r="B130" s="23"/>
      <c r="C130" s="24"/>
      <c r="D130" s="24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3"/>
      <c r="T130" s="24"/>
    </row>
    <row r="131" spans="2:20" ht="15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3"/>
      <c r="T131" s="24"/>
    </row>
    <row r="132" spans="2:20" ht="15">
      <c r="B132" s="31"/>
      <c r="C132" s="31"/>
      <c r="D132" s="24"/>
      <c r="E132" s="24"/>
      <c r="F132" s="24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4"/>
    </row>
    <row r="133" spans="2:20" ht="15">
      <c r="B133" s="23"/>
      <c r="C133" s="24"/>
      <c r="D133" s="24"/>
      <c r="E133" s="24"/>
      <c r="F133" s="24"/>
      <c r="G133" s="29"/>
      <c r="H133" s="29"/>
      <c r="I133" s="29"/>
      <c r="J133" s="29"/>
      <c r="K133" s="29"/>
      <c r="L133" s="29"/>
      <c r="M133" s="29"/>
      <c r="N133" s="29"/>
      <c r="O133" s="29"/>
      <c r="P133" s="28"/>
      <c r="Q133" s="28"/>
      <c r="R133" s="28"/>
      <c r="S133" s="23"/>
      <c r="T133" s="24"/>
    </row>
    <row r="134" spans="2:20" ht="15"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3"/>
      <c r="T134" s="24"/>
    </row>
    <row r="135" spans="2:20" ht="15">
      <c r="B135" s="23"/>
      <c r="C135" s="24"/>
      <c r="D135" s="24"/>
      <c r="E135" s="24"/>
      <c r="F135" s="24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4"/>
    </row>
    <row r="136" spans="2:20" ht="15">
      <c r="B136" s="23"/>
      <c r="C136" s="24"/>
      <c r="D136" s="24"/>
      <c r="E136" s="24"/>
      <c r="F136" s="24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3"/>
      <c r="T136" s="24"/>
    </row>
    <row r="137" spans="2:20" ht="15"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3"/>
      <c r="T137" s="24"/>
    </row>
    <row r="138" spans="2:20" ht="15">
      <c r="B138" s="23"/>
      <c r="C138" s="24"/>
      <c r="D138" s="24"/>
      <c r="E138" s="24"/>
      <c r="F138" s="24"/>
      <c r="G138" s="24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3"/>
      <c r="T138" s="24"/>
    </row>
    <row r="139" spans="2:20" ht="15">
      <c r="B139" s="23"/>
      <c r="C139" s="23"/>
      <c r="D139" s="23"/>
      <c r="E139" s="23"/>
      <c r="F139" s="23"/>
      <c r="G139" s="23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3"/>
      <c r="S139" s="23"/>
      <c r="T139" s="24"/>
    </row>
    <row r="140" spans="2:19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2:20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4"/>
    </row>
    <row r="142" spans="2:20" ht="15"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3"/>
      <c r="T142" s="24"/>
    </row>
    <row r="143" spans="2:20" ht="15"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3"/>
      <c r="O143" s="23"/>
      <c r="P143" s="23"/>
      <c r="Q143" s="23"/>
      <c r="R143" s="23"/>
      <c r="S143" s="23"/>
      <c r="T143" s="24"/>
    </row>
    <row r="144" spans="2:20" ht="15"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3"/>
      <c r="T144" s="24"/>
    </row>
    <row r="145" spans="2:20" ht="15"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3"/>
      <c r="O145" s="23"/>
      <c r="P145" s="23"/>
      <c r="Q145" s="23"/>
      <c r="R145" s="23"/>
      <c r="S145" s="23"/>
      <c r="T145" s="24"/>
    </row>
    <row r="146" spans="2:20" ht="15"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3"/>
      <c r="T146" s="24"/>
    </row>
    <row r="147" spans="2:20" ht="15"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3"/>
      <c r="O147" s="23"/>
      <c r="P147" s="23"/>
      <c r="Q147" s="23"/>
      <c r="R147" s="23"/>
      <c r="S147" s="23"/>
      <c r="T147" s="24"/>
    </row>
    <row r="148" spans="2:20" ht="15"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3"/>
      <c r="T148" s="24"/>
    </row>
    <row r="149" spans="2:20" ht="15.75">
      <c r="B149" s="23"/>
      <c r="C149" s="24"/>
      <c r="D149" s="32"/>
      <c r="E149" s="32"/>
      <c r="F149" s="32"/>
      <c r="G149" s="32"/>
      <c r="H149" s="24"/>
      <c r="I149" s="33"/>
      <c r="J149" s="34"/>
      <c r="K149" s="33"/>
      <c r="L149" s="24"/>
      <c r="M149" s="34"/>
      <c r="N149" s="24"/>
      <c r="O149" s="24"/>
      <c r="P149" s="24"/>
      <c r="Q149" s="24"/>
      <c r="R149" s="24"/>
      <c r="S149" s="23"/>
      <c r="T149" s="24"/>
    </row>
    <row r="150" spans="2:20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4"/>
    </row>
    <row r="151" spans="2:19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2:20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4"/>
    </row>
    <row r="153" spans="2:20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4"/>
    </row>
    <row r="154" spans="2:20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4"/>
    </row>
    <row r="155" spans="2:20" ht="15"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3"/>
      <c r="T155" s="24"/>
    </row>
    <row r="156" spans="2:20" ht="15">
      <c r="B156" s="23"/>
      <c r="C156" s="24"/>
      <c r="D156" s="24"/>
      <c r="E156" s="24"/>
      <c r="F156" s="24"/>
      <c r="G156" s="24"/>
      <c r="H156" s="24"/>
      <c r="I156" s="24"/>
      <c r="J156" s="24"/>
      <c r="K156" s="29"/>
      <c r="L156" s="29"/>
      <c r="M156" s="29"/>
      <c r="N156" s="29"/>
      <c r="O156" s="24"/>
      <c r="P156" s="29"/>
      <c r="Q156" s="29"/>
      <c r="R156" s="29"/>
      <c r="S156" s="23"/>
      <c r="T156" s="24"/>
    </row>
    <row r="157" spans="2:20" ht="15">
      <c r="B157" s="23"/>
      <c r="C157" s="24"/>
      <c r="D157" s="24"/>
      <c r="E157" s="24"/>
      <c r="F157" s="24"/>
      <c r="G157" s="29"/>
      <c r="H157" s="24"/>
      <c r="I157" s="24"/>
      <c r="J157" s="24"/>
      <c r="K157" s="23"/>
      <c r="L157" s="23"/>
      <c r="M157" s="23"/>
      <c r="N157" s="23"/>
      <c r="O157" s="24"/>
      <c r="P157" s="23"/>
      <c r="Q157" s="23"/>
      <c r="R157" s="23"/>
      <c r="S157" s="23"/>
      <c r="T157" s="24"/>
    </row>
    <row r="158" spans="2:20" ht="15"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3"/>
      <c r="T158" s="24"/>
    </row>
    <row r="159" spans="2:20" ht="15">
      <c r="B159" s="23"/>
      <c r="C159" s="24"/>
      <c r="D159" s="24"/>
      <c r="E159" s="24"/>
      <c r="F159" s="24"/>
      <c r="G159" s="24"/>
      <c r="H159" s="24"/>
      <c r="I159" s="24"/>
      <c r="J159" s="24"/>
      <c r="K159" s="23"/>
      <c r="L159" s="23"/>
      <c r="M159" s="23"/>
      <c r="N159" s="23"/>
      <c r="O159" s="24"/>
      <c r="P159" s="23"/>
      <c r="Q159" s="23"/>
      <c r="R159" s="23"/>
      <c r="S159" s="23"/>
      <c r="T159" s="24"/>
    </row>
    <row r="160" spans="2:20" ht="15"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3"/>
      <c r="T160" s="24"/>
    </row>
    <row r="161" spans="2:20" ht="15">
      <c r="B161" s="23"/>
      <c r="C161" s="24"/>
      <c r="D161" s="24"/>
      <c r="E161" s="24"/>
      <c r="F161" s="24"/>
      <c r="G161" s="24"/>
      <c r="H161" s="24"/>
      <c r="I161" s="24"/>
      <c r="J161" s="24"/>
      <c r="K161" s="23"/>
      <c r="L161" s="23"/>
      <c r="M161" s="23"/>
      <c r="N161" s="23"/>
      <c r="O161" s="24"/>
      <c r="P161" s="23"/>
      <c r="Q161" s="23"/>
      <c r="R161" s="23"/>
      <c r="S161" s="23"/>
      <c r="T161" s="24"/>
    </row>
    <row r="162" spans="2:20" ht="15"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3"/>
      <c r="T162" s="24"/>
    </row>
    <row r="163" spans="2:20" ht="15">
      <c r="B163" s="23"/>
      <c r="C163" s="24"/>
      <c r="D163" s="24"/>
      <c r="E163" s="24"/>
      <c r="F163" s="24"/>
      <c r="G163" s="29"/>
      <c r="H163" s="24"/>
      <c r="I163" s="24"/>
      <c r="J163" s="24"/>
      <c r="K163" s="23"/>
      <c r="L163" s="23"/>
      <c r="M163" s="23"/>
      <c r="N163" s="23"/>
      <c r="O163" s="24"/>
      <c r="P163" s="23"/>
      <c r="Q163" s="23"/>
      <c r="R163" s="23"/>
      <c r="S163" s="23"/>
      <c r="T163" s="24"/>
    </row>
    <row r="164" spans="2:20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4"/>
    </row>
    <row r="165" spans="2:19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2:20" ht="15">
      <c r="B166" s="23"/>
      <c r="C166" s="35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4"/>
    </row>
    <row r="167" spans="2:20" ht="15"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4"/>
    </row>
    <row r="168" spans="2:20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4"/>
    </row>
    <row r="169" spans="2:19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2:19" ht="15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2:19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2:19" ht="15">
      <c r="B172" s="24"/>
      <c r="C172" s="24"/>
      <c r="D172" s="23"/>
      <c r="E172" s="23"/>
      <c r="F172" s="23"/>
      <c r="G172" s="29"/>
      <c r="H172" s="29"/>
      <c r="I172" s="29"/>
      <c r="J172" s="29"/>
      <c r="K172" s="29"/>
      <c r="L172" s="29"/>
      <c r="M172" s="29"/>
      <c r="N172" s="29"/>
      <c r="O172" s="24"/>
      <c r="P172" s="29"/>
      <c r="Q172" s="29"/>
      <c r="R172" s="29"/>
      <c r="S172" s="24"/>
    </row>
    <row r="173" spans="2:19" ht="15.75">
      <c r="B173" s="24"/>
      <c r="C173" s="24"/>
      <c r="D173" s="23"/>
      <c r="E173" s="23"/>
      <c r="F173" s="23"/>
      <c r="G173" s="36"/>
      <c r="H173" s="37"/>
      <c r="I173" s="38"/>
      <c r="J173" s="38"/>
      <c r="K173" s="24"/>
      <c r="L173" s="24"/>
      <c r="M173" s="24"/>
      <c r="N173" s="24"/>
      <c r="O173" s="23"/>
      <c r="P173" s="24"/>
      <c r="Q173" s="24"/>
      <c r="R173" s="24"/>
      <c r="S173" s="23"/>
    </row>
    <row r="174" spans="2:19" ht="15">
      <c r="B174" s="24"/>
      <c r="C174" s="24"/>
      <c r="D174" s="23"/>
      <c r="E174" s="23"/>
      <c r="F174" s="23"/>
      <c r="G174" s="31"/>
      <c r="H174" s="28"/>
      <c r="I174" s="24"/>
      <c r="J174" s="23"/>
      <c r="K174" s="29"/>
      <c r="L174" s="29"/>
      <c r="M174" s="29"/>
      <c r="N174" s="29"/>
      <c r="O174" s="24"/>
      <c r="P174" s="29"/>
      <c r="Q174" s="29"/>
      <c r="R174" s="29"/>
      <c r="S174" s="24"/>
    </row>
    <row r="175" spans="2:19" ht="15">
      <c r="B175" s="24"/>
      <c r="C175" s="24"/>
      <c r="D175" s="23"/>
      <c r="E175" s="24"/>
      <c r="F175" s="23"/>
      <c r="G175" s="31"/>
      <c r="H175" s="28"/>
      <c r="I175" s="24"/>
      <c r="J175" s="23"/>
      <c r="K175" s="29"/>
      <c r="L175" s="29"/>
      <c r="M175" s="29"/>
      <c r="N175" s="29"/>
      <c r="O175" s="24"/>
      <c r="P175" s="29"/>
      <c r="Q175" s="29"/>
      <c r="R175" s="29"/>
      <c r="S175" s="24"/>
    </row>
    <row r="176" spans="2:19" ht="15">
      <c r="B176" s="24"/>
      <c r="C176" s="24"/>
      <c r="D176" s="23"/>
      <c r="E176" s="24"/>
      <c r="F176" s="23"/>
      <c r="G176" s="31"/>
      <c r="H176" s="28"/>
      <c r="I176" s="24"/>
      <c r="J176" s="23"/>
      <c r="K176" s="29"/>
      <c r="L176" s="29"/>
      <c r="M176" s="29"/>
      <c r="N176" s="29"/>
      <c r="O176" s="24"/>
      <c r="P176" s="29"/>
      <c r="Q176" s="29"/>
      <c r="R176" s="29"/>
      <c r="S176" s="24"/>
    </row>
    <row r="177" spans="2:19" ht="15">
      <c r="B177" s="24"/>
      <c r="C177" s="24"/>
      <c r="D177" s="23"/>
      <c r="E177" s="24"/>
      <c r="F177" s="23"/>
      <c r="G177" s="31"/>
      <c r="H177" s="28"/>
      <c r="I177" s="24"/>
      <c r="J177" s="23"/>
      <c r="K177" s="29"/>
      <c r="L177" s="29"/>
      <c r="M177" s="29"/>
      <c r="N177" s="29"/>
      <c r="O177" s="24"/>
      <c r="P177" s="29"/>
      <c r="Q177" s="29"/>
      <c r="R177" s="29"/>
      <c r="S177" s="24"/>
    </row>
    <row r="178" spans="2:19" ht="15">
      <c r="B178" s="24"/>
      <c r="C178" s="24"/>
      <c r="D178" s="23"/>
      <c r="E178" s="23"/>
      <c r="F178" s="23"/>
      <c r="G178" s="31"/>
      <c r="H178" s="23"/>
      <c r="I178" s="23"/>
      <c r="J178" s="23"/>
      <c r="K178" s="29"/>
      <c r="L178" s="29"/>
      <c r="M178" s="29"/>
      <c r="N178" s="29"/>
      <c r="O178" s="24"/>
      <c r="P178" s="29"/>
      <c r="Q178" s="29"/>
      <c r="R178" s="29"/>
      <c r="S178" s="24"/>
    </row>
    <row r="179" spans="2:19" ht="15.75">
      <c r="B179" s="24"/>
      <c r="C179" s="24"/>
      <c r="D179" s="38"/>
      <c r="E179" s="24"/>
      <c r="F179" s="24"/>
      <c r="G179" s="31"/>
      <c r="H179" s="24"/>
      <c r="I179" s="24"/>
      <c r="J179" s="24"/>
      <c r="K179" s="29"/>
      <c r="L179" s="29"/>
      <c r="M179" s="29"/>
      <c r="N179" s="29"/>
      <c r="O179" s="24"/>
      <c r="P179" s="29"/>
      <c r="Q179" s="29"/>
      <c r="R179" s="29"/>
      <c r="S179" s="23"/>
    </row>
    <row r="180" spans="2:20" ht="15">
      <c r="B180" s="24"/>
      <c r="C180" s="24"/>
      <c r="D180" s="24"/>
      <c r="E180" s="24"/>
      <c r="F180" s="24"/>
      <c r="G180" s="24"/>
      <c r="H180" s="29"/>
      <c r="I180" s="29"/>
      <c r="J180" s="29"/>
      <c r="K180" s="29"/>
      <c r="L180" s="29"/>
      <c r="M180" s="29"/>
      <c r="N180" s="24"/>
      <c r="O180" s="24"/>
      <c r="P180" s="29"/>
      <c r="Q180" s="29"/>
      <c r="R180" s="29"/>
      <c r="S180" s="24"/>
      <c r="T180" s="1"/>
    </row>
    <row r="181" spans="2:19" ht="15">
      <c r="B181" s="24"/>
      <c r="C181" s="24"/>
      <c r="D181" s="24"/>
      <c r="E181" s="24"/>
      <c r="F181" s="24"/>
      <c r="G181" s="24"/>
      <c r="H181" s="29"/>
      <c r="I181" s="29"/>
      <c r="J181" s="29"/>
      <c r="K181" s="29"/>
      <c r="L181" s="29"/>
      <c r="M181" s="29"/>
      <c r="N181" s="24"/>
      <c r="O181" s="24"/>
      <c r="P181" s="24"/>
      <c r="Q181" s="23"/>
      <c r="R181" s="23"/>
      <c r="S181" s="23"/>
    </row>
    <row r="182" spans="2:19" ht="15">
      <c r="B182" s="24"/>
      <c r="C182" s="24"/>
      <c r="D182" s="24"/>
      <c r="E182" s="24"/>
      <c r="F182" s="24"/>
      <c r="G182" s="24"/>
      <c r="H182" s="29"/>
      <c r="I182" s="29"/>
      <c r="J182" s="29"/>
      <c r="K182" s="29"/>
      <c r="L182" s="29"/>
      <c r="M182" s="29"/>
      <c r="N182" s="24"/>
      <c r="O182" s="24"/>
      <c r="P182" s="24"/>
      <c r="Q182" s="23"/>
      <c r="R182" s="23"/>
      <c r="S182" s="23"/>
    </row>
    <row r="183" spans="2:19" ht="15">
      <c r="B183" s="24"/>
      <c r="C183" s="24"/>
      <c r="D183" s="24"/>
      <c r="E183" s="24"/>
      <c r="F183" s="24"/>
      <c r="G183" s="24"/>
      <c r="H183" s="29"/>
      <c r="I183" s="29"/>
      <c r="J183" s="29"/>
      <c r="K183" s="29"/>
      <c r="L183" s="29"/>
      <c r="M183" s="29"/>
      <c r="N183" s="24"/>
      <c r="O183" s="24"/>
      <c r="P183" s="23"/>
      <c r="Q183" s="23"/>
      <c r="R183" s="23"/>
      <c r="S183" s="23"/>
    </row>
    <row r="184" spans="2:19" ht="15">
      <c r="B184" s="24"/>
      <c r="C184" s="24"/>
      <c r="D184" s="24"/>
      <c r="E184" s="24"/>
      <c r="F184" s="24"/>
      <c r="G184" s="24"/>
      <c r="H184" s="29"/>
      <c r="I184" s="29"/>
      <c r="J184" s="29"/>
      <c r="K184" s="29"/>
      <c r="L184" s="29"/>
      <c r="M184" s="29"/>
      <c r="N184" s="23"/>
      <c r="O184" s="23"/>
      <c r="P184" s="24"/>
      <c r="Q184" s="24"/>
      <c r="R184" s="24"/>
      <c r="S184" s="23"/>
    </row>
    <row r="185" spans="2:19" ht="15"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2:19" ht="15">
      <c r="B186" s="24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2:20" ht="1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4"/>
    </row>
    <row r="188" spans="2:20" ht="15.75"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30"/>
      <c r="O188" s="30"/>
      <c r="P188" s="30"/>
      <c r="Q188" s="30"/>
      <c r="R188" s="30"/>
      <c r="S188" s="23"/>
      <c r="T188" s="24"/>
    </row>
    <row r="189" spans="2:20" ht="15.75">
      <c r="B189" s="31"/>
      <c r="C189" s="31"/>
      <c r="D189" s="24"/>
      <c r="E189" s="30"/>
      <c r="F189" s="30"/>
      <c r="G189" s="30"/>
      <c r="H189" s="30"/>
      <c r="I189" s="30"/>
      <c r="J189" s="30"/>
      <c r="K189" s="30"/>
      <c r="L189" s="23"/>
      <c r="M189" s="23"/>
      <c r="N189" s="30"/>
      <c r="O189" s="30"/>
      <c r="P189" s="30"/>
      <c r="Q189" s="30"/>
      <c r="R189" s="30"/>
      <c r="S189" s="23"/>
      <c r="T189" s="24"/>
    </row>
    <row r="190" spans="2:20" ht="15">
      <c r="B190" s="23"/>
      <c r="C190" s="24"/>
      <c r="D190" s="24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3"/>
      <c r="T190" s="24"/>
    </row>
    <row r="191" spans="2:20" ht="15"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3"/>
      <c r="T191" s="24"/>
    </row>
    <row r="192" spans="2:20" ht="15">
      <c r="B192" s="31"/>
      <c r="C192" s="31"/>
      <c r="D192" s="24"/>
      <c r="E192" s="24"/>
      <c r="F192" s="24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4"/>
    </row>
    <row r="193" spans="2:20" ht="15">
      <c r="B193" s="23"/>
      <c r="C193" s="24"/>
      <c r="D193" s="24"/>
      <c r="E193" s="24"/>
      <c r="F193" s="24"/>
      <c r="G193" s="29"/>
      <c r="H193" s="29"/>
      <c r="I193" s="29"/>
      <c r="J193" s="29"/>
      <c r="K193" s="29"/>
      <c r="L193" s="29"/>
      <c r="M193" s="29"/>
      <c r="N193" s="29"/>
      <c r="O193" s="29"/>
      <c r="P193" s="28"/>
      <c r="Q193" s="28"/>
      <c r="R193" s="28"/>
      <c r="S193" s="23"/>
      <c r="T193" s="24"/>
    </row>
    <row r="194" spans="2:20" ht="15"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3"/>
      <c r="T194" s="24"/>
    </row>
    <row r="195" spans="2:20" ht="15">
      <c r="B195" s="23"/>
      <c r="C195" s="24"/>
      <c r="D195" s="24"/>
      <c r="E195" s="24"/>
      <c r="F195" s="24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4"/>
    </row>
    <row r="196" spans="2:20" ht="15">
      <c r="B196" s="23"/>
      <c r="C196" s="24"/>
      <c r="D196" s="24"/>
      <c r="E196" s="24"/>
      <c r="F196" s="24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3"/>
      <c r="T196" s="24"/>
    </row>
    <row r="197" spans="2:20" ht="15"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3"/>
      <c r="T197" s="24"/>
    </row>
    <row r="198" spans="2:20" ht="15">
      <c r="B198" s="23"/>
      <c r="C198" s="24"/>
      <c r="D198" s="24"/>
      <c r="E198" s="24"/>
      <c r="F198" s="24"/>
      <c r="G198" s="24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  <c r="S198" s="23"/>
      <c r="T198" s="24"/>
    </row>
    <row r="199" spans="2:20" ht="15">
      <c r="B199" s="23"/>
      <c r="C199" s="23"/>
      <c r="D199" s="23"/>
      <c r="E199" s="23"/>
      <c r="F199" s="23"/>
      <c r="G199" s="23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3"/>
      <c r="S199" s="23"/>
      <c r="T199" s="24"/>
    </row>
    <row r="200" spans="2:19" ht="1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2:20" ht="1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4"/>
    </row>
    <row r="202" spans="2:20" ht="15"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3"/>
      <c r="T202" s="24"/>
    </row>
    <row r="203" spans="2:20" ht="15"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3"/>
      <c r="O203" s="23"/>
      <c r="P203" s="23"/>
      <c r="Q203" s="23"/>
      <c r="R203" s="23"/>
      <c r="S203" s="23"/>
      <c r="T203" s="24"/>
    </row>
    <row r="204" spans="2:20" ht="15"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3"/>
      <c r="T204" s="24"/>
    </row>
    <row r="205" spans="2:20" ht="15"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3"/>
      <c r="O205" s="23"/>
      <c r="P205" s="23"/>
      <c r="Q205" s="23"/>
      <c r="R205" s="23"/>
      <c r="S205" s="23"/>
      <c r="T205" s="24"/>
    </row>
    <row r="206" spans="2:20" ht="15"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3"/>
      <c r="T206" s="24"/>
    </row>
    <row r="207" spans="2:20" ht="15"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3"/>
      <c r="O207" s="23"/>
      <c r="P207" s="23"/>
      <c r="Q207" s="23"/>
      <c r="R207" s="23"/>
      <c r="S207" s="23"/>
      <c r="T207" s="24"/>
    </row>
    <row r="208" spans="2:20" ht="15"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3"/>
      <c r="T208" s="24"/>
    </row>
    <row r="209" spans="2:20" ht="15.75">
      <c r="B209" s="23"/>
      <c r="C209" s="24"/>
      <c r="D209" s="32"/>
      <c r="E209" s="32"/>
      <c r="F209" s="32"/>
      <c r="G209" s="32"/>
      <c r="H209" s="24"/>
      <c r="I209" s="33"/>
      <c r="J209" s="34"/>
      <c r="K209" s="33"/>
      <c r="L209" s="24"/>
      <c r="M209" s="34"/>
      <c r="N209" s="24"/>
      <c r="O209" s="24"/>
      <c r="P209" s="24"/>
      <c r="Q209" s="24"/>
      <c r="R209" s="24"/>
      <c r="S209" s="23"/>
      <c r="T209" s="24"/>
    </row>
    <row r="210" spans="2:20" ht="1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4"/>
    </row>
    <row r="211" spans="2:19" ht="1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2:20" ht="15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4"/>
    </row>
    <row r="213" spans="2:20" ht="15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4"/>
    </row>
    <row r="214" spans="2:20" ht="15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4"/>
    </row>
    <row r="215" spans="2:20" ht="15"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3"/>
      <c r="T215" s="24"/>
    </row>
    <row r="216" spans="2:20" ht="15">
      <c r="B216" s="23"/>
      <c r="C216" s="24"/>
      <c r="D216" s="24"/>
      <c r="E216" s="24"/>
      <c r="F216" s="24"/>
      <c r="G216" s="24"/>
      <c r="H216" s="24"/>
      <c r="I216" s="24"/>
      <c r="J216" s="24"/>
      <c r="K216" s="29"/>
      <c r="L216" s="29"/>
      <c r="M216" s="29"/>
      <c r="N216" s="29"/>
      <c r="O216" s="24"/>
      <c r="P216" s="29"/>
      <c r="Q216" s="29"/>
      <c r="R216" s="29"/>
      <c r="S216" s="23"/>
      <c r="T216" s="24"/>
    </row>
    <row r="217" spans="2:20" ht="15">
      <c r="B217" s="23"/>
      <c r="C217" s="24"/>
      <c r="D217" s="24"/>
      <c r="E217" s="24"/>
      <c r="F217" s="24"/>
      <c r="G217" s="29"/>
      <c r="H217" s="24"/>
      <c r="I217" s="24"/>
      <c r="J217" s="24"/>
      <c r="K217" s="24"/>
      <c r="L217" s="24"/>
      <c r="M217" s="24"/>
      <c r="N217" s="24"/>
      <c r="O217" s="24"/>
      <c r="P217" s="23"/>
      <c r="Q217" s="23"/>
      <c r="R217" s="23"/>
      <c r="S217" s="23"/>
      <c r="T217" s="24"/>
    </row>
    <row r="218" spans="2:20" ht="15"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3"/>
      <c r="T218" s="24"/>
    </row>
    <row r="219" spans="2:20" ht="15"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3"/>
      <c r="Q219" s="23"/>
      <c r="R219" s="23"/>
      <c r="S219" s="23"/>
      <c r="T219" s="24"/>
    </row>
    <row r="220" spans="2:20" ht="15"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3"/>
      <c r="T220" s="24"/>
    </row>
    <row r="221" spans="2:20" ht="15"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3"/>
      <c r="Q221" s="23"/>
      <c r="R221" s="23"/>
      <c r="S221" s="23"/>
      <c r="T221" s="24"/>
    </row>
    <row r="222" spans="2:20" ht="15"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3"/>
      <c r="T222" s="24"/>
    </row>
    <row r="223" spans="2:20" ht="15">
      <c r="B223" s="23"/>
      <c r="C223" s="24"/>
      <c r="D223" s="24"/>
      <c r="E223" s="24"/>
      <c r="F223" s="24"/>
      <c r="G223" s="29"/>
      <c r="H223" s="24"/>
      <c r="I223" s="24"/>
      <c r="J223" s="24"/>
      <c r="K223" s="24"/>
      <c r="L223" s="24"/>
      <c r="M223" s="24"/>
      <c r="N223" s="24"/>
      <c r="O223" s="24"/>
      <c r="P223" s="23"/>
      <c r="Q223" s="23"/>
      <c r="R223" s="23"/>
      <c r="S223" s="23"/>
      <c r="T223" s="24"/>
    </row>
    <row r="224" spans="2:20" ht="1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4"/>
    </row>
    <row r="225" spans="2:19" ht="1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2:20" ht="15">
      <c r="B226" s="23"/>
      <c r="C226" s="35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4"/>
    </row>
    <row r="227" spans="2:20" ht="15">
      <c r="B227" s="23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4"/>
    </row>
    <row r="228" spans="2:20" ht="1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4"/>
    </row>
    <row r="229" spans="2:19" ht="1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2:19" ht="15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</row>
    <row r="231" spans="2:19" ht="1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2:19" ht="15">
      <c r="B232" s="24"/>
      <c r="C232" s="24"/>
      <c r="D232" s="23"/>
      <c r="E232" s="23"/>
      <c r="F232" s="23"/>
      <c r="G232" s="29"/>
      <c r="H232" s="29"/>
      <c r="I232" s="29"/>
      <c r="J232" s="29"/>
      <c r="K232" s="29"/>
      <c r="L232" s="29"/>
      <c r="M232" s="29"/>
      <c r="N232" s="29"/>
      <c r="O232" s="24"/>
      <c r="P232" s="29"/>
      <c r="Q232" s="29"/>
      <c r="R232" s="29"/>
      <c r="S232" s="24"/>
    </row>
    <row r="233" spans="2:19" ht="15.75">
      <c r="B233" s="24"/>
      <c r="C233" s="24"/>
      <c r="D233" s="23"/>
      <c r="E233" s="23"/>
      <c r="F233" s="23"/>
      <c r="G233" s="36"/>
      <c r="H233" s="37"/>
      <c r="I233" s="37"/>
      <c r="J233" s="37"/>
      <c r="K233" s="24"/>
      <c r="L233" s="24"/>
      <c r="M233" s="24"/>
      <c r="N233" s="24"/>
      <c r="O233" s="23"/>
      <c r="P233" s="24"/>
      <c r="Q233" s="24"/>
      <c r="R233" s="24"/>
      <c r="S233" s="23"/>
    </row>
    <row r="234" spans="2:19" ht="15">
      <c r="B234" s="24"/>
      <c r="C234" s="24"/>
      <c r="D234" s="23"/>
      <c r="E234" s="23"/>
      <c r="F234" s="23"/>
      <c r="G234" s="31"/>
      <c r="H234" s="28"/>
      <c r="I234" s="23"/>
      <c r="J234" s="23"/>
      <c r="K234" s="29"/>
      <c r="L234" s="29"/>
      <c r="M234" s="29"/>
      <c r="N234" s="29"/>
      <c r="O234" s="24"/>
      <c r="P234" s="29"/>
      <c r="Q234" s="29"/>
      <c r="R234" s="29"/>
      <c r="S234" s="24"/>
    </row>
    <row r="235" spans="2:19" ht="15">
      <c r="B235" s="24"/>
      <c r="C235" s="24"/>
      <c r="D235" s="23"/>
      <c r="E235" s="24"/>
      <c r="F235" s="23"/>
      <c r="G235" s="31"/>
      <c r="H235" s="28"/>
      <c r="I235" s="24"/>
      <c r="J235" s="23"/>
      <c r="K235" s="29"/>
      <c r="L235" s="29"/>
      <c r="M235" s="29"/>
      <c r="N235" s="29"/>
      <c r="O235" s="24"/>
      <c r="P235" s="29"/>
      <c r="Q235" s="29"/>
      <c r="R235" s="29"/>
      <c r="S235" s="24"/>
    </row>
    <row r="236" spans="2:19" ht="15">
      <c r="B236" s="24"/>
      <c r="C236" s="24"/>
      <c r="D236" s="23"/>
      <c r="E236" s="24"/>
      <c r="F236" s="23"/>
      <c r="G236" s="31"/>
      <c r="H236" s="28"/>
      <c r="I236" s="24"/>
      <c r="J236" s="23"/>
      <c r="K236" s="29"/>
      <c r="L236" s="29"/>
      <c r="M236" s="29"/>
      <c r="N236" s="29"/>
      <c r="O236" s="24"/>
      <c r="P236" s="29"/>
      <c r="Q236" s="29"/>
      <c r="R236" s="29"/>
      <c r="S236" s="24"/>
    </row>
    <row r="237" spans="2:19" ht="15">
      <c r="B237" s="24"/>
      <c r="C237" s="24"/>
      <c r="D237" s="23"/>
      <c r="E237" s="24"/>
      <c r="F237" s="23"/>
      <c r="G237" s="31"/>
      <c r="H237" s="28"/>
      <c r="I237" s="24"/>
      <c r="J237" s="23"/>
      <c r="K237" s="29"/>
      <c r="L237" s="29"/>
      <c r="M237" s="29"/>
      <c r="N237" s="29"/>
      <c r="O237" s="24"/>
      <c r="P237" s="29"/>
      <c r="Q237" s="29"/>
      <c r="R237" s="29"/>
      <c r="S237" s="24"/>
    </row>
    <row r="238" spans="2:19" ht="15">
      <c r="B238" s="24"/>
      <c r="C238" s="24"/>
      <c r="D238" s="23"/>
      <c r="E238" s="23"/>
      <c r="F238" s="23"/>
      <c r="G238" s="31"/>
      <c r="H238" s="23"/>
      <c r="I238" s="23"/>
      <c r="J238" s="23"/>
      <c r="K238" s="29"/>
      <c r="L238" s="29"/>
      <c r="M238" s="29"/>
      <c r="N238" s="29"/>
      <c r="O238" s="24"/>
      <c r="P238" s="29"/>
      <c r="Q238" s="29"/>
      <c r="R238" s="29"/>
      <c r="S238" s="24"/>
    </row>
    <row r="239" spans="2:19" ht="15.75">
      <c r="B239" s="24"/>
      <c r="C239" s="24"/>
      <c r="D239" s="38"/>
      <c r="E239" s="24"/>
      <c r="F239" s="24"/>
      <c r="G239" s="31"/>
      <c r="H239" s="24"/>
      <c r="I239" s="24"/>
      <c r="J239" s="24"/>
      <c r="K239" s="29"/>
      <c r="L239" s="29"/>
      <c r="M239" s="29"/>
      <c r="N239" s="29"/>
      <c r="O239" s="24"/>
      <c r="P239" s="29"/>
      <c r="Q239" s="29"/>
      <c r="R239" s="29"/>
      <c r="S239" s="23"/>
    </row>
    <row r="240" spans="2:19" ht="15">
      <c r="B240" s="24"/>
      <c r="C240" s="24"/>
      <c r="D240" s="24"/>
      <c r="E240" s="24"/>
      <c r="F240" s="24"/>
      <c r="G240" s="24"/>
      <c r="H240" s="29"/>
      <c r="I240" s="29"/>
      <c r="J240" s="29"/>
      <c r="K240" s="29"/>
      <c r="L240" s="29"/>
      <c r="M240" s="29"/>
      <c r="N240" s="24"/>
      <c r="O240" s="24"/>
      <c r="P240" s="29"/>
      <c r="Q240" s="29"/>
      <c r="R240" s="29"/>
      <c r="S240" s="23"/>
    </row>
    <row r="241" spans="2:19" ht="15">
      <c r="B241" s="24"/>
      <c r="C241" s="24"/>
      <c r="D241" s="24"/>
      <c r="E241" s="24"/>
      <c r="F241" s="24"/>
      <c r="G241" s="24"/>
      <c r="H241" s="29"/>
      <c r="I241" s="29"/>
      <c r="J241" s="29"/>
      <c r="K241" s="29"/>
      <c r="L241" s="29"/>
      <c r="M241" s="29"/>
      <c r="N241" s="24"/>
      <c r="O241" s="24"/>
      <c r="P241" s="24"/>
      <c r="Q241" s="23"/>
      <c r="R241" s="23"/>
      <c r="S241" s="23"/>
    </row>
    <row r="242" spans="2:19" ht="15">
      <c r="B242" s="24"/>
      <c r="C242" s="24"/>
      <c r="D242" s="24"/>
      <c r="E242" s="24"/>
      <c r="F242" s="24"/>
      <c r="G242" s="24"/>
      <c r="H242" s="29"/>
      <c r="I242" s="29"/>
      <c r="J242" s="29"/>
      <c r="K242" s="29"/>
      <c r="L242" s="29"/>
      <c r="M242" s="29"/>
      <c r="N242" s="24"/>
      <c r="O242" s="24"/>
      <c r="P242" s="24"/>
      <c r="Q242" s="23"/>
      <c r="R242" s="23"/>
      <c r="S242" s="23"/>
    </row>
    <row r="243" spans="2:19" ht="15">
      <c r="B243" s="24"/>
      <c r="C243" s="24"/>
      <c r="D243" s="24"/>
      <c r="E243" s="24"/>
      <c r="F243" s="24"/>
      <c r="G243" s="24"/>
      <c r="H243" s="29"/>
      <c r="I243" s="29"/>
      <c r="J243" s="29"/>
      <c r="K243" s="29"/>
      <c r="L243" s="29"/>
      <c r="M243" s="29"/>
      <c r="N243" s="24"/>
      <c r="O243" s="24"/>
      <c r="P243" s="23"/>
      <c r="Q243" s="23"/>
      <c r="R243" s="23"/>
      <c r="S243" s="23"/>
    </row>
    <row r="244" spans="2:19" ht="15">
      <c r="B244" s="24"/>
      <c r="C244" s="24"/>
      <c r="D244" s="24"/>
      <c r="E244" s="24"/>
      <c r="F244" s="24"/>
      <c r="G244" s="24"/>
      <c r="H244" s="29"/>
      <c r="I244" s="29"/>
      <c r="J244" s="29"/>
      <c r="K244" s="29"/>
      <c r="L244" s="29"/>
      <c r="M244" s="29"/>
      <c r="N244" s="23"/>
      <c r="O244" s="23"/>
      <c r="P244" s="24"/>
      <c r="Q244" s="24"/>
      <c r="R244" s="24"/>
      <c r="S244" s="23"/>
    </row>
    <row r="245" spans="2:19" ht="15">
      <c r="B245" s="23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2:19" ht="15"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2:20" ht="1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4"/>
    </row>
    <row r="248" spans="2:20" ht="15.75">
      <c r="B248" s="23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30"/>
      <c r="O248" s="30"/>
      <c r="P248" s="30"/>
      <c r="Q248" s="30"/>
      <c r="R248" s="30"/>
      <c r="S248" s="23"/>
      <c r="T248" s="24"/>
    </row>
    <row r="249" spans="2:20" ht="15.75">
      <c r="B249" s="31"/>
      <c r="C249" s="31"/>
      <c r="D249" s="24"/>
      <c r="E249" s="30"/>
      <c r="F249" s="30"/>
      <c r="G249" s="30"/>
      <c r="H249" s="30"/>
      <c r="I249" s="30"/>
      <c r="J249" s="30"/>
      <c r="K249" s="30"/>
      <c r="L249" s="23"/>
      <c r="M249" s="23"/>
      <c r="N249" s="30"/>
      <c r="O249" s="30"/>
      <c r="P249" s="30"/>
      <c r="Q249" s="30"/>
      <c r="R249" s="30"/>
      <c r="S249" s="23"/>
      <c r="T249" s="24"/>
    </row>
    <row r="250" spans="2:20" ht="15">
      <c r="B250" s="23"/>
      <c r="C250" s="24"/>
      <c r="D250" s="24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3"/>
      <c r="T250" s="24"/>
    </row>
    <row r="251" spans="2:20" ht="15">
      <c r="B251" s="23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3"/>
      <c r="T251" s="24"/>
    </row>
    <row r="252" spans="2:20" ht="15">
      <c r="B252" s="31"/>
      <c r="C252" s="31"/>
      <c r="D252" s="24"/>
      <c r="E252" s="24"/>
      <c r="F252" s="24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4"/>
    </row>
    <row r="253" spans="2:20" ht="15">
      <c r="B253" s="23"/>
      <c r="C253" s="24"/>
      <c r="D253" s="24"/>
      <c r="E253" s="24"/>
      <c r="F253" s="24"/>
      <c r="G253" s="29"/>
      <c r="H253" s="29"/>
      <c r="I253" s="29"/>
      <c r="J253" s="29"/>
      <c r="K253" s="29"/>
      <c r="L253" s="29"/>
      <c r="M253" s="29"/>
      <c r="N253" s="29"/>
      <c r="O253" s="29"/>
      <c r="P253" s="28"/>
      <c r="Q253" s="28"/>
      <c r="R253" s="28"/>
      <c r="S253" s="23"/>
      <c r="T253" s="24"/>
    </row>
    <row r="254" spans="2:20" ht="15">
      <c r="B254" s="23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3"/>
      <c r="T254" s="24"/>
    </row>
    <row r="255" spans="2:20" ht="15">
      <c r="B255" s="23"/>
      <c r="C255" s="24"/>
      <c r="D255" s="24"/>
      <c r="E255" s="24"/>
      <c r="F255" s="24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4"/>
    </row>
    <row r="256" spans="2:20" ht="15">
      <c r="B256" s="23"/>
      <c r="C256" s="24"/>
      <c r="D256" s="24"/>
      <c r="E256" s="24"/>
      <c r="F256" s="24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3"/>
      <c r="T256" s="24"/>
    </row>
    <row r="257" spans="2:20" ht="15">
      <c r="B257" s="23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3"/>
      <c r="T257" s="24"/>
    </row>
    <row r="258" spans="2:20" ht="15">
      <c r="B258" s="23"/>
      <c r="C258" s="24"/>
      <c r="D258" s="24"/>
      <c r="E258" s="24"/>
      <c r="F258" s="24"/>
      <c r="G258" s="24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4"/>
      <c r="S258" s="23"/>
      <c r="T258" s="24"/>
    </row>
    <row r="259" spans="2:20" ht="15">
      <c r="B259" s="23"/>
      <c r="C259" s="23"/>
      <c r="D259" s="23"/>
      <c r="E259" s="23"/>
      <c r="F259" s="23"/>
      <c r="G259" s="23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3"/>
      <c r="S259" s="23"/>
      <c r="T259" s="24"/>
    </row>
    <row r="260" spans="2:19" ht="1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</row>
    <row r="261" spans="2:20" ht="1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4"/>
    </row>
    <row r="262" spans="2:20" ht="15">
      <c r="B262" s="23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3"/>
      <c r="T262" s="24"/>
    </row>
    <row r="263" spans="2:20" ht="15">
      <c r="B263" s="23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3"/>
      <c r="O263" s="23"/>
      <c r="P263" s="23"/>
      <c r="Q263" s="23"/>
      <c r="R263" s="23"/>
      <c r="S263" s="23"/>
      <c r="T263" s="24"/>
    </row>
    <row r="264" spans="2:20" ht="15"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3"/>
      <c r="T264" s="24"/>
    </row>
    <row r="265" spans="2:20" ht="15"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3"/>
      <c r="O265" s="23"/>
      <c r="P265" s="23"/>
      <c r="Q265" s="23"/>
      <c r="R265" s="23"/>
      <c r="S265" s="23"/>
      <c r="T265" s="24"/>
    </row>
    <row r="266" spans="2:20" ht="15">
      <c r="B266" s="23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3"/>
      <c r="T266" s="24"/>
    </row>
    <row r="267" spans="2:20" ht="15">
      <c r="B267" s="23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3"/>
      <c r="O267" s="23"/>
      <c r="P267" s="23"/>
      <c r="Q267" s="23"/>
      <c r="R267" s="23"/>
      <c r="S267" s="23"/>
      <c r="T267" s="24"/>
    </row>
    <row r="268" spans="2:20" ht="15">
      <c r="B268" s="2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3"/>
      <c r="T268" s="24"/>
    </row>
    <row r="269" spans="2:20" ht="15.75">
      <c r="B269" s="23"/>
      <c r="C269" s="24"/>
      <c r="D269" s="32"/>
      <c r="E269" s="32"/>
      <c r="F269" s="32"/>
      <c r="G269" s="32"/>
      <c r="H269" s="24"/>
      <c r="I269" s="33"/>
      <c r="J269" s="34"/>
      <c r="K269" s="33"/>
      <c r="L269" s="24"/>
      <c r="M269" s="34"/>
      <c r="N269" s="24"/>
      <c r="O269" s="24"/>
      <c r="P269" s="24"/>
      <c r="Q269" s="24"/>
      <c r="R269" s="24"/>
      <c r="S269" s="23"/>
      <c r="T269" s="24"/>
    </row>
    <row r="270" spans="2:20" ht="1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4"/>
    </row>
    <row r="271" spans="2:19" ht="1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</row>
    <row r="272" spans="2:20" ht="15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4"/>
    </row>
    <row r="273" spans="2:20" ht="15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4"/>
    </row>
    <row r="274" spans="2:20" ht="15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4"/>
    </row>
    <row r="275" spans="2:20" ht="15">
      <c r="B275" s="23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3"/>
      <c r="T275" s="24"/>
    </row>
    <row r="276" spans="2:20" ht="15">
      <c r="B276" s="23"/>
      <c r="C276" s="24"/>
      <c r="D276" s="24"/>
      <c r="E276" s="24"/>
      <c r="F276" s="24"/>
      <c r="G276" s="24"/>
      <c r="H276" s="24"/>
      <c r="I276" s="24"/>
      <c r="J276" s="24"/>
      <c r="K276" s="29"/>
      <c r="L276" s="29"/>
      <c r="M276" s="29"/>
      <c r="N276" s="29"/>
      <c r="O276" s="24"/>
      <c r="P276" s="29"/>
      <c r="Q276" s="29"/>
      <c r="R276" s="29"/>
      <c r="S276" s="23"/>
      <c r="T276" s="24"/>
    </row>
    <row r="277" spans="2:20" ht="15">
      <c r="B277" s="23"/>
      <c r="C277" s="24"/>
      <c r="D277" s="24"/>
      <c r="E277" s="24"/>
      <c r="F277" s="24"/>
      <c r="G277" s="29"/>
      <c r="H277" s="24"/>
      <c r="I277" s="24"/>
      <c r="J277" s="24"/>
      <c r="K277" s="23"/>
      <c r="L277" s="23"/>
      <c r="M277" s="23"/>
      <c r="N277" s="23"/>
      <c r="O277" s="24"/>
      <c r="P277" s="23"/>
      <c r="Q277" s="23"/>
      <c r="R277" s="23"/>
      <c r="S277" s="23"/>
      <c r="T277" s="24"/>
    </row>
    <row r="278" spans="2:20" ht="15">
      <c r="B278" s="23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3"/>
      <c r="T278" s="24"/>
    </row>
    <row r="279" spans="2:20" ht="15">
      <c r="B279" s="23"/>
      <c r="C279" s="24"/>
      <c r="D279" s="24"/>
      <c r="E279" s="24"/>
      <c r="F279" s="24"/>
      <c r="G279" s="24"/>
      <c r="H279" s="24"/>
      <c r="I279" s="24"/>
      <c r="J279" s="24"/>
      <c r="K279" s="23"/>
      <c r="L279" s="23"/>
      <c r="M279" s="23"/>
      <c r="N279" s="23"/>
      <c r="O279" s="24"/>
      <c r="P279" s="23"/>
      <c r="Q279" s="23"/>
      <c r="R279" s="23"/>
      <c r="S279" s="23"/>
      <c r="T279" s="24"/>
    </row>
    <row r="280" spans="2:20" ht="15"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3"/>
      <c r="T280" s="24"/>
    </row>
    <row r="281" spans="2:20" ht="15">
      <c r="B281" s="23"/>
      <c r="C281" s="24"/>
      <c r="D281" s="24"/>
      <c r="E281" s="24"/>
      <c r="F281" s="24"/>
      <c r="G281" s="24"/>
      <c r="H281" s="24"/>
      <c r="I281" s="24"/>
      <c r="J281" s="24"/>
      <c r="K281" s="23"/>
      <c r="L281" s="23"/>
      <c r="M281" s="23"/>
      <c r="N281" s="23"/>
      <c r="O281" s="24"/>
      <c r="P281" s="23"/>
      <c r="Q281" s="23"/>
      <c r="R281" s="23"/>
      <c r="S281" s="23"/>
      <c r="T281" s="24"/>
    </row>
    <row r="282" spans="2:20" ht="15"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3"/>
      <c r="T282" s="24"/>
    </row>
    <row r="283" spans="2:20" ht="15">
      <c r="B283" s="23"/>
      <c r="C283" s="24"/>
      <c r="D283" s="24"/>
      <c r="E283" s="24"/>
      <c r="F283" s="24"/>
      <c r="G283" s="29"/>
      <c r="H283" s="24"/>
      <c r="I283" s="24"/>
      <c r="J283" s="24"/>
      <c r="K283" s="23"/>
      <c r="L283" s="23"/>
      <c r="M283" s="23"/>
      <c r="N283" s="23"/>
      <c r="O283" s="24"/>
      <c r="P283" s="23"/>
      <c r="Q283" s="23"/>
      <c r="R283" s="23"/>
      <c r="S283" s="23"/>
      <c r="T283" s="24"/>
    </row>
    <row r="284" spans="2:20" ht="1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4"/>
    </row>
    <row r="285" spans="2:19" ht="1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</row>
    <row r="286" spans="2:20" ht="15">
      <c r="B286" s="23"/>
      <c r="C286" s="35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4"/>
    </row>
    <row r="287" spans="2:20" ht="15">
      <c r="B287" s="23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4"/>
    </row>
    <row r="288" spans="2:20" ht="1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4"/>
    </row>
    <row r="289" spans="2:19" ht="1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</row>
    <row r="290" spans="2:19" ht="15.7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2:19" ht="1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</row>
    <row r="292" spans="2:19" ht="15">
      <c r="B292" s="24"/>
      <c r="C292" s="24"/>
      <c r="D292" s="23"/>
      <c r="E292" s="23"/>
      <c r="F292" s="23"/>
      <c r="G292" s="29"/>
      <c r="H292" s="29"/>
      <c r="I292" s="29"/>
      <c r="J292" s="29"/>
      <c r="K292" s="29"/>
      <c r="L292" s="29"/>
      <c r="M292" s="29"/>
      <c r="N292" s="29"/>
      <c r="O292" s="24"/>
      <c r="P292" s="29"/>
      <c r="Q292" s="29"/>
      <c r="R292" s="29"/>
      <c r="S292" s="24"/>
    </row>
    <row r="293" spans="2:19" ht="15.75">
      <c r="B293" s="24"/>
      <c r="C293" s="24"/>
      <c r="D293" s="23"/>
      <c r="E293" s="23"/>
      <c r="F293" s="23"/>
      <c r="G293" s="36"/>
      <c r="H293" s="37"/>
      <c r="I293" s="38"/>
      <c r="J293" s="38"/>
      <c r="K293" s="24"/>
      <c r="L293" s="24"/>
      <c r="M293" s="24"/>
      <c r="N293" s="24"/>
      <c r="O293" s="23"/>
      <c r="P293" s="24"/>
      <c r="Q293" s="24"/>
      <c r="R293" s="24"/>
      <c r="S293" s="23"/>
    </row>
    <row r="294" spans="2:19" ht="15">
      <c r="B294" s="24"/>
      <c r="C294" s="24"/>
      <c r="D294" s="23"/>
      <c r="E294" s="23"/>
      <c r="F294" s="23"/>
      <c r="G294" s="31"/>
      <c r="H294" s="28"/>
      <c r="I294" s="24"/>
      <c r="J294" s="23"/>
      <c r="K294" s="29"/>
      <c r="L294" s="29"/>
      <c r="M294" s="29"/>
      <c r="N294" s="29"/>
      <c r="O294" s="24"/>
      <c r="P294" s="29"/>
      <c r="Q294" s="29"/>
      <c r="R294" s="29"/>
      <c r="S294" s="24"/>
    </row>
    <row r="295" spans="2:19" ht="15">
      <c r="B295" s="24"/>
      <c r="C295" s="24"/>
      <c r="D295" s="23"/>
      <c r="E295" s="24"/>
      <c r="F295" s="23"/>
      <c r="G295" s="31"/>
      <c r="H295" s="28"/>
      <c r="I295" s="24"/>
      <c r="J295" s="23"/>
      <c r="K295" s="29"/>
      <c r="L295" s="29"/>
      <c r="M295" s="29"/>
      <c r="N295" s="29"/>
      <c r="O295" s="24"/>
      <c r="P295" s="29"/>
      <c r="Q295" s="29"/>
      <c r="R295" s="29"/>
      <c r="S295" s="24"/>
    </row>
    <row r="296" spans="2:19" ht="15">
      <c r="B296" s="24"/>
      <c r="C296" s="24"/>
      <c r="D296" s="23"/>
      <c r="E296" s="24"/>
      <c r="F296" s="23"/>
      <c r="G296" s="31"/>
      <c r="H296" s="28"/>
      <c r="I296" s="24"/>
      <c r="J296" s="23"/>
      <c r="K296" s="29"/>
      <c r="L296" s="29"/>
      <c r="M296" s="29"/>
      <c r="N296" s="29"/>
      <c r="O296" s="24"/>
      <c r="P296" s="29"/>
      <c r="Q296" s="29"/>
      <c r="R296" s="29"/>
      <c r="S296" s="24"/>
    </row>
    <row r="297" spans="2:19" ht="15">
      <c r="B297" s="24"/>
      <c r="C297" s="24"/>
      <c r="D297" s="23"/>
      <c r="E297" s="24"/>
      <c r="F297" s="23"/>
      <c r="G297" s="31"/>
      <c r="H297" s="28"/>
      <c r="I297" s="24"/>
      <c r="J297" s="23"/>
      <c r="K297" s="29"/>
      <c r="L297" s="29"/>
      <c r="M297" s="29"/>
      <c r="N297" s="29"/>
      <c r="O297" s="24"/>
      <c r="P297" s="29"/>
      <c r="Q297" s="29"/>
      <c r="R297" s="29"/>
      <c r="S297" s="24"/>
    </row>
    <row r="298" spans="2:19" ht="15">
      <c r="B298" s="24"/>
      <c r="C298" s="24"/>
      <c r="D298" s="23"/>
      <c r="E298" s="23"/>
      <c r="F298" s="23"/>
      <c r="G298" s="31"/>
      <c r="H298" s="23"/>
      <c r="I298" s="23"/>
      <c r="J298" s="23"/>
      <c r="K298" s="29"/>
      <c r="L298" s="29"/>
      <c r="M298" s="29"/>
      <c r="N298" s="29"/>
      <c r="O298" s="24"/>
      <c r="P298" s="29"/>
      <c r="Q298" s="29"/>
      <c r="R298" s="29"/>
      <c r="S298" s="24"/>
    </row>
    <row r="299" spans="2:19" ht="15.75">
      <c r="B299" s="24"/>
      <c r="C299" s="24"/>
      <c r="D299" s="38"/>
      <c r="E299" s="24"/>
      <c r="F299" s="24"/>
      <c r="G299" s="31"/>
      <c r="H299" s="24"/>
      <c r="I299" s="24"/>
      <c r="J299" s="24"/>
      <c r="K299" s="29"/>
      <c r="L299" s="29"/>
      <c r="M299" s="29"/>
      <c r="N299" s="29"/>
      <c r="O299" s="24"/>
      <c r="P299" s="29"/>
      <c r="Q299" s="29"/>
      <c r="R299" s="29"/>
      <c r="S299" s="23"/>
    </row>
    <row r="300" spans="2:19" ht="1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2:19" ht="1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</row>
    <row r="302" spans="2:19" ht="1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</row>
    <row r="303" spans="2:19" ht="1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2:19" ht="1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</row>
    <row r="305" spans="2:19" ht="1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</row>
    <row r="306" spans="2:19" ht="1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</row>
    <row r="307" spans="2:19" ht="1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</row>
    <row r="308" spans="2:19" ht="1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</row>
    <row r="309" spans="2:19" ht="1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2:19" ht="1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2:19" ht="1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</row>
    <row r="312" spans="2:19" ht="1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</row>
    <row r="313" spans="2:19" ht="1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</row>
    <row r="314" spans="2:19" ht="1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</row>
    <row r="315" spans="2:19" ht="1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2:19" ht="1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</row>
    <row r="317" spans="2:19" ht="1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</row>
    <row r="318" spans="2:19" ht="1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</row>
    <row r="319" spans="2:19" ht="1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</row>
    <row r="320" spans="2:19" ht="1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</row>
    <row r="321" spans="2:19" ht="1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</row>
    <row r="322" spans="2:19" ht="1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</row>
    <row r="323" spans="2:19" ht="1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</row>
    <row r="324" spans="2:19" ht="1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</row>
    <row r="325" spans="2:19" ht="1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</row>
    <row r="326" spans="2:19" ht="1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</row>
    <row r="327" spans="2:19" ht="1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</row>
    <row r="328" spans="2:19" ht="1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</row>
    <row r="329" spans="2:19" ht="1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</row>
    <row r="330" spans="2:19" ht="1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</row>
    <row r="331" spans="2:19" ht="1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</row>
    <row r="332" spans="2:19" ht="1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</row>
    <row r="333" spans="2:19" ht="1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</row>
    <row r="334" spans="2:19" ht="1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</row>
    <row r="335" spans="2:19" ht="1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</row>
    <row r="336" spans="2:19" ht="1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</row>
    <row r="337" spans="2:19" ht="1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</row>
    <row r="338" spans="2:19" ht="1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</row>
    <row r="339" spans="2:19" ht="1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2:19" ht="1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</row>
  </sheetData>
  <sheetProtection password="C8DD" sheet="1"/>
  <mergeCells count="46">
    <mergeCell ref="P54:S54"/>
    <mergeCell ref="P55:S55"/>
    <mergeCell ref="P56:S56"/>
    <mergeCell ref="P57:S57"/>
    <mergeCell ref="P58:S58"/>
    <mergeCell ref="K54:N54"/>
    <mergeCell ref="K55:N55"/>
    <mergeCell ref="K56:N56"/>
    <mergeCell ref="K57:N57"/>
    <mergeCell ref="K58:N58"/>
    <mergeCell ref="H11:M11"/>
    <mergeCell ref="N11:R11"/>
    <mergeCell ref="F13:K13"/>
    <mergeCell ref="N10:R10"/>
    <mergeCell ref="P1:R1"/>
    <mergeCell ref="L13:N13"/>
    <mergeCell ref="O13:Q13"/>
    <mergeCell ref="Q2:R2"/>
    <mergeCell ref="Q3:R3"/>
    <mergeCell ref="I1:L1"/>
    <mergeCell ref="I2:L2"/>
    <mergeCell ref="I3:L3"/>
    <mergeCell ref="I4:L4"/>
    <mergeCell ref="H10:M10"/>
    <mergeCell ref="P52:S52"/>
    <mergeCell ref="N23:R23"/>
    <mergeCell ref="N25:R25"/>
    <mergeCell ref="N27:R27"/>
    <mergeCell ref="N29:R29"/>
    <mergeCell ref="C46:R46"/>
    <mergeCell ref="B50:S50"/>
    <mergeCell ref="O35:R35"/>
    <mergeCell ref="O36:R36"/>
    <mergeCell ref="O38:R38"/>
    <mergeCell ref="O40:R40"/>
    <mergeCell ref="O42:R42"/>
    <mergeCell ref="E45:R45"/>
    <mergeCell ref="F14:K14"/>
    <mergeCell ref="L14:N14"/>
    <mergeCell ref="O14:Q14"/>
    <mergeCell ref="F16:K16"/>
    <mergeCell ref="L17:N17"/>
    <mergeCell ref="O17:Q17"/>
    <mergeCell ref="L16:N16"/>
    <mergeCell ref="O16:Q16"/>
    <mergeCell ref="F17:K17"/>
  </mergeCells>
  <printOptions/>
  <pageMargins left="0.7" right="0.7" top="0.75" bottom="0.75" header="0.3" footer="0.3"/>
  <pageSetup fitToHeight="1" fitToWidth="1" horizontalDpi="600" verticalDpi="600" orientation="portrait" scale="55"/>
  <headerFooter>
    <oddFooter>&amp;C&amp;"Arial,Bold"&amp;14-- Return to OMES Finsncial Reporting Unit by July 29 --&amp;R&amp;"Arial,Bold"&amp;14 24 G</oddFooter>
  </headerFooter>
  <ignoredErrors>
    <ignoredError sqref="J53 J54 C10:C23 J56:J57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A1:L15"/>
  <sheetViews>
    <sheetView zoomScale="90" zoomScaleNormal="90" zoomScalePageLayoutView="0" workbookViewId="0" topLeftCell="A1">
      <selection activeCell="F21" sqref="F21"/>
    </sheetView>
  </sheetViews>
  <sheetFormatPr defaultColWidth="9.140625" defaultRowHeight="15"/>
  <cols>
    <col min="1" max="1" width="23.8515625" style="62" bestFit="1" customWidth="1"/>
    <col min="2" max="2" width="51.57421875" style="63" bestFit="1" customWidth="1"/>
    <col min="3" max="3" width="16.140625" style="63" customWidth="1"/>
    <col min="4" max="4" width="8.421875" style="64" bestFit="1" customWidth="1"/>
    <col min="5" max="5" width="11.8515625" style="64" bestFit="1" customWidth="1"/>
    <col min="6" max="6" width="18.57421875" style="63" bestFit="1" customWidth="1"/>
    <col min="7" max="8" width="15.57421875" style="64" customWidth="1"/>
    <col min="9" max="9" width="4.00390625" style="65" bestFit="1" customWidth="1"/>
    <col min="10" max="10" width="6.00390625" style="64" bestFit="1" customWidth="1"/>
    <col min="11" max="11" width="17.421875" style="64" bestFit="1" customWidth="1"/>
    <col min="12" max="12" width="76.00390625" style="62" customWidth="1"/>
    <col min="13" max="13" width="12.421875" style="62" bestFit="1" customWidth="1"/>
    <col min="14" max="16384" width="9.140625" style="62" customWidth="1"/>
  </cols>
  <sheetData>
    <row r="1" ht="15">
      <c r="L1" s="89" t="s">
        <v>74</v>
      </c>
    </row>
    <row r="2" ht="15">
      <c r="L2" s="89"/>
    </row>
    <row r="3" ht="15">
      <c r="L3" s="89" t="s">
        <v>75</v>
      </c>
    </row>
    <row r="4" spans="1:12" ht="15">
      <c r="A4" s="66" t="s">
        <v>47</v>
      </c>
      <c r="B4" s="67" t="s">
        <v>48</v>
      </c>
      <c r="C4" s="67"/>
      <c r="D4" s="68"/>
      <c r="E4" s="68"/>
      <c r="F4" s="69"/>
      <c r="G4" s="68"/>
      <c r="H4" s="68"/>
      <c r="L4" s="89"/>
    </row>
    <row r="5" spans="1:12" ht="15">
      <c r="A5" s="66" t="s">
        <v>49</v>
      </c>
      <c r="B5" s="67">
        <v>2020</v>
      </c>
      <c r="C5" s="67"/>
      <c r="D5" s="68"/>
      <c r="E5" s="68"/>
      <c r="F5" s="69"/>
      <c r="G5" s="68"/>
      <c r="H5" s="68"/>
      <c r="L5" s="89" t="str">
        <f>CONCATENATE("!POV=",B4,";",B5,";",B6)</f>
        <v>!POV=ModAccrual;2020;Jun</v>
      </c>
    </row>
    <row r="6" spans="1:12" ht="15">
      <c r="A6" s="66" t="s">
        <v>50</v>
      </c>
      <c r="B6" s="67" t="s">
        <v>51</v>
      </c>
      <c r="C6" s="67"/>
      <c r="D6" s="68"/>
      <c r="E6" s="68"/>
      <c r="F6" s="69"/>
      <c r="G6" s="68"/>
      <c r="H6" s="68"/>
      <c r="L6" s="64"/>
    </row>
    <row r="7" spans="1:12" s="71" customFormat="1" ht="15">
      <c r="A7" s="66"/>
      <c r="B7" s="70"/>
      <c r="C7" s="70"/>
      <c r="D7" s="68"/>
      <c r="E7" s="68"/>
      <c r="F7" s="69"/>
      <c r="G7" s="68"/>
      <c r="H7" s="68"/>
      <c r="I7" s="65"/>
      <c r="J7" s="64"/>
      <c r="K7" s="64"/>
      <c r="L7" s="62"/>
    </row>
    <row r="8" spans="1:12" s="71" customFormat="1" ht="15">
      <c r="A8" s="66"/>
      <c r="B8" s="70"/>
      <c r="C8" s="70"/>
      <c r="D8" s="68"/>
      <c r="E8" s="68"/>
      <c r="F8" s="69"/>
      <c r="G8" s="68"/>
      <c r="H8" s="68"/>
      <c r="I8" s="65"/>
      <c r="J8" s="64"/>
      <c r="K8" s="64"/>
      <c r="L8" s="64">
        <f>IF(AND(J10=0,J11=0,J12=0,J13=0),"",CONCATENATE("!JOURNAL=",B9,";",B11,";",B13,";",B12,";","Journal Input"))</f>
      </c>
    </row>
    <row r="9" spans="1:12" s="71" customFormat="1" ht="15">
      <c r="A9" s="66" t="s">
        <v>52</v>
      </c>
      <c r="B9" s="67" t="str">
        <f>CONCATENATE('G-1 Inventory'!$E$10,"_",'G-1 Inventory'!$F$10,"_G_1")</f>
        <v>_F1000_G_1</v>
      </c>
      <c r="C9" s="72" t="s">
        <v>62</v>
      </c>
      <c r="D9" s="72" t="s">
        <v>53</v>
      </c>
      <c r="E9" s="72" t="s">
        <v>54</v>
      </c>
      <c r="F9" s="72" t="s">
        <v>55</v>
      </c>
      <c r="G9" s="72" t="s">
        <v>56</v>
      </c>
      <c r="H9" s="72" t="s">
        <v>57</v>
      </c>
      <c r="I9" s="73"/>
      <c r="K9" s="66" t="s">
        <v>58</v>
      </c>
      <c r="L9" s="64">
        <f>IF(AND(J10=0,J11=0,J12=0,J13=0),"",CONCATENATE("!DESC=",B10))</f>
      </c>
    </row>
    <row r="10" spans="1:12" s="71" customFormat="1" ht="30">
      <c r="A10" s="66" t="s">
        <v>59</v>
      </c>
      <c r="B10" s="74" t="str">
        <f>'G-1 Inventory'!D59</f>
        <v>To Record Inventory and Fund Balance Reserved for Inventory</v>
      </c>
      <c r="C10" s="88">
        <f>'G-1 Inventory'!G54</f>
        <v>0</v>
      </c>
      <c r="D10" s="81" t="str">
        <f>'G-1 Inventory'!J54</f>
        <v>140000</v>
      </c>
      <c r="E10" s="75" t="str">
        <f>'G-1 Inventory'!$F$10</f>
        <v>F1000</v>
      </c>
      <c r="F10" s="76" t="str">
        <f>IF($B$4="ModAccrual","Modaccrual_Adj","Accrual_Adj")</f>
        <v>Modaccrual_Adj</v>
      </c>
      <c r="G10" s="82">
        <f>ROUND('G-1 Inventory'!K54,-3)</f>
        <v>0</v>
      </c>
      <c r="H10" s="82">
        <f>ROUND('G-1 Inventory'!P54,-3)</f>
        <v>0</v>
      </c>
      <c r="I10" s="62" t="str">
        <f>IF(G10&gt;0,"D","C")</f>
        <v>C</v>
      </c>
      <c r="J10" s="77">
        <f>IF(G10&gt;0,G10,H10)</f>
        <v>0</v>
      </c>
      <c r="K10" s="76"/>
      <c r="L10" s="64">
        <f>IF(AND(J10=0),"",CONCATENATE(C10,";",D10,";FCCS_No Intercompany;","FCCS_ClosingBalance_Input",";",E10,";",F10,";","No Rounding",";",I10,";",ABS(J10),";",K10))</f>
      </c>
    </row>
    <row r="11" spans="1:12" s="71" customFormat="1" ht="15">
      <c r="A11" s="66" t="s">
        <v>60</v>
      </c>
      <c r="B11" s="67" t="s">
        <v>64</v>
      </c>
      <c r="C11" s="88">
        <f>'G-1 Inventory'!G55</f>
        <v>0</v>
      </c>
      <c r="D11" s="81">
        <f>'G-1 Inventory'!J55</f>
        <v>531600</v>
      </c>
      <c r="E11" s="75" t="str">
        <f>'G-1 Inventory'!$F$10</f>
        <v>F1000</v>
      </c>
      <c r="F11" s="76" t="str">
        <f>IF($B$4="ModAccrual","Modaccrual_Adj","Accrual_Adj")</f>
        <v>Modaccrual_Adj</v>
      </c>
      <c r="G11" s="82">
        <f>ROUND('G-1 Inventory'!K55,-3)</f>
        <v>0</v>
      </c>
      <c r="H11" s="82">
        <f>ROUND('G-1 Inventory'!P55,-3)</f>
        <v>0</v>
      </c>
      <c r="I11" s="62" t="str">
        <f>IF(G11&gt;0,"D","C")</f>
        <v>C</v>
      </c>
      <c r="J11" s="77">
        <f>IF(G11&gt;0,G11,H11)</f>
        <v>0</v>
      </c>
      <c r="K11" s="76"/>
      <c r="L11" s="64">
        <f>IF(AND(J11=0),"",CONCATENATE(C11,";",D11,";FCCS_No Intercompany;","FCCS_ClosingBalance_Input",";",E11,";",F11,";","No Rounding",";",I11,";",ABS(J11),";",K11))</f>
      </c>
    </row>
    <row r="12" spans="1:12" s="71" customFormat="1" ht="15">
      <c r="A12" s="66" t="s">
        <v>61</v>
      </c>
      <c r="B12" s="67" t="s">
        <v>70</v>
      </c>
      <c r="C12" s="88">
        <f>'G-1 Inventory'!G56</f>
        <v>0</v>
      </c>
      <c r="D12" s="80" t="str">
        <f>'G-1 Inventory'!J56</f>
        <v>350000</v>
      </c>
      <c r="E12" s="75" t="str">
        <f>'G-1 Inventory'!$F$10</f>
        <v>F1000</v>
      </c>
      <c r="F12" s="76" t="str">
        <f>IF($B$4="ModAccrual","Modaccrual_Adj","Accrual_Adj")</f>
        <v>Modaccrual_Adj</v>
      </c>
      <c r="G12" s="82">
        <f>ROUND('G-1 Inventory'!K56,-3)</f>
        <v>0</v>
      </c>
      <c r="H12" s="82">
        <f>ROUND('G-1 Inventory'!P56,-3)</f>
        <v>0</v>
      </c>
      <c r="I12" s="62" t="str">
        <f>IF(G12&gt;0,"D","C")</f>
        <v>C</v>
      </c>
      <c r="J12" s="77">
        <f>IF(G12&gt;0,G12,H12)</f>
        <v>0</v>
      </c>
      <c r="K12" s="76"/>
      <c r="L12" s="64">
        <f>IF(AND(J12=0),"",CONCATENATE(C12,";",D12,";FCCS_No Intercompany;","FCCS_ClosingBalance_Input",";",E12,";",F12,";","No Rounding",";",I12,";",ABS(J12),";",K12))</f>
      </c>
    </row>
    <row r="13" spans="1:12" s="71" customFormat="1" ht="15">
      <c r="A13" s="90" t="s">
        <v>63</v>
      </c>
      <c r="B13" s="67" t="s">
        <v>71</v>
      </c>
      <c r="C13" s="88">
        <f>'G-1 Inventory'!G57</f>
        <v>0</v>
      </c>
      <c r="D13" s="80" t="str">
        <f>'G-1 Inventory'!J57</f>
        <v>320000</v>
      </c>
      <c r="E13" s="75" t="str">
        <f>'G-1 Inventory'!$F$10</f>
        <v>F1000</v>
      </c>
      <c r="F13" s="76" t="str">
        <f>IF($B$4="ModAccrual","Modaccrual_Adj","Accrual_Adj")</f>
        <v>Modaccrual_Adj</v>
      </c>
      <c r="G13" s="82">
        <f>ROUND('G-1 Inventory'!K57,-3)</f>
        <v>0</v>
      </c>
      <c r="H13" s="82">
        <f>ROUND('G-1 Inventory'!P57,-3)</f>
        <v>0</v>
      </c>
      <c r="I13" s="62" t="str">
        <f>IF(G13&gt;0,"D","C")</f>
        <v>C</v>
      </c>
      <c r="J13" s="77">
        <f>IF(G13&gt;0,G13,H13)</f>
        <v>0</v>
      </c>
      <c r="K13" s="76"/>
      <c r="L13" s="64">
        <f>IF(AND(J13=0),"",CONCATENATE(C13,";",D13,";FCCS_No Intercompany;","FCCS_ClosingBalance_Input",";",E13,";",F13,";","No Rounding",";",I13,";",ABS(J13),";",K13))</f>
      </c>
    </row>
    <row r="14" spans="1:12" s="71" customFormat="1" ht="15">
      <c r="A14" s="66"/>
      <c r="B14" s="67"/>
      <c r="C14" s="67"/>
      <c r="D14" s="76"/>
      <c r="E14" s="76"/>
      <c r="F14" s="76"/>
      <c r="G14" s="76"/>
      <c r="H14" s="76"/>
      <c r="I14" s="62"/>
      <c r="J14" s="77"/>
      <c r="K14" s="76"/>
      <c r="L14" s="64"/>
    </row>
    <row r="15" spans="2:11" ht="15">
      <c r="B15" s="78"/>
      <c r="C15" s="78"/>
      <c r="D15" s="76"/>
      <c r="E15" s="79"/>
      <c r="F15" s="79"/>
      <c r="G15" s="79"/>
      <c r="H15" s="79"/>
      <c r="I15" s="62"/>
      <c r="J15" s="62"/>
      <c r="K15" s="62"/>
    </row>
  </sheetData>
  <sheetProtection password="C8DD" sheet="1"/>
  <printOptions/>
  <pageMargins left="0.75" right="0.75" top="1" bottom="1" header="0.5" footer="0.5"/>
  <pageSetup fitToHeight="1" fitToWidth="1" horizontalDpi="600" verticalDpi="600" orientation="landscape" scale="5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G-1: Inventory</dc:title>
  <dc:subject>Generally Accepted Accounting Principles (GAAP) Form G-1 used by State of Oklahoma agencies for financial reporting of inventory data.</dc:subject>
  <dc:creator>Office of Management and Enterprise Services (OMES)</dc:creator>
  <cp:keywords>Generally Accepted Accounting Principles, gaap,omes, office of management and enterprise servcies, forms, form, financial reporting, state of oklahoma, Oklahoma, g, OSF Form G-1, G-1, inventory</cp:keywords>
  <dc:description>OMES Form G-1: Inventory</dc:description>
  <cp:lastModifiedBy>Jennifer LeFlore</cp:lastModifiedBy>
  <cp:lastPrinted>2019-09-16T19:31:22Z</cp:lastPrinted>
  <dcterms:created xsi:type="dcterms:W3CDTF">2010-03-29T20:02:35Z</dcterms:created>
  <dcterms:modified xsi:type="dcterms:W3CDTF">2023-05-09T22:09:23Z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