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dy.pogue\Downloads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" l="1"/>
  <c r="E99" i="1"/>
  <c r="E97" i="1"/>
  <c r="H93" i="1"/>
  <c r="E4" i="1"/>
  <c r="H79" i="1"/>
  <c r="H5" i="1"/>
  <c r="H70" i="1"/>
  <c r="H25" i="1"/>
  <c r="H94" i="1"/>
  <c r="H17" i="1"/>
  <c r="H44" i="1"/>
  <c r="H95" i="1"/>
  <c r="H67" i="1"/>
  <c r="H6" i="1"/>
  <c r="H78" i="1"/>
  <c r="H30" i="1"/>
  <c r="H12" i="1"/>
  <c r="H31" i="1"/>
  <c r="H18" i="1"/>
  <c r="H61" i="1"/>
  <c r="H28" i="1"/>
  <c r="H63" i="1"/>
  <c r="H15" i="1"/>
  <c r="H11" i="1"/>
  <c r="H52" i="1"/>
  <c r="H69" i="1"/>
  <c r="H87" i="1"/>
  <c r="H96" i="1"/>
  <c r="H90" i="1"/>
  <c r="H10" i="1"/>
  <c r="H34" i="1"/>
  <c r="H76" i="1"/>
  <c r="H51" i="1"/>
  <c r="H37" i="1"/>
  <c r="H36" i="1"/>
  <c r="H50" i="1"/>
  <c r="H85" i="1"/>
  <c r="H72" i="1"/>
  <c r="H53" i="1"/>
  <c r="H23" i="1"/>
  <c r="H82" i="1"/>
  <c r="H24" i="1"/>
  <c r="H64" i="1"/>
  <c r="H57" i="1"/>
  <c r="H91" i="1"/>
  <c r="H77" i="1"/>
  <c r="H86" i="1"/>
  <c r="H40" i="1"/>
  <c r="H49" i="1"/>
  <c r="H42" i="1"/>
  <c r="H22" i="1"/>
  <c r="H59" i="1"/>
  <c r="H81" i="1"/>
  <c r="H75" i="1"/>
  <c r="H46" i="1"/>
  <c r="H84" i="1"/>
  <c r="H33" i="1"/>
  <c r="H54" i="1"/>
  <c r="H47" i="1"/>
  <c r="H62" i="1"/>
  <c r="H20" i="1"/>
  <c r="H39" i="1"/>
  <c r="H71" i="1"/>
  <c r="H88" i="1"/>
  <c r="H35" i="1"/>
  <c r="H45" i="1"/>
  <c r="H43" i="1"/>
  <c r="H48" i="1"/>
  <c r="H38" i="1"/>
  <c r="H89" i="1"/>
  <c r="H55" i="1"/>
  <c r="H32" i="1"/>
  <c r="H27" i="1"/>
  <c r="H9" i="1"/>
  <c r="H14" i="1"/>
  <c r="H65" i="1"/>
  <c r="H56" i="1"/>
  <c r="H66" i="1"/>
  <c r="H83" i="1"/>
  <c r="H26" i="1"/>
  <c r="H92" i="1"/>
  <c r="H68" i="1"/>
  <c r="H80" i="1"/>
  <c r="H98" i="1"/>
  <c r="H74" i="1"/>
  <c r="H73" i="1"/>
  <c r="H29" i="1"/>
  <c r="H7" i="1"/>
  <c r="H60" i="1"/>
  <c r="H41" i="1"/>
  <c r="H58" i="1"/>
  <c r="H8" i="1"/>
  <c r="H13" i="1"/>
  <c r="H19" i="1"/>
  <c r="H16" i="1"/>
  <c r="H21" i="1"/>
</calcChain>
</file>

<file path=xl/sharedStrings.xml><?xml version="1.0" encoding="utf-8"?>
<sst xmlns="http://schemas.openxmlformats.org/spreadsheetml/2006/main" count="408" uniqueCount="238">
  <si>
    <t>ODOC's Top 100 Items-Exhibit 3</t>
  </si>
  <si>
    <t>Department</t>
  </si>
  <si>
    <t>Category</t>
  </si>
  <si>
    <t>Item#</t>
  </si>
  <si>
    <t>Item Description</t>
  </si>
  <si>
    <t>Quantity Sold</t>
  </si>
  <si>
    <t>Sale Amount</t>
  </si>
  <si>
    <t>Cost</t>
  </si>
  <si>
    <t>Current Price Each</t>
  </si>
  <si>
    <t>Bidder's Price Each</t>
  </si>
  <si>
    <t>FOOD</t>
  </si>
  <si>
    <t>SOUPS</t>
  </si>
  <si>
    <t>041789002786</t>
  </si>
  <si>
    <t>MARUCHAN RAMEN, 5 flavors, 3 OZ</t>
  </si>
  <si>
    <t>STATIONARY</t>
  </si>
  <si>
    <t>STAMPS</t>
  </si>
  <si>
    <t>2355</t>
  </si>
  <si>
    <t>POSTAGE STAMPS $0.55</t>
  </si>
  <si>
    <t>041789002793</t>
  </si>
  <si>
    <t>Ramen, non-kosher, 3 oz.</t>
  </si>
  <si>
    <t>BEVERAGE</t>
  </si>
  <si>
    <t>NON CARBONATED</t>
  </si>
  <si>
    <t>087381070228</t>
  </si>
  <si>
    <t>VENDOR BRAND FREEZE DRIED COFFEE 
COLOMBIAN 3 OZ</t>
  </si>
  <si>
    <t>027541000054</t>
  </si>
  <si>
    <t>NIAGARA WATER 16.9OZ</t>
  </si>
  <si>
    <t>BREAD / PASTRIES /COOKIES</t>
  </si>
  <si>
    <t>087381060434</t>
  </si>
  <si>
    <t>MARKET SQ MONST ICE HON BUN 6OZ</t>
  </si>
  <si>
    <t>DINNER MIXES</t>
  </si>
  <si>
    <t>087381107573</t>
  </si>
  <si>
    <t>SEVILLA SPICY CHEESY SPANISH RICE, 2 
OZ.</t>
  </si>
  <si>
    <t>MEATS / BEANS</t>
  </si>
  <si>
    <t>087381043178</t>
  </si>
  <si>
    <t>FRESH CATCH TUNA IN WATER 4.23 OZ.</t>
  </si>
  <si>
    <t>087381125447</t>
  </si>
  <si>
    <t>BRUSHY CREEK BEEF SUMMER 
SAUSAGE 5OZ.</t>
  </si>
  <si>
    <t>CARBONATED</t>
  </si>
  <si>
    <t>073800008880</t>
  </si>
  <si>
    <t>FAYGO DR. FAYGO 20 OZ</t>
  </si>
  <si>
    <t>087381050701</t>
  </si>
  <si>
    <t>CACTUS ANNIES FLR TORTILLA 8 OZ 6CT</t>
  </si>
  <si>
    <t>087381043857</t>
  </si>
  <si>
    <t>FRESH CATCH MACKEREL IN OIL 3.53</t>
  </si>
  <si>
    <t>073800002956</t>
  </si>
  <si>
    <t>FAYGO ORANGE SODA 20OZ</t>
  </si>
  <si>
    <t>PERSONAL HYGIENE</t>
  </si>
  <si>
    <t>BATH TISSUE</t>
  </si>
  <si>
    <t>2920</t>
  </si>
  <si>
    <t>TOILET PAPER SINGLE ROLL INDV WRAP</t>
  </si>
  <si>
    <t>087381097713</t>
  </si>
  <si>
    <t>SEVILLA REFRIED BEANS SPICY 8 OZ</t>
  </si>
  <si>
    <t>073800002987</t>
  </si>
  <si>
    <t>FAYGO ROOT BEER SODA 20OZ</t>
  </si>
  <si>
    <t>CANDY / SNACKS</t>
  </si>
  <si>
    <t>041168631675</t>
  </si>
  <si>
    <t>ATKINSON'S CHIC-O- STICK .7 OZ.</t>
  </si>
  <si>
    <t>012000001291</t>
  </si>
  <si>
    <t xml:space="preserve">PEPSI 20 OZ </t>
  </si>
  <si>
    <t>087381051135</t>
  </si>
  <si>
    <t>MOON LODGE SOUR CREAM &amp;ONION 
CHIPS 6  OZ</t>
  </si>
  <si>
    <t>CONDIMENTS / SPICES</t>
  </si>
  <si>
    <t>038200000063</t>
  </si>
  <si>
    <t>GEN PICKLE MILD DILL 9.6 OZ.</t>
  </si>
  <si>
    <t>087381853760</t>
  </si>
  <si>
    <t>MOON LODGE MICROWAVE POPCORN 
BUTR LT 2.8</t>
  </si>
  <si>
    <t>SHAVING</t>
  </si>
  <si>
    <t>2100</t>
  </si>
  <si>
    <t>RAZOR NO BRAND</t>
  </si>
  <si>
    <t>070953780007</t>
  </si>
  <si>
    <t>DUTCHESS CINNAMON ROLL 4 OZ</t>
  </si>
  <si>
    <t>087381060601</t>
  </si>
  <si>
    <t>MARKET SQUARE CUPCAKES CHOC 
CREAM 4 OZ</t>
  </si>
  <si>
    <t>087381043956</t>
  </si>
  <si>
    <t>FRESH CATCH FISH STEAKS W GN CHIL</t>
  </si>
  <si>
    <t>087381105968</t>
  </si>
  <si>
    <t>PARAMOUNT CREAMER FRENCH VANILLA 
6.75OZ</t>
  </si>
  <si>
    <t>087381125461</t>
  </si>
  <si>
    <t>BRUSHY CREEK BEEF SUMMER 
SAUSAGE HOT &amp; S</t>
  </si>
  <si>
    <t>087381097836</t>
  </si>
  <si>
    <t>SEVILLA REFRIED BEANS PLAIN 8 OZ</t>
  </si>
  <si>
    <t>087381760525</t>
  </si>
  <si>
    <t>MARKET SQUARE PEANUT BUTTER 
WAFERS 12OZ</t>
  </si>
  <si>
    <t>079783517364</t>
  </si>
  <si>
    <t>AUSTIN SANDWICH CRACKER 
PEPPERJACK</t>
  </si>
  <si>
    <t>087381058806</t>
  </si>
  <si>
    <t>VENDOR BRAND RICE INSTANT WHITE 
8OZ</t>
  </si>
  <si>
    <t>038445514011</t>
  </si>
  <si>
    <t>KING NUT SNACK MIX HEALTHY 3.25 OZ</t>
  </si>
  <si>
    <t>041000022319</t>
  </si>
  <si>
    <t>KNORR TERIYAKI RICE 5.4 OZ</t>
  </si>
  <si>
    <t>041000022784</t>
  </si>
  <si>
    <t>KNORR RICE CHEDDAR BROCCOLI 5.7 OZ</t>
  </si>
  <si>
    <t>028400147071</t>
  </si>
  <si>
    <t xml:space="preserve">DORITOS TORTILLA CHIPS COOL RANCH 8 
OZ. </t>
  </si>
  <si>
    <t>040000424314</t>
  </si>
  <si>
    <t>MARS SNICKERS 1.86 OZ.</t>
  </si>
  <si>
    <t>087381093975</t>
  </si>
  <si>
    <t>VELVEETA SPICY JALAPENO SPREAD  8 
OZ</t>
  </si>
  <si>
    <t>087381000263</t>
  </si>
  <si>
    <t>PARAMOUNT CREAMER ZIP BAG 8OZ</t>
  </si>
  <si>
    <t>087381075506</t>
  </si>
  <si>
    <t>MOON LODGE ROASTED SALT PEANUT  
1.75 OZ</t>
  </si>
  <si>
    <t>028400667739</t>
  </si>
  <si>
    <t>DORITOS TORTILLA SPICY SWEET CHILI 
7.5OZ</t>
  </si>
  <si>
    <t>HOUSEHOLD</t>
  </si>
  <si>
    <t>LAUNDRY / CLEANING</t>
  </si>
  <si>
    <t>087381217890</t>
  </si>
  <si>
    <t xml:space="preserve">HERITAGE LAUNDRY DETERGENT 
W/BLEACH 14. </t>
  </si>
  <si>
    <t>038445000101</t>
  </si>
  <si>
    <t>KING NUT PEANUT HONEY ROASTED 2.5 
OZ</t>
  </si>
  <si>
    <t>087381012662</t>
  </si>
  <si>
    <t>CACTUS ANNIES HOT &amp; SPICY PORK 
RINDS 2OZ</t>
  </si>
  <si>
    <t>041420030048</t>
  </si>
  <si>
    <t>LEMONHEADS REDRIFIC 4 OZ</t>
  </si>
  <si>
    <t>028400151849</t>
  </si>
  <si>
    <t>RUFFLES CHED &amp; SOUR CREAM 5.5 OZ</t>
  </si>
  <si>
    <t>087381093968</t>
  </si>
  <si>
    <t>VELVEETA SHARP CHEDDAR CHEESE TUB 
8OZ.</t>
  </si>
  <si>
    <t>300258479314</t>
  </si>
  <si>
    <t>SWEET MATE SWEETNER PINK 100 CT</t>
  </si>
  <si>
    <t>041000023026</t>
  </si>
  <si>
    <t>KNORR MEXICAN RICE 5.4 OZ</t>
  </si>
  <si>
    <t>087381017117</t>
  </si>
  <si>
    <t>BRUSH CREEK CHILI W/ BEANS 11.25 OZ</t>
  </si>
  <si>
    <t>087381000805</t>
  </si>
  <si>
    <t xml:space="preserve">VENDOR BRAND PEANUT BUTTER CREAM 
18OZ </t>
  </si>
  <si>
    <t>079783406156</t>
  </si>
  <si>
    <t>AUSTIN SANDWICH CRACKER 
CHES&amp;CHES 1.38OZ</t>
  </si>
  <si>
    <t>087381760556</t>
  </si>
  <si>
    <t>MARKET SQUARE SWISS ROLL 12 OZ</t>
  </si>
  <si>
    <t>085264316401</t>
  </si>
  <si>
    <t>CLOVERHILL CHEESE DANISH CHERRY 
4.25 OZ</t>
  </si>
  <si>
    <t>087381127762</t>
  </si>
  <si>
    <t>SATHERS CANDY NEON NIGHTCRALLERS 
4 OZ</t>
  </si>
  <si>
    <t>048500001745</t>
  </si>
  <si>
    <t>TROPICANA ORANGE JUICE 10 OZ</t>
  </si>
  <si>
    <t>087381051128</t>
  </si>
  <si>
    <t>MOON LODGE BBQ POTATO CHIPS 6 OZ</t>
  </si>
  <si>
    <t>087381037016</t>
  </si>
  <si>
    <t>VENDOR BRAND FRENCH VANILLA CAPPUCCINO 
8OZ</t>
  </si>
  <si>
    <t>087381043970</t>
  </si>
  <si>
    <t>FRESH CATCH FISH STEAKS  N HOT 
SAUCE</t>
  </si>
  <si>
    <t>041420019180</t>
  </si>
  <si>
    <t>ATOMIC FIREBALL CANDY 3 OZ</t>
  </si>
  <si>
    <t>087381043864</t>
  </si>
  <si>
    <t>FRESH CATCH SARDINES IN HOT TOMATO 
SAUCE</t>
  </si>
  <si>
    <t>087381406775</t>
  </si>
  <si>
    <t>SATHERS CANDY ALL-STARS 3.75OZ</t>
  </si>
  <si>
    <t>085264341007</t>
  </si>
  <si>
    <t>CLOVERHILL CHEESE DANISH APPLE 4.25 
OZ</t>
  </si>
  <si>
    <t>085264311000</t>
  </si>
  <si>
    <t xml:space="preserve">CLOVERHILL CHEESE DANISH 
BLUEBERRY 4.25 </t>
  </si>
  <si>
    <t>087381030925</t>
  </si>
  <si>
    <t>THAI PALACE NOODLES CHILI 3.7 OZ/24CT</t>
  </si>
  <si>
    <t>038000317316</t>
  </si>
  <si>
    <t>KELLOGG'S POP TART FROSTD 
STRAWBERRY 2CT</t>
  </si>
  <si>
    <t>047500013017</t>
  </si>
  <si>
    <t>BRIDGFORD PEPPERONI SLICED 3.5 OZ</t>
  </si>
  <si>
    <t>SOAP</t>
  </si>
  <si>
    <t>087381220975</t>
  </si>
  <si>
    <t>NEXT1 SOAP MOISTURIZING BAR 5 OZ</t>
  </si>
  <si>
    <t>040000000327</t>
  </si>
  <si>
    <t>MARS M&amp;M PEANUT 1.74 OZ</t>
  </si>
  <si>
    <t>087381003554</t>
  </si>
  <si>
    <t>CACTUS ANNIES JALAPENOS SLICED 12 
OZ</t>
  </si>
  <si>
    <t>850003766454</t>
  </si>
  <si>
    <t>HAWAIIAN PUNCH JUICY RED .75 OZ</t>
  </si>
  <si>
    <t>850003766478</t>
  </si>
  <si>
    <t>HAWAIIAN PUNCH LEMON BERRY 
SQUEEZE .95 O</t>
  </si>
  <si>
    <t>087381049422</t>
  </si>
  <si>
    <t>VELVEETA NACHO CHEESE SAUCE 
INSTANT 1.5O</t>
  </si>
  <si>
    <t>087381049354</t>
  </si>
  <si>
    <t>VELVEETA MACARONI &amp; CHEESE 3OZ</t>
  </si>
  <si>
    <t>087381126031</t>
  </si>
  <si>
    <t>GOLDEN VALLEY SNACK CRACKERS 13.7 
OZ</t>
  </si>
  <si>
    <t>041789002755</t>
  </si>
  <si>
    <t>RAMEN CAJUN SHRIMP 2.8 OZ</t>
  </si>
  <si>
    <t>WRITING SUPPLIES</t>
  </si>
  <si>
    <t>2311</t>
  </si>
  <si>
    <t>BIC PEN ROUND STIC</t>
  </si>
  <si>
    <t>016000442818</t>
  </si>
  <si>
    <t>NATURE VALLEY SWEET&amp; SALT NUT 
GRAN1.2 OZ</t>
  </si>
  <si>
    <t>087381051104</t>
  </si>
  <si>
    <t>MOON LODGE STUFFED JAL CHIPS 6OZ 
BAG</t>
  </si>
  <si>
    <t>087381853784</t>
  </si>
  <si>
    <t>MOON LODGE KETTLE CORN 2.8 OZ</t>
  </si>
  <si>
    <t>085264272226</t>
  </si>
  <si>
    <t>CLOVERHILL CHEESE DANISH 
STRAWBERRY 4.25</t>
  </si>
  <si>
    <t>087381009105</t>
  </si>
  <si>
    <t>CACTUS ANNIES ROUND TORTILLA CHIPS 
12 OZ</t>
  </si>
  <si>
    <t>087381037320</t>
  </si>
  <si>
    <t>VENDOR BRAND MAYONAISE 18 OZ SQZ 
BTL</t>
  </si>
  <si>
    <t>087381125362</t>
  </si>
  <si>
    <t xml:space="preserve">THE WHOLE SHABANG POTATO CHIP 
XTREME RP </t>
  </si>
  <si>
    <t>037600190671</t>
  </si>
  <si>
    <t>HORMEL SPAM SINGLES 2.5 OZ</t>
  </si>
  <si>
    <t>038445514066</t>
  </si>
  <si>
    <t>KING NUT CAJUN MIX NUTS 3.5 OZ</t>
  </si>
  <si>
    <t>028400047173</t>
  </si>
  <si>
    <t>CHEETOS CHEESE CRUNCHY 9 OZ</t>
  </si>
  <si>
    <t>FROZEN SNACKS</t>
  </si>
  <si>
    <t>042800116000</t>
  </si>
  <si>
    <t xml:space="preserve">TOTINO COMBINATION PIZZA 10 OZ. </t>
  </si>
  <si>
    <t>087381127755</t>
  </si>
  <si>
    <t>CORNER STORE GUMMI BEARS 4 OZ</t>
  </si>
  <si>
    <t>043354007806</t>
  </si>
  <si>
    <t>HORMEL CHI-CHI'S WHT CORN TORTILLA 
9 OZ</t>
  </si>
  <si>
    <t>DENTAL</t>
  </si>
  <si>
    <t>035000566850</t>
  </si>
  <si>
    <t>ULTRA BRITE TOOTHPASTE ADV 
WHITENING 6OZ</t>
  </si>
  <si>
    <t>DEODORANT</t>
  </si>
  <si>
    <t>022200004923</t>
  </si>
  <si>
    <t>MENNEN SPEED STICK ULTIMATE SPORT 
3 OZ</t>
  </si>
  <si>
    <t>087381217883</t>
  </si>
  <si>
    <t>HERITAGE LAUNDRY DETERGENT</t>
  </si>
  <si>
    <t>070640310500</t>
  </si>
  <si>
    <t>BLUE BUNNY ICE CREAM BAR BIG 
MISSISSIPPI</t>
  </si>
  <si>
    <t>070640040582</t>
  </si>
  <si>
    <t>BLUE BUNNY, Ice Cream, PINT</t>
  </si>
  <si>
    <t>BREAD</t>
  </si>
  <si>
    <t>070870003388</t>
  </si>
  <si>
    <t>BIMBO BAKERIES BREAD SANDWICH 
WHITE24 OZ</t>
  </si>
  <si>
    <t>ELECTRONICS</t>
  </si>
  <si>
    <t>TELEVISIONS</t>
  </si>
  <si>
    <t>875382002061</t>
  </si>
  <si>
    <t>AMPD TV 15" WITH REMOTE</t>
  </si>
  <si>
    <t>2313</t>
  </si>
  <si>
    <t>PENCILS</t>
  </si>
  <si>
    <t>BATTERIES / ACCESSORIES</t>
  </si>
  <si>
    <t>087381216763</t>
  </si>
  <si>
    <t>BATTERIES AAA or AA 4/PK</t>
  </si>
  <si>
    <t>CLOTHING</t>
  </si>
  <si>
    <t>FOOTWEAR</t>
  </si>
  <si>
    <t>695735388747</t>
  </si>
  <si>
    <t xml:space="preserve">RAWLINGS RUNNING SHOE CHANCE III </t>
  </si>
  <si>
    <t>Monthly Access Fee</t>
  </si>
  <si>
    <t>Building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</si>
</sst>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#,##0;\(#,##0\)"/>
    <numFmt numFmtId="165" formatCode="[$$-409]#,##0.00"/>
    <numFmt numFmtId="166" formatCode="[$$-409]#,##0.000000;\([$$-409]#,##0.000000\)"/>
  </numFmts>
  <fonts count="6" x14ac:knownFonts="1">
    <font>
      <sz val="10"/>
      <color rgb="FF000000"/>
      <name val="Arial"/>
    </font>
    <font>
      <sz val="8.5"/>
      <name val="Arial"/>
      <family val="2"/>
    </font>
    <font>
      <b/>
      <sz val="8.5"/>
      <name val="Arial"/>
      <family val="2"/>
    </font>
    <font>
      <b/>
      <sz val="16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 wrapText="1"/>
    </xf>
    <xf numFmtId="4" fontId="0" fillId="0" borderId="0" xfId="0" applyNumberFormat="1"/>
    <xf numFmtId="4" fontId="2" fillId="0" borderId="0" xfId="0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0" fontId="0" fillId="0" borderId="2" xfId="0" applyBorder="1"/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H1"/>
    </sheetView>
  </sheetViews>
  <sheetFormatPr defaultRowHeight="12.75" x14ac:dyDescent="0.2"/>
  <cols>
    <col min="1" max="1" width="23.28515625" customWidth="1"/>
    <col min="2" max="2" width="27.7109375" customWidth="1"/>
    <col min="3" max="3" width="16.42578125" customWidth="1"/>
    <col min="4" max="4" width="33.42578125" customWidth="1"/>
    <col min="5" max="5" width="11.28515625" customWidth="1"/>
    <col min="6" max="6" width="10.5703125" hidden="1" customWidth="1"/>
    <col min="7" max="7" width="13.42578125" hidden="1" customWidth="1"/>
    <col min="8" max="8" width="10.42578125" style="8" bestFit="1" customWidth="1"/>
    <col min="9" max="9" width="10.140625" customWidth="1"/>
  </cols>
  <sheetData>
    <row r="1" spans="1:9" ht="20.25" x14ac:dyDescent="0.2">
      <c r="A1" s="14" t="s">
        <v>0</v>
      </c>
      <c r="B1" s="14"/>
      <c r="C1" s="14"/>
      <c r="D1" s="14"/>
      <c r="E1" s="14"/>
      <c r="F1" s="14"/>
      <c r="G1" s="14"/>
      <c r="H1" s="14"/>
    </row>
    <row r="3" spans="1:9" ht="22.5" x14ac:dyDescent="0.2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9" t="s">
        <v>8</v>
      </c>
      <c r="I3" s="10" t="s">
        <v>9</v>
      </c>
    </row>
    <row r="4" spans="1:9" x14ac:dyDescent="0.2">
      <c r="A4" s="3" t="s">
        <v>10</v>
      </c>
      <c r="B4" s="3" t="s">
        <v>11</v>
      </c>
      <c r="C4" s="3" t="s">
        <v>12</v>
      </c>
      <c r="D4" s="3" t="s">
        <v>13</v>
      </c>
      <c r="E4" s="4">
        <f>2684285+58247</f>
        <v>2742532</v>
      </c>
      <c r="F4" s="5">
        <v>63000.5</v>
      </c>
      <c r="G4" s="6">
        <v>47880.379999748002</v>
      </c>
      <c r="H4" s="8">
        <v>0.25</v>
      </c>
      <c r="I4" s="15"/>
    </row>
    <row r="5" spans="1:9" x14ac:dyDescent="0.2">
      <c r="A5" s="3" t="s">
        <v>14</v>
      </c>
      <c r="B5" s="3" t="s">
        <v>15</v>
      </c>
      <c r="C5" s="3" t="s">
        <v>16</v>
      </c>
      <c r="D5" s="3" t="s">
        <v>17</v>
      </c>
      <c r="E5" s="4">
        <v>711756</v>
      </c>
      <c r="F5" s="5">
        <v>391465.8</v>
      </c>
      <c r="G5" s="6">
        <v>391465.79475450999</v>
      </c>
      <c r="H5" s="8">
        <f t="shared" ref="H5:H36" si="0">SUM(F5/E5)</f>
        <v>0.54999999999999993</v>
      </c>
      <c r="I5" s="15"/>
    </row>
    <row r="6" spans="1:9" x14ac:dyDescent="0.2">
      <c r="A6" s="3" t="s">
        <v>10</v>
      </c>
      <c r="B6" s="3" t="s">
        <v>11</v>
      </c>
      <c r="C6" s="3" t="s">
        <v>18</v>
      </c>
      <c r="D6" s="3" t="s">
        <v>19</v>
      </c>
      <c r="E6" s="4">
        <v>668318</v>
      </c>
      <c r="F6" s="5">
        <v>167079.5</v>
      </c>
      <c r="G6" s="6">
        <v>126980.41999891499</v>
      </c>
      <c r="H6" s="8">
        <f t="shared" si="0"/>
        <v>0.25</v>
      </c>
      <c r="I6" s="15"/>
    </row>
    <row r="7" spans="1:9" ht="22.5" x14ac:dyDescent="0.2">
      <c r="A7" s="3" t="s">
        <v>20</v>
      </c>
      <c r="B7" s="3" t="s">
        <v>21</v>
      </c>
      <c r="C7" s="3" t="s">
        <v>22</v>
      </c>
      <c r="D7" s="7" t="s">
        <v>23</v>
      </c>
      <c r="E7" s="4">
        <v>401766</v>
      </c>
      <c r="F7" s="5">
        <v>850387.75</v>
      </c>
      <c r="G7" s="6">
        <v>620373.09250078001</v>
      </c>
      <c r="H7" s="8">
        <f t="shared" si="0"/>
        <v>2.1166244779299395</v>
      </c>
      <c r="I7" s="15"/>
    </row>
    <row r="8" spans="1:9" x14ac:dyDescent="0.2">
      <c r="A8" s="3" t="s">
        <v>20</v>
      </c>
      <c r="B8" s="3" t="s">
        <v>21</v>
      </c>
      <c r="C8" s="3" t="s">
        <v>24</v>
      </c>
      <c r="D8" s="3" t="s">
        <v>25</v>
      </c>
      <c r="E8" s="4">
        <v>399830</v>
      </c>
      <c r="F8" s="5">
        <v>111952.4</v>
      </c>
      <c r="G8" s="6">
        <v>79966.000000399799</v>
      </c>
      <c r="H8" s="8">
        <f t="shared" si="0"/>
        <v>0.27999999999999997</v>
      </c>
      <c r="I8" s="15"/>
    </row>
    <row r="9" spans="1:9" x14ac:dyDescent="0.2">
      <c r="A9" s="3" t="s">
        <v>10</v>
      </c>
      <c r="B9" s="3" t="s">
        <v>26</v>
      </c>
      <c r="C9" s="3" t="s">
        <v>27</v>
      </c>
      <c r="D9" s="3" t="s">
        <v>28</v>
      </c>
      <c r="E9" s="4">
        <v>357054</v>
      </c>
      <c r="F9" s="5">
        <v>312500.95</v>
      </c>
      <c r="G9" s="6">
        <v>215149.89625640999</v>
      </c>
      <c r="H9" s="8">
        <f t="shared" si="0"/>
        <v>0.87522041483921198</v>
      </c>
      <c r="I9" s="15"/>
    </row>
    <row r="10" spans="1:9" ht="22.5" x14ac:dyDescent="0.2">
      <c r="A10" s="3" t="s">
        <v>10</v>
      </c>
      <c r="B10" s="3" t="s">
        <v>29</v>
      </c>
      <c r="C10" s="3" t="s">
        <v>30</v>
      </c>
      <c r="D10" s="7" t="s">
        <v>31</v>
      </c>
      <c r="E10" s="4">
        <v>290643</v>
      </c>
      <c r="F10" s="5">
        <v>148946.82</v>
      </c>
      <c r="G10" s="6">
        <v>114063.63414497901</v>
      </c>
      <c r="H10" s="8">
        <f t="shared" si="0"/>
        <v>0.51247344680587525</v>
      </c>
      <c r="I10" s="15"/>
    </row>
    <row r="11" spans="1:9" x14ac:dyDescent="0.2">
      <c r="A11" s="3" t="s">
        <v>10</v>
      </c>
      <c r="B11" s="3" t="s">
        <v>32</v>
      </c>
      <c r="C11" s="3" t="s">
        <v>33</v>
      </c>
      <c r="D11" s="3" t="s">
        <v>34</v>
      </c>
      <c r="E11" s="4">
        <v>289770</v>
      </c>
      <c r="F11" s="5">
        <v>348582.39</v>
      </c>
      <c r="G11" s="6">
        <v>252964.328042273</v>
      </c>
      <c r="H11" s="8">
        <f t="shared" si="0"/>
        <v>1.2029623149394348</v>
      </c>
      <c r="I11" s="15"/>
    </row>
    <row r="12" spans="1:9" ht="22.5" x14ac:dyDescent="0.2">
      <c r="A12" s="3" t="s">
        <v>10</v>
      </c>
      <c r="B12" s="3" t="s">
        <v>32</v>
      </c>
      <c r="C12" s="3" t="s">
        <v>35</v>
      </c>
      <c r="D12" s="7" t="s">
        <v>36</v>
      </c>
      <c r="E12" s="4">
        <v>280947</v>
      </c>
      <c r="F12" s="5">
        <v>517462.11</v>
      </c>
      <c r="G12" s="6">
        <v>376191.78252413397</v>
      </c>
      <c r="H12" s="8">
        <f t="shared" si="0"/>
        <v>1.8418495659323644</v>
      </c>
      <c r="I12" s="15"/>
    </row>
    <row r="13" spans="1:9" x14ac:dyDescent="0.2">
      <c r="A13" s="3" t="s">
        <v>20</v>
      </c>
      <c r="B13" s="3" t="s">
        <v>37</v>
      </c>
      <c r="C13" s="3" t="s">
        <v>38</v>
      </c>
      <c r="D13" s="3" t="s">
        <v>39</v>
      </c>
      <c r="E13" s="4">
        <v>265518</v>
      </c>
      <c r="F13" s="5">
        <v>234007.48</v>
      </c>
      <c r="G13" s="6">
        <v>160084.261020531</v>
      </c>
      <c r="H13" s="8">
        <f t="shared" si="0"/>
        <v>0.88132435465768799</v>
      </c>
      <c r="I13" s="15"/>
    </row>
    <row r="14" spans="1:9" x14ac:dyDescent="0.2">
      <c r="A14" s="3" t="s">
        <v>10</v>
      </c>
      <c r="B14" s="3" t="s">
        <v>26</v>
      </c>
      <c r="C14" s="3" t="s">
        <v>40</v>
      </c>
      <c r="D14" s="3" t="s">
        <v>41</v>
      </c>
      <c r="E14" s="4">
        <v>241825</v>
      </c>
      <c r="F14" s="5">
        <v>208432.01</v>
      </c>
      <c r="G14" s="6">
        <v>143128.96673990201</v>
      </c>
      <c r="H14" s="8">
        <f t="shared" si="0"/>
        <v>0.8619125814121783</v>
      </c>
      <c r="I14" s="15"/>
    </row>
    <row r="15" spans="1:9" x14ac:dyDescent="0.2">
      <c r="A15" s="3" t="s">
        <v>10</v>
      </c>
      <c r="B15" s="3" t="s">
        <v>32</v>
      </c>
      <c r="C15" s="3" t="s">
        <v>42</v>
      </c>
      <c r="D15" s="3" t="s">
        <v>43</v>
      </c>
      <c r="E15" s="4">
        <v>216054</v>
      </c>
      <c r="F15" s="5">
        <v>212366.1</v>
      </c>
      <c r="G15" s="6">
        <v>154033.43459793899</v>
      </c>
      <c r="H15" s="8">
        <f t="shared" si="0"/>
        <v>0.98293065622483267</v>
      </c>
      <c r="I15" s="15"/>
    </row>
    <row r="16" spans="1:9" x14ac:dyDescent="0.2">
      <c r="A16" s="3" t="s">
        <v>20</v>
      </c>
      <c r="B16" s="3" t="s">
        <v>37</v>
      </c>
      <c r="C16" s="3" t="s">
        <v>44</v>
      </c>
      <c r="D16" s="3" t="s">
        <v>45</v>
      </c>
      <c r="E16" s="4">
        <v>188648</v>
      </c>
      <c r="F16" s="5">
        <v>165625.43</v>
      </c>
      <c r="G16" s="6">
        <v>113933.789503213</v>
      </c>
      <c r="H16" s="8">
        <f t="shared" si="0"/>
        <v>0.8779601692040202</v>
      </c>
      <c r="I16" s="15"/>
    </row>
    <row r="17" spans="1:9" x14ac:dyDescent="0.2">
      <c r="A17" s="3" t="s">
        <v>46</v>
      </c>
      <c r="B17" s="3" t="s">
        <v>47</v>
      </c>
      <c r="C17" s="3" t="s">
        <v>48</v>
      </c>
      <c r="D17" s="3" t="s">
        <v>49</v>
      </c>
      <c r="E17" s="4">
        <v>178640</v>
      </c>
      <c r="F17" s="5">
        <v>93388.99</v>
      </c>
      <c r="G17" s="6">
        <v>86195.731553626101</v>
      </c>
      <c r="H17" s="8">
        <f t="shared" si="0"/>
        <v>0.52277759740259744</v>
      </c>
      <c r="I17" s="15"/>
    </row>
    <row r="18" spans="1:9" x14ac:dyDescent="0.2">
      <c r="A18" s="3" t="s">
        <v>10</v>
      </c>
      <c r="B18" s="3" t="s">
        <v>32</v>
      </c>
      <c r="C18" s="3" t="s">
        <v>50</v>
      </c>
      <c r="D18" s="3" t="s">
        <v>51</v>
      </c>
      <c r="E18" s="4">
        <v>157288</v>
      </c>
      <c r="F18" s="5">
        <v>196848.39</v>
      </c>
      <c r="G18" s="6">
        <v>142992.681521819</v>
      </c>
      <c r="H18" s="8">
        <f t="shared" si="0"/>
        <v>1.2515156273841617</v>
      </c>
      <c r="I18" s="15"/>
    </row>
    <row r="19" spans="1:9" x14ac:dyDescent="0.2">
      <c r="A19" s="3" t="s">
        <v>20</v>
      </c>
      <c r="B19" s="3" t="s">
        <v>37</v>
      </c>
      <c r="C19" s="3" t="s">
        <v>52</v>
      </c>
      <c r="D19" s="3" t="s">
        <v>53</v>
      </c>
      <c r="E19" s="4">
        <v>144866</v>
      </c>
      <c r="F19" s="5">
        <v>126902.97</v>
      </c>
      <c r="G19" s="6">
        <v>87350.159334311204</v>
      </c>
      <c r="H19" s="8">
        <f t="shared" si="0"/>
        <v>0.87600244363756852</v>
      </c>
      <c r="I19" s="15"/>
    </row>
    <row r="20" spans="1:9" x14ac:dyDescent="0.2">
      <c r="A20" s="3" t="s">
        <v>10</v>
      </c>
      <c r="B20" s="3" t="s">
        <v>54</v>
      </c>
      <c r="C20" s="3" t="s">
        <v>55</v>
      </c>
      <c r="D20" s="3" t="s">
        <v>56</v>
      </c>
      <c r="E20" s="4">
        <v>142680</v>
      </c>
      <c r="F20" s="5">
        <v>27109.200000000001</v>
      </c>
      <c r="G20" s="6">
        <v>18548.3999998523</v>
      </c>
      <c r="H20" s="8">
        <f t="shared" si="0"/>
        <v>0.19</v>
      </c>
      <c r="I20" s="15"/>
    </row>
    <row r="21" spans="1:9" x14ac:dyDescent="0.2">
      <c r="A21" s="3" t="s">
        <v>20</v>
      </c>
      <c r="B21" s="3" t="s">
        <v>37</v>
      </c>
      <c r="C21" s="3" t="s">
        <v>57</v>
      </c>
      <c r="D21" s="3" t="s">
        <v>58</v>
      </c>
      <c r="E21" s="4">
        <v>136515</v>
      </c>
      <c r="F21" s="5">
        <v>220541.31</v>
      </c>
      <c r="G21" s="6">
        <v>151747.39964634899</v>
      </c>
      <c r="H21" s="8">
        <f t="shared" si="0"/>
        <v>1.6155097242061311</v>
      </c>
      <c r="I21" s="15"/>
    </row>
    <row r="22" spans="1:9" ht="22.5" x14ac:dyDescent="0.2">
      <c r="A22" s="3" t="s">
        <v>10</v>
      </c>
      <c r="B22" s="3" t="s">
        <v>54</v>
      </c>
      <c r="C22" s="3" t="s">
        <v>59</v>
      </c>
      <c r="D22" s="7" t="s">
        <v>60</v>
      </c>
      <c r="E22" s="4">
        <v>134800</v>
      </c>
      <c r="F22" s="5">
        <v>169154.23</v>
      </c>
      <c r="G22" s="6">
        <v>116263.932766308</v>
      </c>
      <c r="H22" s="8">
        <f t="shared" si="0"/>
        <v>1.2548533382789318</v>
      </c>
      <c r="I22" s="15"/>
    </row>
    <row r="23" spans="1:9" x14ac:dyDescent="0.2">
      <c r="A23" s="3" t="s">
        <v>10</v>
      </c>
      <c r="B23" s="3" t="s">
        <v>61</v>
      </c>
      <c r="C23" s="3" t="s">
        <v>62</v>
      </c>
      <c r="D23" s="3" t="s">
        <v>63</v>
      </c>
      <c r="E23" s="4">
        <v>132523</v>
      </c>
      <c r="F23" s="5">
        <v>79114.27</v>
      </c>
      <c r="G23" s="6">
        <v>57246.331651660497</v>
      </c>
      <c r="H23" s="8">
        <f t="shared" si="0"/>
        <v>0.59698520256861076</v>
      </c>
      <c r="I23" s="15"/>
    </row>
    <row r="24" spans="1:9" ht="22.5" x14ac:dyDescent="0.2">
      <c r="A24" s="3" t="s">
        <v>10</v>
      </c>
      <c r="B24" s="3" t="s">
        <v>54</v>
      </c>
      <c r="C24" s="3" t="s">
        <v>64</v>
      </c>
      <c r="D24" s="7" t="s">
        <v>65</v>
      </c>
      <c r="E24" s="4">
        <v>129010</v>
      </c>
      <c r="F24" s="5">
        <v>60955.74</v>
      </c>
      <c r="G24" s="6">
        <v>41605.896350170202</v>
      </c>
      <c r="H24" s="8">
        <f t="shared" si="0"/>
        <v>0.47248848926439807</v>
      </c>
      <c r="I24" s="15"/>
    </row>
    <row r="25" spans="1:9" x14ac:dyDescent="0.2">
      <c r="A25" s="3" t="s">
        <v>46</v>
      </c>
      <c r="B25" s="3" t="s">
        <v>66</v>
      </c>
      <c r="C25" s="3" t="s">
        <v>67</v>
      </c>
      <c r="D25" s="3" t="s">
        <v>68</v>
      </c>
      <c r="E25" s="4">
        <v>126236</v>
      </c>
      <c r="F25" s="5">
        <v>10098.879999999999</v>
      </c>
      <c r="G25" s="6">
        <v>8836.4597678117807</v>
      </c>
      <c r="H25" s="8">
        <f t="shared" si="0"/>
        <v>7.9999999999999988E-2</v>
      </c>
      <c r="I25" s="15"/>
    </row>
    <row r="26" spans="1:9" x14ac:dyDescent="0.2">
      <c r="A26" s="3" t="s">
        <v>10</v>
      </c>
      <c r="B26" s="3" t="s">
        <v>26</v>
      </c>
      <c r="C26" s="3" t="s">
        <v>69</v>
      </c>
      <c r="D26" s="3" t="s">
        <v>70</v>
      </c>
      <c r="E26" s="4">
        <v>122224</v>
      </c>
      <c r="F26" s="5">
        <v>102112.19</v>
      </c>
      <c r="G26" s="6">
        <v>70015.804005551807</v>
      </c>
      <c r="H26" s="8">
        <f t="shared" si="0"/>
        <v>0.83545122070951694</v>
      </c>
      <c r="I26" s="15"/>
    </row>
    <row r="27" spans="1:9" ht="22.5" x14ac:dyDescent="0.2">
      <c r="A27" s="3" t="s">
        <v>10</v>
      </c>
      <c r="B27" s="3" t="s">
        <v>26</v>
      </c>
      <c r="C27" s="3" t="s">
        <v>71</v>
      </c>
      <c r="D27" s="7" t="s">
        <v>72</v>
      </c>
      <c r="E27" s="4">
        <v>110388</v>
      </c>
      <c r="F27" s="5">
        <v>85574.78</v>
      </c>
      <c r="G27" s="6">
        <v>58793.532895771401</v>
      </c>
      <c r="H27" s="8">
        <f t="shared" si="0"/>
        <v>0.77521813965286079</v>
      </c>
      <c r="I27" s="15"/>
    </row>
    <row r="28" spans="1:9" x14ac:dyDescent="0.2">
      <c r="A28" s="3" t="s">
        <v>10</v>
      </c>
      <c r="B28" s="3" t="s">
        <v>32</v>
      </c>
      <c r="C28" s="3" t="s">
        <v>73</v>
      </c>
      <c r="D28" s="3" t="s">
        <v>74</v>
      </c>
      <c r="E28" s="4">
        <v>106433</v>
      </c>
      <c r="F28" s="5">
        <v>82461.259999999995</v>
      </c>
      <c r="G28" s="6">
        <v>59878.372525456703</v>
      </c>
      <c r="H28" s="8">
        <f t="shared" si="0"/>
        <v>0.7747715464188738</v>
      </c>
      <c r="I28" s="15"/>
    </row>
    <row r="29" spans="1:9" ht="22.5" x14ac:dyDescent="0.2">
      <c r="A29" s="3" t="s">
        <v>20</v>
      </c>
      <c r="B29" s="3" t="s">
        <v>21</v>
      </c>
      <c r="C29" s="3" t="s">
        <v>75</v>
      </c>
      <c r="D29" s="7" t="s">
        <v>76</v>
      </c>
      <c r="E29" s="4">
        <v>106290</v>
      </c>
      <c r="F29" s="5">
        <v>112904.96000000001</v>
      </c>
      <c r="G29" s="6">
        <v>82072.322597053993</v>
      </c>
      <c r="H29" s="8">
        <f t="shared" si="0"/>
        <v>1.0622350174052122</v>
      </c>
      <c r="I29" s="15"/>
    </row>
    <row r="30" spans="1:9" ht="22.5" x14ac:dyDescent="0.2">
      <c r="A30" s="3" t="s">
        <v>10</v>
      </c>
      <c r="B30" s="3" t="s">
        <v>32</v>
      </c>
      <c r="C30" s="3" t="s">
        <v>77</v>
      </c>
      <c r="D30" s="7" t="s">
        <v>78</v>
      </c>
      <c r="E30" s="4">
        <v>104906</v>
      </c>
      <c r="F30" s="5">
        <v>201573.77</v>
      </c>
      <c r="G30" s="6">
        <v>146686.232344196</v>
      </c>
      <c r="H30" s="8">
        <f t="shared" si="0"/>
        <v>1.9214703639448649</v>
      </c>
      <c r="I30" s="15"/>
    </row>
    <row r="31" spans="1:9" x14ac:dyDescent="0.2">
      <c r="A31" s="3" t="s">
        <v>10</v>
      </c>
      <c r="B31" s="3" t="s">
        <v>32</v>
      </c>
      <c r="C31" s="3" t="s">
        <v>79</v>
      </c>
      <c r="D31" s="3" t="s">
        <v>80</v>
      </c>
      <c r="E31" s="4">
        <v>103435</v>
      </c>
      <c r="F31" s="5">
        <v>114488.39</v>
      </c>
      <c r="G31" s="6">
        <v>83222.810323169804</v>
      </c>
      <c r="H31" s="8">
        <f t="shared" si="0"/>
        <v>1.1068631507710156</v>
      </c>
      <c r="I31" s="15"/>
    </row>
    <row r="32" spans="1:9" ht="22.5" x14ac:dyDescent="0.2">
      <c r="A32" s="3" t="s">
        <v>10</v>
      </c>
      <c r="B32" s="3" t="s">
        <v>26</v>
      </c>
      <c r="C32" s="3" t="s">
        <v>81</v>
      </c>
      <c r="D32" s="7" t="s">
        <v>82</v>
      </c>
      <c r="E32" s="4">
        <v>100588</v>
      </c>
      <c r="F32" s="5">
        <v>189662.06</v>
      </c>
      <c r="G32" s="6">
        <v>130301.70126200499</v>
      </c>
      <c r="H32" s="8">
        <f t="shared" si="0"/>
        <v>1.8855336620670458</v>
      </c>
      <c r="I32" s="15"/>
    </row>
    <row r="33" spans="1:9" ht="22.5" x14ac:dyDescent="0.2">
      <c r="A33" s="3" t="s">
        <v>10</v>
      </c>
      <c r="B33" s="3" t="s">
        <v>54</v>
      </c>
      <c r="C33" s="3" t="s">
        <v>83</v>
      </c>
      <c r="D33" s="7" t="s">
        <v>84</v>
      </c>
      <c r="E33" s="4">
        <v>98137</v>
      </c>
      <c r="F33" s="5">
        <v>23552.880000000001</v>
      </c>
      <c r="G33" s="6">
        <v>15701.9199997585</v>
      </c>
      <c r="H33" s="8">
        <f t="shared" si="0"/>
        <v>0.24000000000000002</v>
      </c>
      <c r="I33" s="15"/>
    </row>
    <row r="34" spans="1:9" ht="22.5" x14ac:dyDescent="0.2">
      <c r="A34" s="3" t="s">
        <v>10</v>
      </c>
      <c r="B34" s="3" t="s">
        <v>29</v>
      </c>
      <c r="C34" s="3" t="s">
        <v>85</v>
      </c>
      <c r="D34" s="7" t="s">
        <v>86</v>
      </c>
      <c r="E34" s="4">
        <v>98081</v>
      </c>
      <c r="F34" s="5">
        <v>83968.44</v>
      </c>
      <c r="G34" s="6">
        <v>64087.922827777402</v>
      </c>
      <c r="H34" s="8">
        <f t="shared" si="0"/>
        <v>0.85611321254881168</v>
      </c>
      <c r="I34" s="15"/>
    </row>
    <row r="35" spans="1:9" x14ac:dyDescent="0.2">
      <c r="A35" s="3" t="s">
        <v>10</v>
      </c>
      <c r="B35" s="3" t="s">
        <v>54</v>
      </c>
      <c r="C35" s="3" t="s">
        <v>87</v>
      </c>
      <c r="D35" s="3" t="s">
        <v>88</v>
      </c>
      <c r="E35" s="4">
        <v>89683</v>
      </c>
      <c r="F35" s="5">
        <v>72548.62</v>
      </c>
      <c r="G35" s="6">
        <v>49851.763015698503</v>
      </c>
      <c r="H35" s="8">
        <f t="shared" si="0"/>
        <v>0.80894506205189387</v>
      </c>
      <c r="I35" s="15"/>
    </row>
    <row r="36" spans="1:9" x14ac:dyDescent="0.2">
      <c r="A36" s="3" t="s">
        <v>10</v>
      </c>
      <c r="B36" s="3" t="s">
        <v>29</v>
      </c>
      <c r="C36" s="3" t="s">
        <v>89</v>
      </c>
      <c r="D36" s="3" t="s">
        <v>90</v>
      </c>
      <c r="E36" s="4">
        <v>89147</v>
      </c>
      <c r="F36" s="5">
        <v>171722.45</v>
      </c>
      <c r="G36" s="6">
        <v>131604.38854686599</v>
      </c>
      <c r="H36" s="8">
        <f t="shared" si="0"/>
        <v>1.9262841150010659</v>
      </c>
      <c r="I36" s="15"/>
    </row>
    <row r="37" spans="1:9" x14ac:dyDescent="0.2">
      <c r="A37" s="3" t="s">
        <v>10</v>
      </c>
      <c r="B37" s="3" t="s">
        <v>29</v>
      </c>
      <c r="C37" s="3" t="s">
        <v>91</v>
      </c>
      <c r="D37" s="3" t="s">
        <v>92</v>
      </c>
      <c r="E37" s="4">
        <v>88553</v>
      </c>
      <c r="F37" s="5">
        <v>170562.57</v>
      </c>
      <c r="G37" s="6">
        <v>130709.923409649</v>
      </c>
      <c r="H37" s="8">
        <f t="shared" ref="H37:H68" si="1">SUM(F37/E37)</f>
        <v>1.9261071900443802</v>
      </c>
      <c r="I37" s="15"/>
    </row>
    <row r="38" spans="1:9" ht="22.5" x14ac:dyDescent="0.2">
      <c r="A38" s="3" t="s">
        <v>10</v>
      </c>
      <c r="B38" s="3" t="s">
        <v>54</v>
      </c>
      <c r="C38" s="3" t="s">
        <v>93</v>
      </c>
      <c r="D38" s="7" t="s">
        <v>94</v>
      </c>
      <c r="E38" s="4">
        <v>86059</v>
      </c>
      <c r="F38" s="5">
        <v>158715.13</v>
      </c>
      <c r="G38" s="6">
        <v>109198.151665129</v>
      </c>
      <c r="H38" s="8">
        <f t="shared" si="1"/>
        <v>1.8442595196318805</v>
      </c>
      <c r="I38" s="15"/>
    </row>
    <row r="39" spans="1:9" x14ac:dyDescent="0.2">
      <c r="A39" s="3" t="s">
        <v>10</v>
      </c>
      <c r="B39" s="3" t="s">
        <v>54</v>
      </c>
      <c r="C39" s="3" t="s">
        <v>95</v>
      </c>
      <c r="D39" s="3" t="s">
        <v>96</v>
      </c>
      <c r="E39" s="4">
        <v>84974</v>
      </c>
      <c r="F39" s="5">
        <v>94604.75</v>
      </c>
      <c r="G39" s="6">
        <v>64868.329871187801</v>
      </c>
      <c r="H39" s="8">
        <f t="shared" si="1"/>
        <v>1.1133376091510345</v>
      </c>
      <c r="I39" s="15"/>
    </row>
    <row r="40" spans="1:9" ht="22.5" x14ac:dyDescent="0.2">
      <c r="A40" s="3" t="s">
        <v>10</v>
      </c>
      <c r="B40" s="3" t="s">
        <v>54</v>
      </c>
      <c r="C40" s="3" t="s">
        <v>97</v>
      </c>
      <c r="D40" s="7" t="s">
        <v>98</v>
      </c>
      <c r="E40" s="4">
        <v>83749</v>
      </c>
      <c r="F40" s="5">
        <v>128422.6</v>
      </c>
      <c r="G40" s="6">
        <v>88137.330624942799</v>
      </c>
      <c r="H40" s="8">
        <f t="shared" si="1"/>
        <v>1.53342248862673</v>
      </c>
      <c r="I40" s="15"/>
    </row>
    <row r="41" spans="1:9" x14ac:dyDescent="0.2">
      <c r="A41" s="3" t="s">
        <v>20</v>
      </c>
      <c r="B41" s="3" t="s">
        <v>21</v>
      </c>
      <c r="C41" s="3" t="s">
        <v>99</v>
      </c>
      <c r="D41" s="3" t="s">
        <v>100</v>
      </c>
      <c r="E41" s="4">
        <v>83075</v>
      </c>
      <c r="F41" s="5">
        <v>87396.91</v>
      </c>
      <c r="G41" s="6">
        <v>63305.474739458601</v>
      </c>
      <c r="H41" s="8">
        <f t="shared" si="1"/>
        <v>1.0520241950045139</v>
      </c>
      <c r="I41" s="15"/>
    </row>
    <row r="42" spans="1:9" ht="22.5" x14ac:dyDescent="0.2">
      <c r="A42" s="3" t="s">
        <v>10</v>
      </c>
      <c r="B42" s="3" t="s">
        <v>54</v>
      </c>
      <c r="C42" s="3" t="s">
        <v>101</v>
      </c>
      <c r="D42" s="7" t="s">
        <v>102</v>
      </c>
      <c r="E42" s="4">
        <v>82664</v>
      </c>
      <c r="F42" s="5">
        <v>32099.14</v>
      </c>
      <c r="G42" s="6">
        <v>21938.5719988192</v>
      </c>
      <c r="H42" s="8">
        <f t="shared" si="1"/>
        <v>0.38830857447014422</v>
      </c>
      <c r="I42" s="15"/>
    </row>
    <row r="43" spans="1:9" ht="22.5" x14ac:dyDescent="0.2">
      <c r="A43" s="3" t="s">
        <v>10</v>
      </c>
      <c r="B43" s="3" t="s">
        <v>54</v>
      </c>
      <c r="C43" s="3" t="s">
        <v>103</v>
      </c>
      <c r="D43" s="7" t="s">
        <v>104</v>
      </c>
      <c r="E43" s="4">
        <v>80625</v>
      </c>
      <c r="F43" s="5">
        <v>139067.53</v>
      </c>
      <c r="G43" s="6">
        <v>95525.806600601005</v>
      </c>
      <c r="H43" s="8">
        <f t="shared" si="1"/>
        <v>1.7248685891472868</v>
      </c>
      <c r="I43" s="15"/>
    </row>
    <row r="44" spans="1:9" ht="22.5" x14ac:dyDescent="0.2">
      <c r="A44" s="3" t="s">
        <v>105</v>
      </c>
      <c r="B44" s="3" t="s">
        <v>106</v>
      </c>
      <c r="C44" s="3" t="s">
        <v>107</v>
      </c>
      <c r="D44" s="7" t="s">
        <v>108</v>
      </c>
      <c r="E44" s="4">
        <v>80159</v>
      </c>
      <c r="F44" s="5">
        <v>85972.87</v>
      </c>
      <c r="G44" s="6">
        <v>65918.196287522296</v>
      </c>
      <c r="H44" s="8">
        <f t="shared" si="1"/>
        <v>1.0725292231689516</v>
      </c>
      <c r="I44" s="15"/>
    </row>
    <row r="45" spans="1:9" ht="22.5" x14ac:dyDescent="0.2">
      <c r="A45" s="3" t="s">
        <v>10</v>
      </c>
      <c r="B45" s="3" t="s">
        <v>54</v>
      </c>
      <c r="C45" s="3" t="s">
        <v>109</v>
      </c>
      <c r="D45" s="7" t="s">
        <v>110</v>
      </c>
      <c r="E45" s="4">
        <v>79630</v>
      </c>
      <c r="F45" s="5">
        <v>40435.78</v>
      </c>
      <c r="G45" s="6">
        <v>27501.385950381398</v>
      </c>
      <c r="H45" s="8">
        <f t="shared" si="1"/>
        <v>0.5077958056009042</v>
      </c>
      <c r="I45" s="15"/>
    </row>
    <row r="46" spans="1:9" ht="22.5" x14ac:dyDescent="0.2">
      <c r="A46" s="3" t="s">
        <v>10</v>
      </c>
      <c r="B46" s="3" t="s">
        <v>54</v>
      </c>
      <c r="C46" s="3" t="s">
        <v>111</v>
      </c>
      <c r="D46" s="7" t="s">
        <v>112</v>
      </c>
      <c r="E46" s="4">
        <v>78954</v>
      </c>
      <c r="F46" s="5">
        <v>62585.68</v>
      </c>
      <c r="G46" s="6">
        <v>42844.019853355399</v>
      </c>
      <c r="H46" s="8">
        <f t="shared" si="1"/>
        <v>0.79268536109633458</v>
      </c>
      <c r="I46" s="15"/>
    </row>
    <row r="47" spans="1:9" x14ac:dyDescent="0.2">
      <c r="A47" s="3" t="s">
        <v>10</v>
      </c>
      <c r="B47" s="3" t="s">
        <v>54</v>
      </c>
      <c r="C47" s="3" t="s">
        <v>113</v>
      </c>
      <c r="D47" s="3" t="s">
        <v>114</v>
      </c>
      <c r="E47" s="4">
        <v>77354</v>
      </c>
      <c r="F47" s="5">
        <v>59369.5</v>
      </c>
      <c r="G47" s="6">
        <v>40621.343603846697</v>
      </c>
      <c r="H47" s="8">
        <f t="shared" si="1"/>
        <v>0.76750394291180801</v>
      </c>
      <c r="I47" s="15"/>
    </row>
    <row r="48" spans="1:9" x14ac:dyDescent="0.2">
      <c r="A48" s="3" t="s">
        <v>10</v>
      </c>
      <c r="B48" s="3" t="s">
        <v>54</v>
      </c>
      <c r="C48" s="3" t="s">
        <v>115</v>
      </c>
      <c r="D48" s="3" t="s">
        <v>116</v>
      </c>
      <c r="E48" s="4">
        <v>75979</v>
      </c>
      <c r="F48" s="5">
        <v>139898.35</v>
      </c>
      <c r="G48" s="6">
        <v>96278.425349442507</v>
      </c>
      <c r="H48" s="8">
        <f t="shared" si="1"/>
        <v>1.8412765369378381</v>
      </c>
      <c r="I48" s="15"/>
    </row>
    <row r="49" spans="1:9" ht="22.5" x14ac:dyDescent="0.2">
      <c r="A49" s="3" t="s">
        <v>10</v>
      </c>
      <c r="B49" s="3" t="s">
        <v>54</v>
      </c>
      <c r="C49" s="3" t="s">
        <v>117</v>
      </c>
      <c r="D49" s="7" t="s">
        <v>118</v>
      </c>
      <c r="E49" s="4">
        <v>75828</v>
      </c>
      <c r="F49" s="5">
        <v>116299.42</v>
      </c>
      <c r="G49" s="6">
        <v>79810.1844793942</v>
      </c>
      <c r="H49" s="8">
        <f t="shared" si="1"/>
        <v>1.5337265917602996</v>
      </c>
      <c r="I49" s="15"/>
    </row>
    <row r="50" spans="1:9" x14ac:dyDescent="0.2">
      <c r="A50" s="3" t="s">
        <v>10</v>
      </c>
      <c r="B50" s="3" t="s">
        <v>61</v>
      </c>
      <c r="C50" s="3" t="s">
        <v>119</v>
      </c>
      <c r="D50" s="3" t="s">
        <v>120</v>
      </c>
      <c r="E50" s="4">
        <v>74645</v>
      </c>
      <c r="F50" s="5">
        <v>82280.490000000005</v>
      </c>
      <c r="G50" s="6">
        <v>59870.3620430542</v>
      </c>
      <c r="H50" s="8">
        <f t="shared" si="1"/>
        <v>1.1022907093576262</v>
      </c>
      <c r="I50" s="15"/>
    </row>
    <row r="51" spans="1:9" x14ac:dyDescent="0.2">
      <c r="A51" s="3" t="s">
        <v>10</v>
      </c>
      <c r="B51" s="3" t="s">
        <v>29</v>
      </c>
      <c r="C51" s="3" t="s">
        <v>121</v>
      </c>
      <c r="D51" s="3" t="s">
        <v>122</v>
      </c>
      <c r="E51" s="4">
        <v>72951</v>
      </c>
      <c r="F51" s="5">
        <v>142297.51</v>
      </c>
      <c r="G51" s="6">
        <v>109213.25161381801</v>
      </c>
      <c r="H51" s="8">
        <f t="shared" si="1"/>
        <v>1.9505902592150897</v>
      </c>
      <c r="I51" s="15"/>
    </row>
    <row r="52" spans="1:9" x14ac:dyDescent="0.2">
      <c r="A52" s="3" t="s">
        <v>10</v>
      </c>
      <c r="B52" s="3" t="s">
        <v>32</v>
      </c>
      <c r="C52" s="3" t="s">
        <v>123</v>
      </c>
      <c r="D52" s="3" t="s">
        <v>124</v>
      </c>
      <c r="E52" s="4">
        <v>72289</v>
      </c>
      <c r="F52" s="5">
        <v>108200.31</v>
      </c>
      <c r="G52" s="6">
        <v>78878.980977458996</v>
      </c>
      <c r="H52" s="8">
        <f t="shared" si="1"/>
        <v>1.4967741980107623</v>
      </c>
      <c r="I52" s="15"/>
    </row>
    <row r="53" spans="1:9" ht="22.5" x14ac:dyDescent="0.2">
      <c r="A53" s="3" t="s">
        <v>10</v>
      </c>
      <c r="B53" s="3" t="s">
        <v>61</v>
      </c>
      <c r="C53" s="3" t="s">
        <v>125</v>
      </c>
      <c r="D53" s="7" t="s">
        <v>126</v>
      </c>
      <c r="E53" s="4">
        <v>71483</v>
      </c>
      <c r="F53" s="5">
        <v>155063.34</v>
      </c>
      <c r="G53" s="6">
        <v>112744.269329934</v>
      </c>
      <c r="H53" s="8">
        <f t="shared" si="1"/>
        <v>2.1692338038414727</v>
      </c>
      <c r="I53" s="15"/>
    </row>
    <row r="54" spans="1:9" ht="22.5" x14ac:dyDescent="0.2">
      <c r="A54" s="3" t="s">
        <v>10</v>
      </c>
      <c r="B54" s="3" t="s">
        <v>54</v>
      </c>
      <c r="C54" s="3" t="s">
        <v>127</v>
      </c>
      <c r="D54" s="7" t="s">
        <v>128</v>
      </c>
      <c r="E54" s="4">
        <v>71110</v>
      </c>
      <c r="F54" s="5">
        <v>17066.400000000001</v>
      </c>
      <c r="G54" s="6">
        <v>11377.599999522199</v>
      </c>
      <c r="H54" s="8">
        <f t="shared" si="1"/>
        <v>0.24000000000000002</v>
      </c>
      <c r="I54" s="15"/>
    </row>
    <row r="55" spans="1:9" x14ac:dyDescent="0.2">
      <c r="A55" s="3" t="s">
        <v>10</v>
      </c>
      <c r="B55" s="3" t="s">
        <v>26</v>
      </c>
      <c r="C55" s="3" t="s">
        <v>129</v>
      </c>
      <c r="D55" s="3" t="s">
        <v>130</v>
      </c>
      <c r="E55" s="4">
        <v>71103</v>
      </c>
      <c r="F55" s="5">
        <v>134094.74</v>
      </c>
      <c r="G55" s="6">
        <v>92138.887872125997</v>
      </c>
      <c r="H55" s="8">
        <f t="shared" si="1"/>
        <v>1.8859223942730967</v>
      </c>
      <c r="I55" s="15"/>
    </row>
    <row r="56" spans="1:9" ht="22.5" x14ac:dyDescent="0.2">
      <c r="A56" s="3" t="s">
        <v>10</v>
      </c>
      <c r="B56" s="3" t="s">
        <v>26</v>
      </c>
      <c r="C56" s="3" t="s">
        <v>131</v>
      </c>
      <c r="D56" s="7" t="s">
        <v>132</v>
      </c>
      <c r="E56" s="4">
        <v>69370</v>
      </c>
      <c r="F56" s="5">
        <v>57033.94</v>
      </c>
      <c r="G56" s="6">
        <v>38998.531533124602</v>
      </c>
      <c r="H56" s="8">
        <f t="shared" si="1"/>
        <v>0.82217010234971888</v>
      </c>
      <c r="I56" s="15"/>
    </row>
    <row r="57" spans="1:9" ht="22.5" x14ac:dyDescent="0.2">
      <c r="A57" s="3" t="s">
        <v>10</v>
      </c>
      <c r="B57" s="3" t="s">
        <v>54</v>
      </c>
      <c r="C57" s="3" t="s">
        <v>133</v>
      </c>
      <c r="D57" s="7" t="s">
        <v>134</v>
      </c>
      <c r="E57" s="4">
        <v>67582</v>
      </c>
      <c r="F57" s="5">
        <v>59895.95</v>
      </c>
      <c r="G57" s="6">
        <v>40972.797469565798</v>
      </c>
      <c r="H57" s="8">
        <f t="shared" si="1"/>
        <v>0.88627075256725163</v>
      </c>
      <c r="I57" s="15"/>
    </row>
    <row r="58" spans="1:9" x14ac:dyDescent="0.2">
      <c r="A58" s="3" t="s">
        <v>20</v>
      </c>
      <c r="B58" s="3" t="s">
        <v>21</v>
      </c>
      <c r="C58" s="3" t="s">
        <v>135</v>
      </c>
      <c r="D58" s="3" t="s">
        <v>136</v>
      </c>
      <c r="E58" s="4">
        <v>66416</v>
      </c>
      <c r="F58" s="5">
        <v>57899.42</v>
      </c>
      <c r="G58" s="6">
        <v>41955.434548398604</v>
      </c>
      <c r="H58" s="8">
        <f t="shared" si="1"/>
        <v>0.87176915201156346</v>
      </c>
      <c r="I58" s="15"/>
    </row>
    <row r="59" spans="1:9" x14ac:dyDescent="0.2">
      <c r="A59" s="3" t="s">
        <v>10</v>
      </c>
      <c r="B59" s="3" t="s">
        <v>54</v>
      </c>
      <c r="C59" s="3" t="s">
        <v>137</v>
      </c>
      <c r="D59" s="3" t="s">
        <v>138</v>
      </c>
      <c r="E59" s="4">
        <v>65330</v>
      </c>
      <c r="F59" s="5">
        <v>81999.69</v>
      </c>
      <c r="G59" s="6">
        <v>56357.426626300301</v>
      </c>
      <c r="H59" s="8">
        <f t="shared" si="1"/>
        <v>1.2551613347619777</v>
      </c>
      <c r="I59" s="15"/>
    </row>
    <row r="60" spans="1:9" ht="33.75" x14ac:dyDescent="0.2">
      <c r="A60" s="3" t="s">
        <v>20</v>
      </c>
      <c r="B60" s="3" t="s">
        <v>21</v>
      </c>
      <c r="C60" s="3" t="s">
        <v>139</v>
      </c>
      <c r="D60" s="7" t="s">
        <v>140</v>
      </c>
      <c r="E60" s="4">
        <v>62813</v>
      </c>
      <c r="F60" s="5">
        <v>70045.09</v>
      </c>
      <c r="G60" s="6">
        <v>51031.319479699399</v>
      </c>
      <c r="H60" s="8">
        <f t="shared" si="1"/>
        <v>1.1151368347316637</v>
      </c>
      <c r="I60" s="15"/>
    </row>
    <row r="61" spans="1:9" ht="22.5" x14ac:dyDescent="0.2">
      <c r="A61" s="3" t="s">
        <v>10</v>
      </c>
      <c r="B61" s="3" t="s">
        <v>32</v>
      </c>
      <c r="C61" s="3" t="s">
        <v>141</v>
      </c>
      <c r="D61" s="7" t="s">
        <v>142</v>
      </c>
      <c r="E61" s="4">
        <v>62779</v>
      </c>
      <c r="F61" s="5">
        <v>51161.64</v>
      </c>
      <c r="G61" s="6">
        <v>37198.260859153997</v>
      </c>
      <c r="H61" s="8">
        <f t="shared" si="1"/>
        <v>0.81494831074085283</v>
      </c>
      <c r="I61" s="15"/>
    </row>
    <row r="62" spans="1:9" x14ac:dyDescent="0.2">
      <c r="A62" s="3" t="s">
        <v>10</v>
      </c>
      <c r="B62" s="3" t="s">
        <v>54</v>
      </c>
      <c r="C62" s="3" t="s">
        <v>143</v>
      </c>
      <c r="D62" s="3" t="s">
        <v>144</v>
      </c>
      <c r="E62" s="4">
        <v>62428</v>
      </c>
      <c r="F62" s="5">
        <v>40359.81</v>
      </c>
      <c r="G62" s="6">
        <v>27726.485845236501</v>
      </c>
      <c r="H62" s="8">
        <f t="shared" si="1"/>
        <v>0.64650172999295186</v>
      </c>
      <c r="I62" s="15"/>
    </row>
    <row r="63" spans="1:9" ht="22.5" x14ac:dyDescent="0.2">
      <c r="A63" s="3" t="s">
        <v>10</v>
      </c>
      <c r="B63" s="3" t="s">
        <v>32</v>
      </c>
      <c r="C63" s="3" t="s">
        <v>145</v>
      </c>
      <c r="D63" s="7" t="s">
        <v>146</v>
      </c>
      <c r="E63" s="4">
        <v>61177</v>
      </c>
      <c r="F63" s="5">
        <v>39306.19</v>
      </c>
      <c r="G63" s="6">
        <v>28294.920280190101</v>
      </c>
      <c r="H63" s="8">
        <f t="shared" si="1"/>
        <v>0.6424994687545974</v>
      </c>
      <c r="I63" s="15"/>
    </row>
    <row r="64" spans="1:9" x14ac:dyDescent="0.2">
      <c r="A64" s="3" t="s">
        <v>10</v>
      </c>
      <c r="B64" s="3" t="s">
        <v>54</v>
      </c>
      <c r="C64" s="3" t="s">
        <v>147</v>
      </c>
      <c r="D64" s="3" t="s">
        <v>148</v>
      </c>
      <c r="E64" s="4">
        <v>60671</v>
      </c>
      <c r="F64" s="5">
        <v>36575.15</v>
      </c>
      <c r="G64" s="6">
        <v>25038.5405648181</v>
      </c>
      <c r="H64" s="8">
        <f t="shared" si="1"/>
        <v>0.60284402762440048</v>
      </c>
      <c r="I64" s="15"/>
    </row>
    <row r="65" spans="1:9" ht="22.5" x14ac:dyDescent="0.2">
      <c r="A65" s="3" t="s">
        <v>10</v>
      </c>
      <c r="B65" s="3" t="s">
        <v>26</v>
      </c>
      <c r="C65" s="3" t="s">
        <v>149</v>
      </c>
      <c r="D65" s="7" t="s">
        <v>150</v>
      </c>
      <c r="E65" s="4">
        <v>59757</v>
      </c>
      <c r="F65" s="5">
        <v>49217.91</v>
      </c>
      <c r="G65" s="6">
        <v>33681.301393236601</v>
      </c>
      <c r="H65" s="8">
        <f t="shared" si="1"/>
        <v>0.82363421858527042</v>
      </c>
      <c r="I65" s="15"/>
    </row>
    <row r="66" spans="1:9" ht="22.5" x14ac:dyDescent="0.2">
      <c r="A66" s="3" t="s">
        <v>10</v>
      </c>
      <c r="B66" s="3" t="s">
        <v>26</v>
      </c>
      <c r="C66" s="3" t="s">
        <v>151</v>
      </c>
      <c r="D66" s="7" t="s">
        <v>152</v>
      </c>
      <c r="E66" s="4">
        <v>58459</v>
      </c>
      <c r="F66" s="5">
        <v>48146.97</v>
      </c>
      <c r="G66" s="6">
        <v>32947.516560071199</v>
      </c>
      <c r="H66" s="8">
        <f t="shared" si="1"/>
        <v>0.82360235378641444</v>
      </c>
      <c r="I66" s="15"/>
    </row>
    <row r="67" spans="1:9" x14ac:dyDescent="0.2">
      <c r="A67" s="3" t="s">
        <v>10</v>
      </c>
      <c r="B67" s="3" t="s">
        <v>11</v>
      </c>
      <c r="C67" s="3" t="s">
        <v>153</v>
      </c>
      <c r="D67" s="3" t="s">
        <v>154</v>
      </c>
      <c r="E67" s="4">
        <v>58042</v>
      </c>
      <c r="F67" s="5">
        <v>43726.82</v>
      </c>
      <c r="G67" s="6">
        <v>33282.410490811701</v>
      </c>
      <c r="H67" s="8">
        <f t="shared" si="1"/>
        <v>0.75336514937459076</v>
      </c>
      <c r="I67" s="15"/>
    </row>
    <row r="68" spans="1:9" ht="22.5" x14ac:dyDescent="0.2">
      <c r="A68" s="3" t="s">
        <v>10</v>
      </c>
      <c r="B68" s="3" t="s">
        <v>26</v>
      </c>
      <c r="C68" s="3" t="s">
        <v>155</v>
      </c>
      <c r="D68" s="7" t="s">
        <v>156</v>
      </c>
      <c r="E68" s="4">
        <v>57433</v>
      </c>
      <c r="F68" s="5">
        <v>30622.92</v>
      </c>
      <c r="G68" s="6">
        <v>20860.365678436399</v>
      </c>
      <c r="H68" s="8">
        <f t="shared" si="1"/>
        <v>0.53319380843765773</v>
      </c>
      <c r="I68" s="15"/>
    </row>
    <row r="69" spans="1:9" x14ac:dyDescent="0.2">
      <c r="A69" s="3" t="s">
        <v>10</v>
      </c>
      <c r="B69" s="3" t="s">
        <v>32</v>
      </c>
      <c r="C69" s="3" t="s">
        <v>157</v>
      </c>
      <c r="D69" s="3" t="s">
        <v>158</v>
      </c>
      <c r="E69" s="4">
        <v>55019</v>
      </c>
      <c r="F69" s="5">
        <v>104016.86</v>
      </c>
      <c r="G69" s="6">
        <v>75761.892717600407</v>
      </c>
      <c r="H69" s="8">
        <f t="shared" ref="H69:H96" si="2">SUM(F69/E69)</f>
        <v>1.890562532943165</v>
      </c>
      <c r="I69" s="15"/>
    </row>
    <row r="70" spans="1:9" x14ac:dyDescent="0.2">
      <c r="A70" s="3" t="s">
        <v>46</v>
      </c>
      <c r="B70" s="3" t="s">
        <v>159</v>
      </c>
      <c r="C70" s="3" t="s">
        <v>160</v>
      </c>
      <c r="D70" s="3" t="s">
        <v>161</v>
      </c>
      <c r="E70" s="4">
        <v>54792</v>
      </c>
      <c r="F70" s="5">
        <v>31124.34</v>
      </c>
      <c r="G70" s="6">
        <v>28460.384142489002</v>
      </c>
      <c r="H70" s="8">
        <f t="shared" si="2"/>
        <v>0.56804533508541388</v>
      </c>
      <c r="I70" s="15"/>
    </row>
    <row r="71" spans="1:9" x14ac:dyDescent="0.2">
      <c r="A71" s="3" t="s">
        <v>10</v>
      </c>
      <c r="B71" s="3" t="s">
        <v>54</v>
      </c>
      <c r="C71" s="3" t="s">
        <v>162</v>
      </c>
      <c r="D71" s="3" t="s">
        <v>163</v>
      </c>
      <c r="E71" s="4">
        <v>54730</v>
      </c>
      <c r="F71" s="5">
        <v>61664.35</v>
      </c>
      <c r="G71" s="6">
        <v>42342.200562791797</v>
      </c>
      <c r="H71" s="8">
        <f t="shared" si="2"/>
        <v>1.1267010780193678</v>
      </c>
      <c r="I71" s="15"/>
    </row>
    <row r="72" spans="1:9" ht="22.5" x14ac:dyDescent="0.2">
      <c r="A72" s="3" t="s">
        <v>10</v>
      </c>
      <c r="B72" s="3" t="s">
        <v>61</v>
      </c>
      <c r="C72" s="3" t="s">
        <v>164</v>
      </c>
      <c r="D72" s="7" t="s">
        <v>165</v>
      </c>
      <c r="E72" s="4">
        <v>54120</v>
      </c>
      <c r="F72" s="5">
        <v>70249.8</v>
      </c>
      <c r="G72" s="6">
        <v>51154.8650202266</v>
      </c>
      <c r="H72" s="8">
        <f t="shared" si="2"/>
        <v>1.2980376940133038</v>
      </c>
      <c r="I72" s="15"/>
    </row>
    <row r="73" spans="1:9" x14ac:dyDescent="0.2">
      <c r="A73" s="3" t="s">
        <v>20</v>
      </c>
      <c r="B73" s="3" t="s">
        <v>21</v>
      </c>
      <c r="C73" s="3" t="s">
        <v>166</v>
      </c>
      <c r="D73" s="3" t="s">
        <v>167</v>
      </c>
      <c r="E73" s="4">
        <v>53920</v>
      </c>
      <c r="F73" s="5">
        <v>69146.55</v>
      </c>
      <c r="G73" s="6">
        <v>50270.528263551103</v>
      </c>
      <c r="H73" s="8">
        <f t="shared" si="2"/>
        <v>1.2823915059347182</v>
      </c>
      <c r="I73" s="15"/>
    </row>
    <row r="74" spans="1:9" ht="22.5" x14ac:dyDescent="0.2">
      <c r="A74" s="3" t="s">
        <v>20</v>
      </c>
      <c r="B74" s="3" t="s">
        <v>21</v>
      </c>
      <c r="C74" s="3" t="s">
        <v>168</v>
      </c>
      <c r="D74" s="7" t="s">
        <v>169</v>
      </c>
      <c r="E74" s="4">
        <v>51906</v>
      </c>
      <c r="F74" s="5">
        <v>66572.86</v>
      </c>
      <c r="G74" s="6">
        <v>48402.362747812003</v>
      </c>
      <c r="H74" s="8">
        <f t="shared" si="2"/>
        <v>1.2825657920086311</v>
      </c>
      <c r="I74" s="15"/>
    </row>
    <row r="75" spans="1:9" ht="22.5" x14ac:dyDescent="0.2">
      <c r="A75" s="3" t="s">
        <v>10</v>
      </c>
      <c r="B75" s="3" t="s">
        <v>54</v>
      </c>
      <c r="C75" s="3" t="s">
        <v>170</v>
      </c>
      <c r="D75" s="7" t="s">
        <v>171</v>
      </c>
      <c r="E75" s="4">
        <v>50960</v>
      </c>
      <c r="F75" s="5">
        <v>49266.63</v>
      </c>
      <c r="G75" s="6">
        <v>33812.023443467602</v>
      </c>
      <c r="H75" s="8">
        <f t="shared" si="2"/>
        <v>0.96677060439560436</v>
      </c>
      <c r="I75" s="15"/>
    </row>
    <row r="76" spans="1:9" x14ac:dyDescent="0.2">
      <c r="A76" s="3" t="s">
        <v>10</v>
      </c>
      <c r="B76" s="3" t="s">
        <v>29</v>
      </c>
      <c r="C76" s="3" t="s">
        <v>172</v>
      </c>
      <c r="D76" s="3" t="s">
        <v>173</v>
      </c>
      <c r="E76" s="4">
        <v>50896</v>
      </c>
      <c r="F76" s="5">
        <v>47495.6</v>
      </c>
      <c r="G76" s="6">
        <v>36292.717683709598</v>
      </c>
      <c r="H76" s="8">
        <f t="shared" si="2"/>
        <v>0.93318924866394215</v>
      </c>
      <c r="I76" s="15"/>
    </row>
    <row r="77" spans="1:9" ht="22.5" x14ac:dyDescent="0.2">
      <c r="A77" s="3" t="s">
        <v>10</v>
      </c>
      <c r="B77" s="3" t="s">
        <v>54</v>
      </c>
      <c r="C77" s="3" t="s">
        <v>174</v>
      </c>
      <c r="D77" s="7" t="s">
        <v>175</v>
      </c>
      <c r="E77" s="4">
        <v>48462</v>
      </c>
      <c r="F77" s="5">
        <v>96298.47</v>
      </c>
      <c r="G77" s="6">
        <v>66148.537978433305</v>
      </c>
      <c r="H77" s="8">
        <f t="shared" si="2"/>
        <v>1.9870923610251332</v>
      </c>
      <c r="I77" s="15"/>
    </row>
    <row r="78" spans="1:9" x14ac:dyDescent="0.2">
      <c r="A78" s="3" t="s">
        <v>10</v>
      </c>
      <c r="B78" s="3" t="s">
        <v>11</v>
      </c>
      <c r="C78" s="3" t="s">
        <v>176</v>
      </c>
      <c r="D78" s="3" t="s">
        <v>177</v>
      </c>
      <c r="E78" s="4">
        <v>48392</v>
      </c>
      <c r="F78" s="5">
        <v>12098</v>
      </c>
      <c r="G78" s="6">
        <v>9194.48</v>
      </c>
      <c r="H78" s="8">
        <f t="shared" si="2"/>
        <v>0.25</v>
      </c>
      <c r="I78" s="15"/>
    </row>
    <row r="79" spans="1:9" x14ac:dyDescent="0.2">
      <c r="A79" s="3" t="s">
        <v>14</v>
      </c>
      <c r="B79" s="3" t="s">
        <v>178</v>
      </c>
      <c r="C79" s="3" t="s">
        <v>179</v>
      </c>
      <c r="D79" s="3" t="s">
        <v>180</v>
      </c>
      <c r="E79" s="4">
        <v>47950</v>
      </c>
      <c r="F79" s="5">
        <v>5754</v>
      </c>
      <c r="G79" s="6">
        <v>4315.4999999636702</v>
      </c>
      <c r="H79" s="8">
        <f t="shared" si="2"/>
        <v>0.12</v>
      </c>
      <c r="I79" s="15"/>
    </row>
    <row r="80" spans="1:9" ht="22.5" x14ac:dyDescent="0.2">
      <c r="A80" s="3" t="s">
        <v>10</v>
      </c>
      <c r="B80" s="3" t="s">
        <v>26</v>
      </c>
      <c r="C80" s="3" t="s">
        <v>181</v>
      </c>
      <c r="D80" s="7" t="s">
        <v>182</v>
      </c>
      <c r="E80" s="4">
        <v>47909</v>
      </c>
      <c r="F80" s="5">
        <v>33841.58</v>
      </c>
      <c r="G80" s="6">
        <v>23170.6739943309</v>
      </c>
      <c r="H80" s="8">
        <f t="shared" si="2"/>
        <v>0.7063720804024296</v>
      </c>
      <c r="I80" s="15"/>
    </row>
    <row r="81" spans="1:9" ht="22.5" x14ac:dyDescent="0.2">
      <c r="A81" s="3" t="s">
        <v>10</v>
      </c>
      <c r="B81" s="3" t="s">
        <v>54</v>
      </c>
      <c r="C81" s="3" t="s">
        <v>183</v>
      </c>
      <c r="D81" s="7" t="s">
        <v>184</v>
      </c>
      <c r="E81" s="4">
        <v>47703</v>
      </c>
      <c r="F81" s="5">
        <v>59824.52</v>
      </c>
      <c r="G81" s="6">
        <v>41128.791739885499</v>
      </c>
      <c r="H81" s="8">
        <f t="shared" si="2"/>
        <v>1.2541039347630127</v>
      </c>
      <c r="I81" s="15"/>
    </row>
    <row r="82" spans="1:9" x14ac:dyDescent="0.2">
      <c r="A82" s="3" t="s">
        <v>10</v>
      </c>
      <c r="B82" s="3" t="s">
        <v>54</v>
      </c>
      <c r="C82" s="3" t="s">
        <v>185</v>
      </c>
      <c r="D82" s="3" t="s">
        <v>186</v>
      </c>
      <c r="E82" s="4">
        <v>47364</v>
      </c>
      <c r="F82" s="5">
        <v>22374.39</v>
      </c>
      <c r="G82" s="6">
        <v>15241.377038332001</v>
      </c>
      <c r="H82" s="8">
        <f t="shared" si="2"/>
        <v>0.47239232328350644</v>
      </c>
      <c r="I82" s="15"/>
    </row>
    <row r="83" spans="1:9" ht="22.5" x14ac:dyDescent="0.2">
      <c r="A83" s="3" t="s">
        <v>10</v>
      </c>
      <c r="B83" s="3" t="s">
        <v>26</v>
      </c>
      <c r="C83" s="3" t="s">
        <v>187</v>
      </c>
      <c r="D83" s="7" t="s">
        <v>188</v>
      </c>
      <c r="E83" s="4">
        <v>46611</v>
      </c>
      <c r="F83" s="5">
        <v>38361.230000000003</v>
      </c>
      <c r="G83" s="6">
        <v>26241.1252051212</v>
      </c>
      <c r="H83" s="8">
        <f t="shared" si="2"/>
        <v>0.8230080882195191</v>
      </c>
      <c r="I83" s="15"/>
    </row>
    <row r="84" spans="1:9" ht="22.5" x14ac:dyDescent="0.2">
      <c r="A84" s="3" t="s">
        <v>10</v>
      </c>
      <c r="B84" s="3" t="s">
        <v>54</v>
      </c>
      <c r="C84" s="3" t="s">
        <v>189</v>
      </c>
      <c r="D84" s="7" t="s">
        <v>190</v>
      </c>
      <c r="E84" s="4">
        <v>46576</v>
      </c>
      <c r="F84" s="5">
        <v>70565.55</v>
      </c>
      <c r="G84" s="6">
        <v>48587.984859021097</v>
      </c>
      <c r="H84" s="8">
        <f t="shared" si="2"/>
        <v>1.5150624785297149</v>
      </c>
      <c r="I84" s="15"/>
    </row>
    <row r="85" spans="1:9" ht="22.5" x14ac:dyDescent="0.2">
      <c r="A85" s="3" t="s">
        <v>10</v>
      </c>
      <c r="B85" s="3" t="s">
        <v>61</v>
      </c>
      <c r="C85" s="3" t="s">
        <v>191</v>
      </c>
      <c r="D85" s="7" t="s">
        <v>192</v>
      </c>
      <c r="E85" s="4">
        <v>45988</v>
      </c>
      <c r="F85" s="5">
        <v>119710.51</v>
      </c>
      <c r="G85" s="6">
        <v>87294.018410151999</v>
      </c>
      <c r="H85" s="8">
        <f t="shared" si="2"/>
        <v>2.6030814560320081</v>
      </c>
      <c r="I85" s="15"/>
    </row>
    <row r="86" spans="1:9" ht="22.5" x14ac:dyDescent="0.2">
      <c r="A86" s="3" t="s">
        <v>10</v>
      </c>
      <c r="B86" s="3" t="s">
        <v>54</v>
      </c>
      <c r="C86" s="3" t="s">
        <v>193</v>
      </c>
      <c r="D86" s="7" t="s">
        <v>194</v>
      </c>
      <c r="E86" s="4">
        <v>45971</v>
      </c>
      <c r="F86" s="5">
        <v>56296.02</v>
      </c>
      <c r="G86" s="6">
        <v>38720.483404963699</v>
      </c>
      <c r="H86" s="8">
        <f t="shared" si="2"/>
        <v>1.2245985512605773</v>
      </c>
      <c r="I86" s="15"/>
    </row>
    <row r="87" spans="1:9" x14ac:dyDescent="0.2">
      <c r="A87" s="3" t="s">
        <v>10</v>
      </c>
      <c r="B87" s="3" t="s">
        <v>32</v>
      </c>
      <c r="C87" s="3" t="s">
        <v>195</v>
      </c>
      <c r="D87" s="3" t="s">
        <v>196</v>
      </c>
      <c r="E87" s="4">
        <v>45767</v>
      </c>
      <c r="F87" s="5">
        <v>59039.43</v>
      </c>
      <c r="G87" s="6">
        <v>43020.615644179197</v>
      </c>
      <c r="H87" s="8">
        <f t="shared" si="2"/>
        <v>1.29</v>
      </c>
      <c r="I87" s="15"/>
    </row>
    <row r="88" spans="1:9" x14ac:dyDescent="0.2">
      <c r="A88" s="3" t="s">
        <v>10</v>
      </c>
      <c r="B88" s="3" t="s">
        <v>54</v>
      </c>
      <c r="C88" s="3" t="s">
        <v>197</v>
      </c>
      <c r="D88" s="3" t="s">
        <v>198</v>
      </c>
      <c r="E88" s="4">
        <v>45335</v>
      </c>
      <c r="F88" s="5">
        <v>33202.44</v>
      </c>
      <c r="G88" s="6">
        <v>22655.604919071298</v>
      </c>
      <c r="H88" s="8">
        <f t="shared" si="2"/>
        <v>0.73237983897650827</v>
      </c>
      <c r="I88" s="15"/>
    </row>
    <row r="89" spans="1:9" x14ac:dyDescent="0.2">
      <c r="A89" s="3" t="s">
        <v>10</v>
      </c>
      <c r="B89" s="3" t="s">
        <v>54</v>
      </c>
      <c r="C89" s="3" t="s">
        <v>199</v>
      </c>
      <c r="D89" s="3" t="s">
        <v>200</v>
      </c>
      <c r="E89" s="4">
        <v>45260</v>
      </c>
      <c r="F89" s="5">
        <v>84210.18</v>
      </c>
      <c r="G89" s="6">
        <v>57844.047402228804</v>
      </c>
      <c r="H89" s="8">
        <f t="shared" si="2"/>
        <v>1.8605872735307112</v>
      </c>
      <c r="I89" s="15"/>
    </row>
    <row r="90" spans="1:9" x14ac:dyDescent="0.2">
      <c r="A90" s="3" t="s">
        <v>10</v>
      </c>
      <c r="B90" s="3" t="s">
        <v>201</v>
      </c>
      <c r="C90" s="3" t="s">
        <v>202</v>
      </c>
      <c r="D90" s="3" t="s">
        <v>203</v>
      </c>
      <c r="E90" s="4">
        <v>45147</v>
      </c>
      <c r="F90" s="5">
        <v>112065.19</v>
      </c>
      <c r="G90" s="6">
        <v>77161.378390382306</v>
      </c>
      <c r="H90" s="8">
        <f t="shared" si="2"/>
        <v>2.482228941014907</v>
      </c>
      <c r="I90" s="15"/>
    </row>
    <row r="91" spans="1:9" x14ac:dyDescent="0.2">
      <c r="A91" s="3" t="s">
        <v>10</v>
      </c>
      <c r="B91" s="3" t="s">
        <v>54</v>
      </c>
      <c r="C91" s="3" t="s">
        <v>204</v>
      </c>
      <c r="D91" s="3" t="s">
        <v>205</v>
      </c>
      <c r="E91" s="4">
        <v>44635</v>
      </c>
      <c r="F91" s="5">
        <v>40624.39</v>
      </c>
      <c r="G91" s="6">
        <v>27964.1384067373</v>
      </c>
      <c r="H91" s="8">
        <f t="shared" si="2"/>
        <v>0.91014652178783462</v>
      </c>
      <c r="I91" s="15"/>
    </row>
    <row r="92" spans="1:9" ht="22.5" x14ac:dyDescent="0.2">
      <c r="A92" s="3" t="s">
        <v>10</v>
      </c>
      <c r="B92" s="3" t="s">
        <v>26</v>
      </c>
      <c r="C92" s="3" t="s">
        <v>206</v>
      </c>
      <c r="D92" s="7" t="s">
        <v>207</v>
      </c>
      <c r="E92" s="4">
        <v>43961</v>
      </c>
      <c r="F92" s="5">
        <v>45557.81</v>
      </c>
      <c r="G92" s="6">
        <v>31348.485862531401</v>
      </c>
      <c r="H92" s="8">
        <f t="shared" si="2"/>
        <v>1.0363233320443119</v>
      </c>
      <c r="I92" s="15"/>
    </row>
    <row r="93" spans="1:9" ht="22.5" x14ac:dyDescent="0.2">
      <c r="A93" s="3" t="s">
        <v>46</v>
      </c>
      <c r="B93" s="3" t="s">
        <v>208</v>
      </c>
      <c r="C93" s="3" t="s">
        <v>209</v>
      </c>
      <c r="D93" s="7" t="s">
        <v>210</v>
      </c>
      <c r="E93" s="4">
        <v>38663</v>
      </c>
      <c r="F93" s="5">
        <v>49259.07</v>
      </c>
      <c r="G93" s="6">
        <v>45389.613698464302</v>
      </c>
      <c r="H93" s="8">
        <f t="shared" si="2"/>
        <v>1.2740622817680987</v>
      </c>
      <c r="I93" s="15"/>
    </row>
    <row r="94" spans="1:9" ht="22.5" x14ac:dyDescent="0.2">
      <c r="A94" s="3" t="s">
        <v>46</v>
      </c>
      <c r="B94" s="3" t="s">
        <v>211</v>
      </c>
      <c r="C94" s="3" t="s">
        <v>212</v>
      </c>
      <c r="D94" s="7" t="s">
        <v>213</v>
      </c>
      <c r="E94" s="4">
        <v>37100</v>
      </c>
      <c r="F94" s="5">
        <v>84535.83</v>
      </c>
      <c r="G94" s="6">
        <v>78175.447968096996</v>
      </c>
      <c r="H94" s="8">
        <f t="shared" si="2"/>
        <v>2.2785938005390838</v>
      </c>
      <c r="I94" s="15"/>
    </row>
    <row r="95" spans="1:9" x14ac:dyDescent="0.2">
      <c r="A95" s="3" t="s">
        <v>105</v>
      </c>
      <c r="B95" s="3" t="s">
        <v>106</v>
      </c>
      <c r="C95" s="3" t="s">
        <v>214</v>
      </c>
      <c r="D95" s="3" t="s">
        <v>215</v>
      </c>
      <c r="E95" s="4">
        <v>23748</v>
      </c>
      <c r="F95" s="5">
        <v>27619.03</v>
      </c>
      <c r="G95" s="6">
        <v>21193.4475982732</v>
      </c>
      <c r="H95" s="8">
        <f t="shared" si="2"/>
        <v>1.1630044635337713</v>
      </c>
      <c r="I95" s="15"/>
    </row>
    <row r="96" spans="1:9" ht="22.5" x14ac:dyDescent="0.2">
      <c r="A96" s="3" t="s">
        <v>10</v>
      </c>
      <c r="B96" s="3" t="s">
        <v>201</v>
      </c>
      <c r="C96" s="3" t="s">
        <v>216</v>
      </c>
      <c r="D96" s="7" t="s">
        <v>217</v>
      </c>
      <c r="E96" s="4">
        <v>17971</v>
      </c>
      <c r="F96" s="5">
        <v>33409.24</v>
      </c>
      <c r="G96" s="6">
        <v>22953.687571752002</v>
      </c>
      <c r="H96" s="8">
        <f t="shared" si="2"/>
        <v>1.8590640476322964</v>
      </c>
      <c r="I96" s="15"/>
    </row>
    <row r="97" spans="1:9" x14ac:dyDescent="0.2">
      <c r="A97" s="3" t="s">
        <v>10</v>
      </c>
      <c r="B97" s="3" t="s">
        <v>201</v>
      </c>
      <c r="C97" s="3" t="s">
        <v>218</v>
      </c>
      <c r="D97" s="3" t="s">
        <v>219</v>
      </c>
      <c r="E97" s="4">
        <f>8765+8028+6709+6551+3446+2737+2059+1794+617+176</f>
        <v>40882</v>
      </c>
      <c r="F97" s="5">
        <v>36786.03</v>
      </c>
      <c r="G97" s="6">
        <v>25343.1080125587</v>
      </c>
      <c r="H97" s="8">
        <v>4.2</v>
      </c>
      <c r="I97" s="15"/>
    </row>
    <row r="98" spans="1:9" ht="22.5" x14ac:dyDescent="0.2">
      <c r="A98" s="3" t="s">
        <v>10</v>
      </c>
      <c r="B98" s="3" t="s">
        <v>220</v>
      </c>
      <c r="C98" s="3" t="s">
        <v>221</v>
      </c>
      <c r="D98" s="7" t="s">
        <v>222</v>
      </c>
      <c r="E98" s="4">
        <v>29915</v>
      </c>
      <c r="F98" s="5">
        <v>79037.14</v>
      </c>
      <c r="G98" s="6">
        <v>63097.2723955697</v>
      </c>
      <c r="H98" s="8">
        <f>SUM(F98/E98)</f>
        <v>2.6420571619588835</v>
      </c>
      <c r="I98" s="15"/>
    </row>
    <row r="99" spans="1:9" x14ac:dyDescent="0.2">
      <c r="A99" s="3" t="s">
        <v>223</v>
      </c>
      <c r="B99" s="3" t="s">
        <v>224</v>
      </c>
      <c r="C99" s="3" t="s">
        <v>225</v>
      </c>
      <c r="D99" s="3" t="s">
        <v>226</v>
      </c>
      <c r="E99" s="4">
        <f>220+940</f>
        <v>1160</v>
      </c>
      <c r="F99" s="5">
        <v>45333.38</v>
      </c>
      <c r="G99" s="6">
        <v>34870.420213170299</v>
      </c>
      <c r="H99" s="8">
        <v>206.06081818181818</v>
      </c>
      <c r="I99" s="15"/>
    </row>
    <row r="100" spans="1:9" x14ac:dyDescent="0.2">
      <c r="A100" s="3" t="s">
        <v>14</v>
      </c>
      <c r="B100" s="3" t="s">
        <v>178</v>
      </c>
      <c r="C100" s="3" t="s">
        <v>227</v>
      </c>
      <c r="D100" s="3" t="s">
        <v>228</v>
      </c>
      <c r="E100" s="4">
        <v>23723</v>
      </c>
      <c r="F100" s="5">
        <v>2372.3000000000002</v>
      </c>
      <c r="G100" s="6">
        <v>1660.6094536031401</v>
      </c>
      <c r="H100" s="8">
        <v>0.1</v>
      </c>
      <c r="I100" s="15"/>
    </row>
    <row r="101" spans="1:9" x14ac:dyDescent="0.2">
      <c r="A101" s="3" t="s">
        <v>223</v>
      </c>
      <c r="B101" s="3" t="s">
        <v>229</v>
      </c>
      <c r="C101" s="3" t="s">
        <v>230</v>
      </c>
      <c r="D101" s="3" t="s">
        <v>231</v>
      </c>
      <c r="E101" s="4">
        <f>42106+39333+7294+4654+65</f>
        <v>93452</v>
      </c>
      <c r="F101" s="5">
        <v>49718.35</v>
      </c>
      <c r="G101" s="6">
        <v>34127.168548379297</v>
      </c>
      <c r="H101" s="8">
        <v>1.1807901486723982</v>
      </c>
      <c r="I101" s="15"/>
    </row>
    <row r="102" spans="1:9" x14ac:dyDescent="0.2">
      <c r="A102" s="3" t="s">
        <v>232</v>
      </c>
      <c r="B102" s="3" t="s">
        <v>233</v>
      </c>
      <c r="C102" s="3" t="s">
        <v>234</v>
      </c>
      <c r="D102" s="7" t="s">
        <v>235</v>
      </c>
      <c r="E102" s="4">
        <v>2753</v>
      </c>
      <c r="F102" s="5">
        <v>5283.51</v>
      </c>
      <c r="G102" s="6">
        <v>4063.4216818339601</v>
      </c>
      <c r="H102" s="8">
        <v>20.75</v>
      </c>
      <c r="I102" s="15"/>
    </row>
    <row r="104" spans="1:9" ht="1.5" customHeight="1" x14ac:dyDescent="0.2"/>
    <row r="105" spans="1:9" ht="31.5" customHeight="1" thickBot="1" x14ac:dyDescent="0.25">
      <c r="A105" s="12" t="s">
        <v>236</v>
      </c>
      <c r="B105" s="11"/>
    </row>
    <row r="107" spans="1:9" ht="36" customHeight="1" thickBot="1" x14ac:dyDescent="0.25">
      <c r="A107" s="13" t="s">
        <v>237</v>
      </c>
      <c r="B107" s="11"/>
    </row>
  </sheetData>
  <sortState ref="A116:H872">
    <sortCondition descending="1" ref="A116:A872"/>
    <sortCondition ref="B116:B872"/>
  </sortState>
  <mergeCells count="1">
    <mergeCell ref="A1:H1"/>
  </mergeCells>
  <pageMargins left="0.5" right="0.5" top="0.30000000529819065" bottom="0.30000000529819065" header="0.5" footer="0.5"/>
  <pageSetup orientation="landscape" r:id="rId1"/>
  <rowBreaks count="4" manualBreakCount="4">
    <brk id="22" min="1" max="8" man="1"/>
    <brk id="49" min="1" max="8" man="1"/>
    <brk id="56" min="1" max="8" man="1"/>
    <brk id="8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Wilson</dc:creator>
  <cp:keywords/>
  <dc:description/>
  <cp:lastModifiedBy>Randy Pogue</cp:lastModifiedBy>
  <cp:revision/>
  <dcterms:created xsi:type="dcterms:W3CDTF">2021-07-21T19:16:04Z</dcterms:created>
  <dcterms:modified xsi:type="dcterms:W3CDTF">2021-10-28T15:17:09Z</dcterms:modified>
  <cp:category/>
  <cp:contentStatus/>
</cp:coreProperties>
</file>