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NURSING HOME\NH RATES\NH Rates For Website\"/>
    </mc:Choice>
  </mc:AlternateContent>
  <xr:revisionPtr revIDLastSave="0" documentId="13_ncr:1_{A5F22C73-D125-42CD-B0C4-68E3EEE1D29C}" xr6:coauthVersionLast="47" xr6:coauthVersionMax="47" xr10:uidLastSave="{00000000-0000-0000-0000-000000000000}"/>
  <workbookProtection workbookAlgorithmName="SHA-512" workbookHashValue="JiHRDth8uYr0m5kJwqxgTb9fk494Z2DvxNt3mdJv7033xD9mkxe8TLadkSODYS3yLRZvgdgm9DKRGzoD3L9m8w==" workbookSaltValue="V+J0YNy71paoJMjHy2b4zA==" workbookSpinCount="100000" lockStructure="1"/>
  <bookViews>
    <workbookView xWindow="-108" yWindow="-108" windowWidth="23256" windowHeight="12576" xr2:uid="{39F7621F-AB90-4FFC-9000-68949FFBD4FC}"/>
  </bookViews>
  <sheets>
    <sheet name="Rates @ 01-01-2023" sheetId="1" r:id="rId1"/>
  </sheets>
  <externalReferences>
    <externalReference r:id="rId2"/>
  </externalReferences>
  <definedNames>
    <definedName name="Print_Area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2" i="1" l="1"/>
  <c r="C321" i="1"/>
  <c r="C320" i="1"/>
  <c r="C319" i="1"/>
  <c r="F206" i="1"/>
  <c r="H206" i="1" s="1"/>
  <c r="F209" i="1"/>
  <c r="H209" i="1" s="1"/>
  <c r="F207" i="1"/>
  <c r="H207" i="1" s="1"/>
  <c r="F153" i="1"/>
  <c r="H153" i="1" s="1"/>
  <c r="F152" i="1"/>
  <c r="H152" i="1" s="1"/>
  <c r="F151" i="1"/>
  <c r="H151" i="1" s="1"/>
  <c r="F30" i="1"/>
  <c r="H30" i="1" s="1"/>
  <c r="F71" i="1"/>
  <c r="H71" i="1" s="1"/>
  <c r="F44" i="1"/>
  <c r="H44" i="1" s="1"/>
  <c r="F296" i="1"/>
  <c r="H296" i="1" s="1"/>
  <c r="F295" i="1"/>
  <c r="H295" i="1" s="1"/>
  <c r="F294" i="1"/>
  <c r="H294" i="1" s="1"/>
  <c r="F293" i="1"/>
  <c r="H293" i="1" s="1"/>
  <c r="F292" i="1"/>
  <c r="H292" i="1" s="1"/>
  <c r="F291" i="1"/>
  <c r="H291" i="1" s="1"/>
  <c r="F290" i="1"/>
  <c r="H290" i="1" s="1"/>
  <c r="F289" i="1"/>
  <c r="H289" i="1" s="1"/>
  <c r="F288" i="1"/>
  <c r="H288" i="1" s="1"/>
  <c r="F287" i="1"/>
  <c r="H287" i="1" s="1"/>
  <c r="F286" i="1"/>
  <c r="H28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77" i="1"/>
  <c r="H277" i="1" s="1"/>
  <c r="F276" i="1"/>
  <c r="H276" i="1" s="1"/>
  <c r="F275" i="1"/>
  <c r="H275" i="1" s="1"/>
  <c r="F274" i="1"/>
  <c r="H274" i="1" s="1"/>
  <c r="F273" i="1"/>
  <c r="H273" i="1" s="1"/>
  <c r="F272" i="1"/>
  <c r="H272" i="1" s="1"/>
  <c r="F271" i="1"/>
  <c r="H271" i="1" s="1"/>
  <c r="F270" i="1"/>
  <c r="H270" i="1" s="1"/>
  <c r="F269" i="1"/>
  <c r="H269" i="1" s="1"/>
  <c r="F268" i="1"/>
  <c r="H268" i="1" s="1"/>
  <c r="F267" i="1"/>
  <c r="H267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24" i="1"/>
  <c r="H224" i="1" s="1"/>
  <c r="F223" i="1"/>
  <c r="H223" i="1" s="1"/>
  <c r="F222" i="1"/>
  <c r="H222" i="1" s="1"/>
  <c r="F221" i="1"/>
  <c r="H221" i="1" s="1"/>
  <c r="F220" i="1"/>
  <c r="H220" i="1" s="1"/>
  <c r="F219" i="1"/>
  <c r="H219" i="1" s="1"/>
  <c r="F218" i="1"/>
  <c r="H218" i="1" s="1"/>
  <c r="F217" i="1"/>
  <c r="H217" i="1" s="1"/>
  <c r="F216" i="1"/>
  <c r="H216" i="1" s="1"/>
  <c r="F215" i="1"/>
  <c r="H215" i="1" s="1"/>
  <c r="F214" i="1"/>
  <c r="H214" i="1" s="1"/>
  <c r="F213" i="1"/>
  <c r="H213" i="1" s="1"/>
  <c r="F212" i="1"/>
  <c r="H212" i="1" s="1"/>
  <c r="F211" i="1"/>
  <c r="H211" i="1" s="1"/>
  <c r="F210" i="1"/>
  <c r="H210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H155" i="1" s="1"/>
  <c r="F154" i="1"/>
  <c r="H154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5" i="1"/>
  <c r="H5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C323" i="1" l="1"/>
  <c r="D305" i="1" l="1"/>
  <c r="D322" i="1"/>
  <c r="D320" i="1"/>
  <c r="D321" i="1"/>
  <c r="D319" i="1"/>
  <c r="D323" i="1" l="1"/>
</calcChain>
</file>

<file path=xl/sharedStrings.xml><?xml version="1.0" encoding="utf-8"?>
<sst xmlns="http://schemas.openxmlformats.org/spreadsheetml/2006/main" count="331" uniqueCount="326">
  <si>
    <t>FINANCE #</t>
  </si>
  <si>
    <t>FACILITY NAME</t>
  </si>
  <si>
    <t>Base Rate Component</t>
  </si>
  <si>
    <t>Other Cost Component</t>
  </si>
  <si>
    <t>Direct Care Cost Per Day</t>
  </si>
  <si>
    <t>07/1/2022 Total Rate</t>
  </si>
  <si>
    <t>Ventilator Add-On</t>
  </si>
  <si>
    <t>Ventilator Rate</t>
  </si>
  <si>
    <t>01/1/2023 AIDS Rate</t>
  </si>
  <si>
    <t>ACCEL AT CRYSTAL PARK</t>
  </si>
  <si>
    <t>ADA CARE CENTER</t>
  </si>
  <si>
    <t>AMBASSADOR MANOR NURSING CENTER</t>
  </si>
  <si>
    <t>ANADARKO NURSING AND REHAB</t>
  </si>
  <si>
    <t>ANTLERS MANOR</t>
  </si>
  <si>
    <t>ARBOR VILLAGE</t>
  </si>
  <si>
    <t>ARTESIAN HOME</t>
  </si>
  <si>
    <t>ASCENSION LIVING VIA CHRISTI VILLAGE PONCA CITY</t>
  </si>
  <si>
    <t>ATOKA MANOR</t>
  </si>
  <si>
    <t>AYERS NURSING HOME</t>
  </si>
  <si>
    <t>BALLARD NURSING CENTER</t>
  </si>
  <si>
    <t>BAPTIST VILLAGE OF HUGO</t>
  </si>
  <si>
    <t>BAPTIST VILLAGE OF OKLAHOMA CITY</t>
  </si>
  <si>
    <t>BAPTIST VILLAGE OF OWASSO</t>
  </si>
  <si>
    <t>BARNSDALL NURSING HOME</t>
  </si>
  <si>
    <t>BARTLESVILLE CARE CENTER</t>
  </si>
  <si>
    <t>BEACON RIDGE</t>
  </si>
  <si>
    <t>BEADLES NURSING HOME</t>
  </si>
  <si>
    <t>BEARE MANOR</t>
  </si>
  <si>
    <t>BEAVER COUNTY HOSPITAL AUTHORITY</t>
  </si>
  <si>
    <t>BELL AVENUE NURSING</t>
  </si>
  <si>
    <t>BELLEVUE NORTHWEST NURSING CENTER</t>
  </si>
  <si>
    <t>BETTY ANN NURSING CENTER</t>
  </si>
  <si>
    <t>BINGER NURSING AND REHABILITATION</t>
  </si>
  <si>
    <t>BOYCE MANOR NURSING HOME</t>
  </si>
  <si>
    <t>BRADFORD VILLAGE</t>
  </si>
  <si>
    <t>BRENTWOOD EXTENDED CARE &amp; REHAB</t>
  </si>
  <si>
    <t>BROADWAY LIVING CENTER</t>
  </si>
  <si>
    <t>BROADWAY MANOR NURSING HOME</t>
  </si>
  <si>
    <t>BROKEN ARROW NURSING HOME</t>
  </si>
  <si>
    <t>BROKEN BOW NURSING HOME</t>
  </si>
  <si>
    <t>BROOKSIDE NURSING CENTER</t>
  </si>
  <si>
    <t>BURFORD MANOR</t>
  </si>
  <si>
    <t>CALERA MANOR</t>
  </si>
  <si>
    <t>CALLAWAY NURSING HOME</t>
  </si>
  <si>
    <t>CAPITOL HILL SKILLED NURSING AND THERAPY</t>
  </si>
  <si>
    <t>CARNEGIE NURSING HOME</t>
  </si>
  <si>
    <t>24TH PLACE</t>
  </si>
  <si>
    <t>CEDAR CREST MANOR</t>
  </si>
  <si>
    <t>CEDARCREST CARE CENTER</t>
  </si>
  <si>
    <t>CHANDLER THERAPY &amp; LIVING CENTER, LLC</t>
  </si>
  <si>
    <t>CHECOTAH NURSING CENTER</t>
  </si>
  <si>
    <t>CHEROKEE COUNTY NURSING CENTER</t>
  </si>
  <si>
    <t>CHICKASHA NURSING CENTER</t>
  </si>
  <si>
    <t>CHOCTAW NATION NURSING HOME</t>
  </si>
  <si>
    <t>CIMARRON NURSING CENTER</t>
  </si>
  <si>
    <t>CIMARRON POINTE CARE CENTER</t>
  </si>
  <si>
    <t>CLAREMORE NURSING HOME</t>
  </si>
  <si>
    <t>CLEVELAND MANOR NURSING HOME</t>
  </si>
  <si>
    <t>CLINTON THERAPY &amp; LIVING CENTER</t>
  </si>
  <si>
    <t>COLONIAL MANOR II</t>
  </si>
  <si>
    <t xml:space="preserve">COLONIAL MANOR NURSING HOME </t>
  </si>
  <si>
    <t>COLONIAL PARK MANOR</t>
  </si>
  <si>
    <t>COLONIAL TERRACE CARE CENTER</t>
  </si>
  <si>
    <t>COMMONS (THE)</t>
  </si>
  <si>
    <t>COMMUNITY HEALTH CARE OF GORE</t>
  </si>
  <si>
    <t>COMMUNITY HEALTH CENTER</t>
  </si>
  <si>
    <t>CORDELL CHRISTIAN HOME</t>
  </si>
  <si>
    <t>CORN HERITAGE VILLAGE</t>
  </si>
  <si>
    <t>CORN HERITAGE VILLAGE OF WEATHERFORD</t>
  </si>
  <si>
    <t>COTTAGE EXTENDED CARE (THE)</t>
  </si>
  <si>
    <t>COTTONWOOD CREEK SKILLED NURSING AND THERAPY</t>
  </si>
  <si>
    <t>COUNTRY CLUB CARE</t>
  </si>
  <si>
    <t>COUNTRYSIDE ESTATES</t>
  </si>
  <si>
    <t>COWETA MANOR NURSING HOME</t>
  </si>
  <si>
    <t>CROSS TIMBERS NURSING AND REHABILITATION</t>
  </si>
  <si>
    <t>DRUMRIGHT NURSING HOME</t>
  </si>
  <si>
    <t>DUNAWAY MANOR</t>
  </si>
  <si>
    <t>EASTGATE VILLAGE RETIREMENT CENTER</t>
  </si>
  <si>
    <t>EASTWOOD MANOR</t>
  </si>
  <si>
    <t>EDMOND HEALTH CARE CENTER</t>
  </si>
  <si>
    <t>EL RENO POST-ACUTE REHABILITATION CENTER</t>
  </si>
  <si>
    <t>ELK CITY NURSING CENTER</t>
  </si>
  <si>
    <t xml:space="preserve">ELK CROSSING </t>
  </si>
  <si>
    <t>ELMBROOK HOME</t>
  </si>
  <si>
    <t>ELMWOOD MANOR NURSING HOME</t>
  </si>
  <si>
    <t>EMERALD CARE CENTER CLAREMORE</t>
  </si>
  <si>
    <t>EMERALD CARE CENTER MIDWEST</t>
  </si>
  <si>
    <t>EMERALD CARE CENTER SOUTHWEST</t>
  </si>
  <si>
    <t>EMERALD CARE CENTER TULSA</t>
  </si>
  <si>
    <t>ENGLISH VILLAGE SKILLED NURSING AND THERAPY</t>
  </si>
  <si>
    <t>ENID SENIOR CARE</t>
  </si>
  <si>
    <t>EUFAULA MANOR NURSING AND REHABILITATION CENTER</t>
  </si>
  <si>
    <t>FAIRFAX MANOR</t>
  </si>
  <si>
    <t>FAIRMONT SKILLED NURSING AND THERAPY</t>
  </si>
  <si>
    <t>FAIRVIEW FELLOWSHIP HOME</t>
  </si>
  <si>
    <t>FAMILY CARE CENTER OF FAIRLAND</t>
  </si>
  <si>
    <t>FAMILY CARE CENTER OF KINGSTON</t>
  </si>
  <si>
    <t>FIRST SHAMROCK CARE CENTER</t>
  </si>
  <si>
    <t>FOREST HILLS CARE AND REHABILITATION CENTER</t>
  </si>
  <si>
    <t>FORREST MANOR NURSING CENTER</t>
  </si>
  <si>
    <t>FORT GIBSON NURSING CENTER</t>
  </si>
  <si>
    <t>FOUNTAIN VIEW MANOR</t>
  </si>
  <si>
    <t>FOUNTAINS AT CANTERBURY</t>
  </si>
  <si>
    <t>FOUR SEASONS REHABILITATION &amp; CARE</t>
  </si>
  <si>
    <t>FRANCISCAN VILLA</t>
  </si>
  <si>
    <t>GARDENS (THE)</t>
  </si>
  <si>
    <t>GARLAND ROAD NURSING &amp; REHAB CENTER</t>
  </si>
  <si>
    <t>GLENHAVEN RETIREMENT VILLAGE</t>
  </si>
  <si>
    <t>GLENWOOD HEALTHCARE</t>
  </si>
  <si>
    <t xml:space="preserve">GOLDEN AGE NURSING HOME OF GUTHRIE </t>
  </si>
  <si>
    <t>GOLDEN OAKS VILLAGE</t>
  </si>
  <si>
    <t>GOLDEN RULE HOME</t>
  </si>
  <si>
    <t>GRACE LIVING CENTER-BETHANY</t>
  </si>
  <si>
    <t>GRACE LIVING CENTER-BROOKWOOD</t>
  </si>
  <si>
    <t>GRACE LIVING CENTER-BUFFALO</t>
  </si>
  <si>
    <t>GRACE LIVING CENTER-CLINTON</t>
  </si>
  <si>
    <t>GRACE LIVING CENTER-JENKS</t>
  </si>
  <si>
    <t>GRACE LIVING CENTER-NORMAN</t>
  </si>
  <si>
    <t>GRACE LIVING CENTER-STILLWATER</t>
  </si>
  <si>
    <t>GRACE LIVING CENTER-TAHLEQUAH</t>
  </si>
  <si>
    <t>GRACE LIVING CENTER-UNIVERSITY NW</t>
  </si>
  <si>
    <t>GRACE LIVING CENTER-WOODWARD</t>
  </si>
  <si>
    <t>GRACEWOOD HEALTH &amp; REHAB</t>
  </si>
  <si>
    <t>GRAN GRANS PLACE</t>
  </si>
  <si>
    <t>GRAND LAKE VILLA</t>
  </si>
  <si>
    <t>GREEN COUNTRY CARE CENTER</t>
  </si>
  <si>
    <t>GREENBRIER NURSING HOME #2</t>
  </si>
  <si>
    <t>GREGSTON NURSING HOME</t>
  </si>
  <si>
    <t>GROVE NURSING CENTER</t>
  </si>
  <si>
    <t>HARRAH NURSING CENTER</t>
  </si>
  <si>
    <t>HASKELL CARE CENTER</t>
  </si>
  <si>
    <t>HASKELL COUNTY NURSING CENTER</t>
  </si>
  <si>
    <t>HEARTSWORTH CENTER FOR NURSING &amp; REHABILITATION</t>
  </si>
  <si>
    <t>HEAVENER MANOR</t>
  </si>
  <si>
    <t>HENNESSEY NURSING AND REHAB</t>
  </si>
  <si>
    <t>HENRYETTA COMMUNITY SKILLED HEALTHCARE &amp; REHAB</t>
  </si>
  <si>
    <t>HENSLEY NURSING &amp; REHAB</t>
  </si>
  <si>
    <t>HERITAGE HILLS LIVING &amp; REHABILITATION CENTER</t>
  </si>
  <si>
    <t>HERITAGE MANOR</t>
  </si>
  <si>
    <t>HERITAGE PARK - BETHANY</t>
  </si>
  <si>
    <t>HERITAGE SKILLED NURSING AND THERAPY</t>
  </si>
  <si>
    <t>HERITAGE VILLA NURSING CENTER</t>
  </si>
  <si>
    <t>HERITAGE VILLAGE NURSING HOME</t>
  </si>
  <si>
    <t>HIGHER CALL NURSING CENTER</t>
  </si>
  <si>
    <t>HIGHLAND PARK HEALTH CARE</t>
  </si>
  <si>
    <t>HIGHLANDS AT OWASSO (THE)</t>
  </si>
  <si>
    <t>HILL NURSING HOME</t>
  </si>
  <si>
    <t>HILLCREST MANOR</t>
  </si>
  <si>
    <t>HILLCREST NURSING CENTER</t>
  </si>
  <si>
    <t>HOBART NURSING AND REHAB</t>
  </si>
  <si>
    <t>HOLIDAY HEIGHTS NURSING HOME</t>
  </si>
  <si>
    <t>HOMESTEAD OF HUGO</t>
  </si>
  <si>
    <t>JAN FRANCES CARE CENTER</t>
  </si>
  <si>
    <t>KENWOOD MANOR</t>
  </si>
  <si>
    <t>KINGS DAUGHTERS &amp; SONS NURSING HOME</t>
  </si>
  <si>
    <t>KINGWOOD SKILLED NURSING &amp; THERAPY</t>
  </si>
  <si>
    <t>LAKE COUNTRY NURSING CENTER</t>
  </si>
  <si>
    <t>LAKELAND MANOR</t>
  </si>
  <si>
    <t>LAKES (THE)</t>
  </si>
  <si>
    <t>LAKEVIEW NURSING &amp; REHAB</t>
  </si>
  <si>
    <t>LANDMARK OF MIDWEST CITY REHAB &amp; NURSING CENTER</t>
  </si>
  <si>
    <t>LANE NURSING &amp; VENTILATOR CARE</t>
  </si>
  <si>
    <t>LATIMER NURSING HOME</t>
  </si>
  <si>
    <t xml:space="preserve">LEISURE VILLAGE HEALTH CARE </t>
  </si>
  <si>
    <t>LEXINGTON NURSING HOME</t>
  </si>
  <si>
    <t>LINDSAY NURSING AND REHAB</t>
  </si>
  <si>
    <t>LINWOOD VILLAGE N &amp; R APTS</t>
  </si>
  <si>
    <t>LIVING CENTER (THE)</t>
  </si>
  <si>
    <t>LODGE AT BROOKLINE (THE)</t>
  </si>
  <si>
    <t>MAGNOLIA CREEK SKILLED NURSING AND THERAPY</t>
  </si>
  <si>
    <t>MANGUM NURSING CENTER</t>
  </si>
  <si>
    <t>MAPLE LAWN MANOR</t>
  </si>
  <si>
    <t>MAPLEWOOD CARE CENTER</t>
  </si>
  <si>
    <t>MARLOW NURSING AND REHAB</t>
  </si>
  <si>
    <t>MCALESTER NURSING AND REHAB</t>
  </si>
  <si>
    <t>MCLOUD NURSING CENTER</t>
  </si>
  <si>
    <t>MCMAHON TOMLINSON NURSING &amp; REHAB CENTER</t>
  </si>
  <si>
    <t>MEADOWBROOK NURSING CENTER</t>
  </si>
  <si>
    <t>MEADOWLAKE ESTATES</t>
  </si>
  <si>
    <t>MEDICAL PARK WEST REHABILITATION AND SKILLED CARE</t>
  </si>
  <si>
    <t>MEDICALODGES DEWEY</t>
  </si>
  <si>
    <t>MEEKER NURSING CENTER</t>
  </si>
  <si>
    <t>MEMORIAL HEIGHTS NURSING CENTER</t>
  </si>
  <si>
    <t>MEMORIAL NURSING CENTER</t>
  </si>
  <si>
    <t>MEMORY CARE CENTER AT EMERALD</t>
  </si>
  <si>
    <t>MERIDIAN NURSING HOME</t>
  </si>
  <si>
    <t>MIAMI NURSING CENTER</t>
  </si>
  <si>
    <t>MID DELL SKILLED NURSING &amp; THERAPY</t>
  </si>
  <si>
    <t>MITCHELL MANOR</t>
  </si>
  <si>
    <t>MONROE MANOR</t>
  </si>
  <si>
    <t>MONTEVISTA REHABILITATION AND SKILLED CARE</t>
  </si>
  <si>
    <t>MOORELAND HERITAGE MANOR</t>
  </si>
  <si>
    <t>MUSKOGEE NURSING CENTER</t>
  </si>
  <si>
    <t>NEW HOPE RETIREMENT &amp; CARE CENTER</t>
  </si>
  <si>
    <t>NOBLE HEALTH CARE CENTER</t>
  </si>
  <si>
    <t>NORTH COUNTY CENTER FOR NURSING AND REHABILITATION</t>
  </si>
  <si>
    <t>NORTHWEST NURSING CENTER</t>
  </si>
  <si>
    <t>NOWATA NURSING CENTER</t>
  </si>
  <si>
    <t>OAK HILLS CARE CENTER</t>
  </si>
  <si>
    <t>OAKRIDGE NURSING CENTER</t>
  </si>
  <si>
    <t>OAKS HEALTHCARE CENTER</t>
  </si>
  <si>
    <t>OKEMAH CARE CENTER</t>
  </si>
  <si>
    <t>OKLAHOMA METHODIST MANOR</t>
  </si>
  <si>
    <t>OSAGE NURSING HOME</t>
  </si>
  <si>
    <t>PARKHILL NORTH NURSING HOME</t>
  </si>
  <si>
    <t>PARKS EDGE NURSING AND REHABILITATION CENTER</t>
  </si>
  <si>
    <t>PAULS VALLEY CARE CENTER</t>
  </si>
  <si>
    <t>PERRY GREEN VALLEY NURSING HOME</t>
  </si>
  <si>
    <t>PLEASANT VALLEY HEALTH CARE CENTER</t>
  </si>
  <si>
    <t>POCOLA NURSING HOME</t>
  </si>
  <si>
    <t>PONCA CITY NURSING &amp; REHABILITATION CENTER</t>
  </si>
  <si>
    <t>PURCELL CARE CENTER</t>
  </si>
  <si>
    <t>QUAIL CREEK NURSING &amp; REHABILITATION CENTER</t>
  </si>
  <si>
    <t>QUAIL RIDGE LIVING CENTER</t>
  </si>
  <si>
    <t xml:space="preserve">QUINTON MANOR </t>
  </si>
  <si>
    <t>RAINBOW HEALTH CARE COMMUNITY</t>
  </si>
  <si>
    <t>RAINBOW TERRACE CARE CENTER</t>
  </si>
  <si>
    <t>RANCH TERRACE NURSING HOME</t>
  </si>
  <si>
    <t>RANCHWOOD NURSING CENTER</t>
  </si>
  <si>
    <t>RIVER OAKS SKILLED NURSING &amp; THERAPY</t>
  </si>
  <si>
    <t>RIVERSIDE HEALTH SERVICES</t>
  </si>
  <si>
    <t>ROLLING HILLS CARE CENTER</t>
  </si>
  <si>
    <t>RUTH WILSON HURLEY MANOR</t>
  </si>
  <si>
    <t>SAND SPRINGS NURSING &amp; REHAB CENTER</t>
  </si>
  <si>
    <t>SEILING NURSING CENTER</t>
  </si>
  <si>
    <t>SEMINOLE CARE &amp; REHABILITATION CENTER</t>
  </si>
  <si>
    <t>SEMINOLE PIONEER NURSING HOME</t>
  </si>
  <si>
    <t>SENIOR SUITES HEALTHCARE</t>
  </si>
  <si>
    <t>SENIOR VILLAGE NURSING HOME</t>
  </si>
  <si>
    <t>SEQUOYAH EAST NURSING CENTER</t>
  </si>
  <si>
    <t>SEQUOYAH MANOR</t>
  </si>
  <si>
    <t>SEQUOYAH POINTE LIVING CENTER</t>
  </si>
  <si>
    <t>SHADY REST CARE CENTER</t>
  </si>
  <si>
    <t>SHANOAN SPRINGS NURSING AND REHABILITATION CENTER</t>
  </si>
  <si>
    <t>SHARE MEDICAL CENTER</t>
  </si>
  <si>
    <t>SHATTUCK NURSING CENTER</t>
  </si>
  <si>
    <t>SHAWN MANOR NURSING HOME</t>
  </si>
  <si>
    <t>SHAWNEE CARE CENTER</t>
  </si>
  <si>
    <t>SHAWNEE COLONIAL ESTATES NURSING HOME</t>
  </si>
  <si>
    <t>SHERWOOD HEALTH SERVICES</t>
  </si>
  <si>
    <t>SIENNA EXTENDED CARE &amp; REHAB</t>
  </si>
  <si>
    <t>SKIATOOK NURSING HOME</t>
  </si>
  <si>
    <t>SKYVIEW NURSING CENTER</t>
  </si>
  <si>
    <t>SOUTH PARK EAST</t>
  </si>
  <si>
    <t>SOUTH POINTE REHABILITATION &amp; CARE CENTER</t>
  </si>
  <si>
    <t>SOUTHBROOK HEALTHCARE FACILITY</t>
  </si>
  <si>
    <t>SOUTHERN HILLS REHABILITATION CENTER</t>
  </si>
  <si>
    <t>SOUTHERN OAKS CARE CENTER</t>
  </si>
  <si>
    <t>SOUTHERN POINTE NURSING CENTER</t>
  </si>
  <si>
    <t>SPIRO NURSING HOME</t>
  </si>
  <si>
    <t>SPRINGS (THE)</t>
  </si>
  <si>
    <t>ST. ANNS SKILLED NURSING AND THERAPY</t>
  </si>
  <si>
    <t>STILWELL NURSING HOME</t>
  </si>
  <si>
    <t>STROUD HEALTH CARE CENTER SOUTH</t>
  </si>
  <si>
    <t>SUMMERS HEALTH SERVICES, LLC</t>
  </si>
  <si>
    <t>SUNSET ESTATES OF PURCELL</t>
  </si>
  <si>
    <t>TALIHINA MANOR</t>
  </si>
  <si>
    <t>TEMPLE MANOR NURSING HOME</t>
  </si>
  <si>
    <t>THE REGENCY SKILLED NURSING AND THERAPY</t>
  </si>
  <si>
    <t>THE WILSHIRE SKILLED NURSING AND THERAPY</t>
  </si>
  <si>
    <t>TIDWELL LIVING CENTER</t>
  </si>
  <si>
    <t>TIMBERS SKILLED NURSING AND THERAPY (THE)</t>
  </si>
  <si>
    <t>TOWN OF VICI NURSING HOME</t>
  </si>
  <si>
    <t>TULSA NURSING CENTER</t>
  </si>
  <si>
    <t>TUSCANY VILLAGE NURSING CENTER</t>
  </si>
  <si>
    <t>TUTTLE CARE CENTER</t>
  </si>
  <si>
    <t>UNIVERSITY VILLAGE RETIREMENT COMMUNITY</t>
  </si>
  <si>
    <t>VIAN NURSING &amp; REHAB</t>
  </si>
  <si>
    <t>VILLAGE HEALTH CARE CENTER</t>
  </si>
  <si>
    <t>VILLAGES AT SOUTHERN HILLS (THE)</t>
  </si>
  <si>
    <t>WAGONER HEALTH AND REHAB</t>
  </si>
  <si>
    <t>WALNUT GROVE LIVING CENTER</t>
  </si>
  <si>
    <t>WARR ACRES NURSING CENTER</t>
  </si>
  <si>
    <t>WASHITA VALLEY LIVING CENTER</t>
  </si>
  <si>
    <t>WESTBROOK HOME</t>
  </si>
  <si>
    <t>WESTHAVEN NURSING HOME</t>
  </si>
  <si>
    <t>WEWOKA HEALTHCARE CENTER</t>
  </si>
  <si>
    <t>WHISPERING OAKS</t>
  </si>
  <si>
    <t>WILDEWOOD SKILLED NURSING AND THERAPY</t>
  </si>
  <si>
    <t>WILDWOOD CARE CENTER</t>
  </si>
  <si>
    <t>WILKINS HEALTH AND REHABILITATION COMMUNITY</t>
  </si>
  <si>
    <t>WILLOW CREEK HEALTH CARE</t>
  </si>
  <si>
    <t>WILLOW HAVEN NURSING HOME - ILA SEATON</t>
  </si>
  <si>
    <t>WILLOW PARK HEALTH CARE CENTER</t>
  </si>
  <si>
    <t>WILSON NURSING CENTER</t>
  </si>
  <si>
    <t>WINDRIDGE NURSING AND REHABILITATION CENTER</t>
  </si>
  <si>
    <t>WINDSOR HILLS NURSING CENTER</t>
  </si>
  <si>
    <t>WOLFE LIVING CENTER AT SUMMIT RIDGE</t>
  </si>
  <si>
    <t>WOODLANDS SKILLED NURSING AND THERAPY</t>
  </si>
  <si>
    <t>WOODVIEW HOME</t>
  </si>
  <si>
    <t>YORK MANOR NURSING HOME</t>
  </si>
  <si>
    <t>ZARROW POINTE</t>
  </si>
  <si>
    <t>PARC PLACE MEDICAL RESORT</t>
  </si>
  <si>
    <t>MEDIAN RATE FOR REGULAR NF</t>
  </si>
  <si>
    <t>REGULAR ICF/IID RATE</t>
  </si>
  <si>
    <t>ACUTE (16 BED OR LESS) ICF/IID RATE</t>
  </si>
  <si>
    <t>AIDS RATE</t>
  </si>
  <si>
    <t>REG NH PATIENT IN ACUTE ICF/IID OR AIDS FACILITY</t>
  </si>
  <si>
    <t>VENTILATOR ADD ON</t>
  </si>
  <si>
    <t>PAY FOR PERFORMANCE PROGRAM:</t>
  </si>
  <si>
    <t>$1.25 Per Patient Day for  each MEASURE</t>
  </si>
  <si>
    <t>OVERVIEW OF RATES 07/1/2022</t>
  </si>
  <si>
    <t xml:space="preserve">Total Rate: </t>
  </si>
  <si>
    <t>Median</t>
  </si>
  <si>
    <t>Range: Rate =$162.05  to $196.64</t>
  </si>
  <si>
    <t>90th%</t>
  </si>
  <si>
    <t>Direct Care Cost Component:</t>
  </si>
  <si>
    <t>Range: Direct Care Component = $20.35  to $54.94</t>
  </si>
  <si>
    <t xml:space="preserve">Reported Direct Care Cost: </t>
  </si>
  <si>
    <t>Range: Reported Direct Care Cost = $43.68  to $197.65</t>
  </si>
  <si>
    <t>Average Rate:</t>
  </si>
  <si>
    <t>Base Rate Component:</t>
  </si>
  <si>
    <t>Other Cost Component:</t>
  </si>
  <si>
    <t xml:space="preserve">Pay for Performance </t>
  </si>
  <si>
    <t>Total Rate (including PFP Add-Back)</t>
  </si>
  <si>
    <t>OKLAHOMA HEALTHCARE AUTHORITY</t>
  </si>
  <si>
    <t>LONG TERM CARE RATES FOR JANUARY 1, 2023</t>
  </si>
  <si>
    <t xml:space="preserve"> (DOES NOT INCLUDE POINTS EARNED UNDER THE PAY FOR PERFORMANCE PROGRAM)</t>
  </si>
  <si>
    <t>CEARU MEDICAL RESORT</t>
  </si>
  <si>
    <t>COVENANT LIVING AT INVERNESS</t>
  </si>
  <si>
    <t>BLUE RIVER HEALTHCARE</t>
  </si>
  <si>
    <t>IGNITE MEDICAL RESORT BARTLESVILLE</t>
  </si>
  <si>
    <t>IGNITE MEDICAL RESORT NORMAN</t>
  </si>
  <si>
    <t>IGNITE MEDICAL RESORT OKC</t>
  </si>
  <si>
    <t>PARK PLACE HEALTHCARE &amp; REHAB</t>
  </si>
  <si>
    <t>PARKLAND MANOR LIVING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</si>
</sst>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0"/>
      <name val="Gill Sans MT"/>
      <family val="2"/>
    </font>
    <font>
      <sz val="10"/>
      <color indexed="8"/>
      <name val="Arial"/>
      <family val="2"/>
    </font>
    <font>
      <sz val="10"/>
      <name val="Gill Sans MT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7A2C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9B9E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1" fillId="0" borderId="0"/>
    <xf numFmtId="44" fontId="4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2"/>
    <xf numFmtId="0" fontId="5" fillId="5" borderId="5" xfId="1" applyFont="1" applyFill="1" applyBorder="1" applyAlignment="1">
      <alignment horizontal="center" wrapText="1"/>
    </xf>
    <xf numFmtId="164" fontId="5" fillId="5" borderId="5" xfId="3" applyNumberFormat="1" applyFont="1" applyFill="1" applyBorder="1" applyAlignment="1">
      <alignment horizontal="center" wrapText="1"/>
    </xf>
    <xf numFmtId="0" fontId="5" fillId="5" borderId="5" xfId="1" applyFont="1" applyFill="1" applyBorder="1" applyAlignment="1">
      <alignment wrapText="1"/>
    </xf>
    <xf numFmtId="0" fontId="7" fillId="0" borderId="6" xfId="4" applyFont="1" applyBorder="1" applyAlignment="1">
      <alignment horizontal="center"/>
    </xf>
    <xf numFmtId="0" fontId="7" fillId="0" borderId="6" xfId="4" applyFont="1" applyBorder="1"/>
    <xf numFmtId="44" fontId="8" fillId="0" borderId="7" xfId="5" applyFont="1" applyBorder="1" applyAlignment="1">
      <alignment vertical="top"/>
    </xf>
    <xf numFmtId="44" fontId="8" fillId="0" borderId="7" xfId="5" applyFont="1" applyBorder="1" applyAlignment="1">
      <alignment horizontal="center" vertical="top"/>
    </xf>
    <xf numFmtId="44" fontId="7" fillId="0" borderId="7" xfId="5" applyFont="1" applyFill="1" applyBorder="1" applyAlignment="1"/>
    <xf numFmtId="44" fontId="7" fillId="0" borderId="7" xfId="3" applyFont="1" applyFill="1" applyBorder="1" applyAlignment="1">
      <alignment horizontal="center"/>
    </xf>
    <xf numFmtId="44" fontId="7" fillId="0" borderId="7" xfId="5" applyFont="1" applyBorder="1" applyAlignment="1">
      <alignment horizontal="center"/>
    </xf>
    <xf numFmtId="44" fontId="7" fillId="0" borderId="7" xfId="1" applyNumberFormat="1" applyFont="1" applyBorder="1"/>
    <xf numFmtId="0" fontId="7" fillId="0" borderId="8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6" xfId="6" applyFont="1" applyBorder="1" applyAlignment="1">
      <alignment horizontal="center"/>
    </xf>
    <xf numFmtId="0" fontId="7" fillId="6" borderId="6" xfId="7" applyFont="1" applyFill="1" applyBorder="1" applyAlignment="1">
      <alignment horizontal="center"/>
    </xf>
    <xf numFmtId="0" fontId="7" fillId="0" borderId="6" xfId="8" applyFont="1" applyFill="1" applyBorder="1" applyAlignment="1">
      <alignment horizontal="center"/>
    </xf>
    <xf numFmtId="0" fontId="7" fillId="6" borderId="6" xfId="4" applyFont="1" applyFill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7" fillId="0" borderId="11" xfId="4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44" fontId="8" fillId="0" borderId="7" xfId="5" applyFont="1" applyFill="1" applyBorder="1" applyAlignment="1">
      <alignment vertical="top"/>
    </xf>
    <xf numFmtId="44" fontId="8" fillId="0" borderId="7" xfId="5" applyFont="1" applyFill="1" applyBorder="1" applyAlignment="1">
      <alignment horizontal="center" vertical="top"/>
    </xf>
    <xf numFmtId="44" fontId="7" fillId="0" borderId="5" xfId="3" applyFont="1" applyFill="1" applyBorder="1" applyAlignment="1">
      <alignment horizontal="center"/>
    </xf>
    <xf numFmtId="44" fontId="7" fillId="0" borderId="7" xfId="5" applyFont="1" applyFill="1" applyBorder="1" applyAlignment="1">
      <alignment horizontal="center"/>
    </xf>
    <xf numFmtId="44" fontId="7" fillId="0" borderId="5" xfId="1" applyNumberFormat="1" applyFont="1" applyBorder="1"/>
    <xf numFmtId="0" fontId="7" fillId="0" borderId="0" xfId="9" applyFont="1" applyAlignment="1">
      <alignment horizontal="center"/>
    </xf>
    <xf numFmtId="0" fontId="7" fillId="0" borderId="0" xfId="9" applyFont="1"/>
    <xf numFmtId="44" fontId="8" fillId="0" borderId="0" xfId="5" applyFont="1" applyBorder="1" applyAlignment="1">
      <alignment vertical="top"/>
    </xf>
    <xf numFmtId="44" fontId="8" fillId="0" borderId="0" xfId="5" applyFont="1" applyBorder="1" applyAlignment="1">
      <alignment horizontal="center" vertical="top"/>
    </xf>
    <xf numFmtId="44" fontId="7" fillId="0" borderId="0" xfId="5" applyFont="1" applyFill="1" applyBorder="1" applyAlignment="1"/>
    <xf numFmtId="44" fontId="7" fillId="0" borderId="0" xfId="3" applyFont="1" applyFill="1" applyBorder="1" applyAlignment="1">
      <alignment horizontal="center"/>
    </xf>
    <xf numFmtId="44" fontId="7" fillId="0" borderId="0" xfId="5" applyFont="1" applyBorder="1" applyAlignment="1">
      <alignment horizontal="center"/>
    </xf>
    <xf numFmtId="44" fontId="7" fillId="0" borderId="0" xfId="1" applyNumberFormat="1" applyFont="1"/>
    <xf numFmtId="0" fontId="9" fillId="0" borderId="0" xfId="1" applyFont="1"/>
    <xf numFmtId="0" fontId="7" fillId="0" borderId="0" xfId="1" applyFont="1" applyAlignment="1">
      <alignment horizontal="left"/>
    </xf>
    <xf numFmtId="44" fontId="8" fillId="0" borderId="0" xfId="5" applyFont="1" applyFill="1" applyBorder="1" applyAlignment="1">
      <alignment horizontal="left" vertical="top" wrapText="1"/>
    </xf>
    <xf numFmtId="44" fontId="7" fillId="0" borderId="0" xfId="5" applyFont="1" applyFill="1" applyAlignment="1"/>
    <xf numFmtId="0" fontId="7" fillId="0" borderId="0" xfId="1" applyFont="1" applyAlignment="1">
      <alignment horizontal="center"/>
    </xf>
    <xf numFmtId="0" fontId="7" fillId="0" borderId="0" xfId="1" applyFont="1"/>
    <xf numFmtId="0" fontId="5" fillId="5" borderId="1" xfId="10" applyFont="1" applyFill="1" applyBorder="1" applyAlignment="1">
      <alignment wrapText="1"/>
    </xf>
    <xf numFmtId="44" fontId="7" fillId="5" borderId="2" xfId="5" applyFont="1" applyFill="1" applyBorder="1" applyAlignment="1">
      <alignment horizontal="center"/>
    </xf>
    <xf numFmtId="44" fontId="5" fillId="5" borderId="12" xfId="5" applyFont="1" applyFill="1" applyBorder="1" applyAlignment="1">
      <alignment horizontal="left"/>
    </xf>
    <xf numFmtId="0" fontId="5" fillId="0" borderId="0" xfId="10" applyFont="1" applyAlignment="1">
      <alignment wrapText="1"/>
    </xf>
    <xf numFmtId="44" fontId="7" fillId="0" borderId="0" xfId="5" applyFont="1" applyFill="1" applyBorder="1" applyAlignment="1">
      <alignment horizontal="center"/>
    </xf>
    <xf numFmtId="44" fontId="5" fillId="0" borderId="0" xfId="5" applyFont="1" applyFill="1" applyBorder="1" applyAlignment="1">
      <alignment horizontal="left"/>
    </xf>
    <xf numFmtId="0" fontId="5" fillId="5" borderId="13" xfId="10" applyFont="1" applyFill="1" applyBorder="1" applyAlignment="1">
      <alignment wrapText="1"/>
    </xf>
    <xf numFmtId="44" fontId="7" fillId="5" borderId="0" xfId="5" applyFont="1" applyFill="1" applyBorder="1" applyAlignment="1">
      <alignment horizontal="center"/>
    </xf>
    <xf numFmtId="44" fontId="5" fillId="5" borderId="14" xfId="5" applyFont="1" applyFill="1" applyBorder="1" applyAlignment="1">
      <alignment horizontal="left"/>
    </xf>
    <xf numFmtId="0" fontId="5" fillId="5" borderId="3" xfId="10" applyFont="1" applyFill="1" applyBorder="1" applyAlignment="1">
      <alignment wrapText="1"/>
    </xf>
    <xf numFmtId="44" fontId="7" fillId="5" borderId="4" xfId="5" applyFont="1" applyFill="1" applyBorder="1" applyAlignment="1">
      <alignment horizontal="center"/>
    </xf>
    <xf numFmtId="44" fontId="5" fillId="5" borderId="15" xfId="5" applyFont="1" applyFill="1" applyBorder="1" applyAlignment="1">
      <alignment horizontal="left"/>
    </xf>
    <xf numFmtId="44" fontId="7" fillId="5" borderId="12" xfId="5" applyFont="1" applyFill="1" applyBorder="1" applyAlignment="1">
      <alignment horizontal="center"/>
    </xf>
    <xf numFmtId="0" fontId="7" fillId="5" borderId="13" xfId="10" applyFont="1" applyFill="1" applyBorder="1" applyAlignment="1">
      <alignment horizontal="left" wrapText="1" indent="1"/>
    </xf>
    <xf numFmtId="44" fontId="7" fillId="5" borderId="14" xfId="5" applyFont="1" applyFill="1" applyBorder="1" applyAlignment="1">
      <alignment horizontal="center"/>
    </xf>
    <xf numFmtId="0" fontId="5" fillId="0" borderId="0" xfId="10" applyFont="1" applyAlignment="1">
      <alignment horizontal="left" wrapText="1" indent="1"/>
    </xf>
    <xf numFmtId="0" fontId="7" fillId="5" borderId="3" xfId="1" applyFont="1" applyFill="1" applyBorder="1" applyAlignment="1">
      <alignment horizontal="left" indent="1"/>
    </xf>
    <xf numFmtId="44" fontId="7" fillId="5" borderId="15" xfId="5" applyFont="1" applyFill="1" applyBorder="1" applyAlignment="1">
      <alignment horizontal="center"/>
    </xf>
    <xf numFmtId="0" fontId="7" fillId="0" borderId="0" xfId="1" applyFont="1" applyAlignment="1">
      <alignment horizontal="left" indent="1"/>
    </xf>
    <xf numFmtId="44" fontId="7" fillId="0" borderId="0" xfId="5" applyFont="1" applyAlignment="1">
      <alignment horizontal="center"/>
    </xf>
    <xf numFmtId="0" fontId="5" fillId="0" borderId="0" xfId="1" applyFont="1"/>
    <xf numFmtId="0" fontId="7" fillId="0" borderId="0" xfId="1" applyFont="1" applyAlignment="1">
      <alignment horizontal="right"/>
    </xf>
    <xf numFmtId="44" fontId="7" fillId="0" borderId="0" xfId="5" applyFont="1" applyFill="1" applyBorder="1" applyAlignment="1">
      <alignment horizontal="left"/>
    </xf>
    <xf numFmtId="0" fontId="5" fillId="0" borderId="0" xfId="1" applyFont="1" applyAlignment="1">
      <alignment horizontal="left"/>
    </xf>
    <xf numFmtId="0" fontId="5" fillId="8" borderId="1" xfId="1" applyFont="1" applyFill="1" applyBorder="1"/>
    <xf numFmtId="0" fontId="7" fillId="8" borderId="2" xfId="9" applyFont="1" applyFill="1" applyBorder="1" applyAlignment="1">
      <alignment horizontal="right"/>
    </xf>
    <xf numFmtId="44" fontId="7" fillId="8" borderId="12" xfId="5" applyFont="1" applyFill="1" applyBorder="1" applyAlignment="1">
      <alignment horizontal="left"/>
    </xf>
    <xf numFmtId="0" fontId="7" fillId="0" borderId="0" xfId="9" applyFont="1" applyAlignment="1">
      <alignment horizontal="right"/>
    </xf>
    <xf numFmtId="0" fontId="5" fillId="8" borderId="3" xfId="1" applyFont="1" applyFill="1" applyBorder="1" applyAlignment="1">
      <alignment horizontal="left"/>
    </xf>
    <xf numFmtId="0" fontId="7" fillId="8" borderId="4" xfId="1" applyFont="1" applyFill="1" applyBorder="1" applyAlignment="1">
      <alignment horizontal="right"/>
    </xf>
    <xf numFmtId="44" fontId="7" fillId="8" borderId="15" xfId="5" applyFont="1" applyFill="1" applyBorder="1" applyAlignment="1">
      <alignment horizontal="left" wrapText="1"/>
    </xf>
    <xf numFmtId="44" fontId="7" fillId="0" borderId="0" xfId="5" applyFont="1" applyFill="1" applyBorder="1" applyAlignment="1">
      <alignment horizontal="left" wrapText="1"/>
    </xf>
    <xf numFmtId="0" fontId="7" fillId="0" borderId="0" xfId="9" applyFont="1" applyAlignment="1">
      <alignment horizontal="left" wrapText="1"/>
    </xf>
    <xf numFmtId="0" fontId="5" fillId="0" borderId="0" xfId="9" applyFont="1" applyAlignment="1">
      <alignment horizontal="right"/>
    </xf>
    <xf numFmtId="44" fontId="5" fillId="0" borderId="0" xfId="5" applyFont="1" applyFill="1" applyBorder="1" applyAlignment="1">
      <alignment horizontal="left" wrapText="1"/>
    </xf>
    <xf numFmtId="10" fontId="5" fillId="0" borderId="0" xfId="11" applyNumberFormat="1" applyFont="1" applyFill="1" applyBorder="1" applyAlignment="1">
      <alignment horizontal="left" wrapText="1"/>
    </xf>
    <xf numFmtId="0" fontId="5" fillId="0" borderId="0" xfId="1" applyFont="1" applyAlignment="1">
      <alignment horizontal="right"/>
    </xf>
    <xf numFmtId="9" fontId="5" fillId="0" borderId="0" xfId="1" applyNumberFormat="1" applyFont="1" applyAlignment="1">
      <alignment horizontal="left"/>
    </xf>
    <xf numFmtId="164" fontId="7" fillId="0" borderId="0" xfId="3" applyNumberFormat="1" applyFont="1" applyFill="1" applyBorder="1" applyAlignment="1"/>
    <xf numFmtId="0" fontId="7" fillId="0" borderId="6" xfId="4" applyFont="1" applyFill="1" applyBorder="1" applyAlignment="1">
      <alignment horizontal="center"/>
    </xf>
    <xf numFmtId="0" fontId="8" fillId="0" borderId="6" xfId="8" applyFont="1" applyFill="1" applyBorder="1" applyAlignment="1">
      <alignment horizontal="center"/>
    </xf>
    <xf numFmtId="0" fontId="7" fillId="0" borderId="6" xfId="4" applyFont="1" applyFill="1" applyBorder="1"/>
    <xf numFmtId="0" fontId="5" fillId="9" borderId="1" xfId="1" applyFont="1" applyFill="1" applyBorder="1"/>
    <xf numFmtId="0" fontId="7" fillId="9" borderId="2" xfId="1" applyFont="1" applyFill="1" applyBorder="1" applyAlignment="1">
      <alignment horizontal="right"/>
    </xf>
    <xf numFmtId="44" fontId="7" fillId="9" borderId="12" xfId="5" applyFont="1" applyFill="1" applyBorder="1" applyAlignment="1">
      <alignment horizontal="left"/>
    </xf>
    <xf numFmtId="0" fontId="5" fillId="9" borderId="3" xfId="1" applyFont="1" applyFill="1" applyBorder="1" applyAlignment="1">
      <alignment horizontal="left"/>
    </xf>
    <xf numFmtId="0" fontId="7" fillId="9" borderId="4" xfId="1" applyFont="1" applyFill="1" applyBorder="1" applyAlignment="1">
      <alignment horizontal="right"/>
    </xf>
    <xf numFmtId="44" fontId="7" fillId="9" borderId="15" xfId="5" applyFont="1" applyFill="1" applyBorder="1" applyAlignment="1">
      <alignment horizontal="left"/>
    </xf>
    <xf numFmtId="0" fontId="5" fillId="10" borderId="1" xfId="1" applyFont="1" applyFill="1" applyBorder="1"/>
    <xf numFmtId="0" fontId="7" fillId="10" borderId="2" xfId="1" applyFont="1" applyFill="1" applyBorder="1" applyAlignment="1">
      <alignment horizontal="right"/>
    </xf>
    <xf numFmtId="44" fontId="7" fillId="10" borderId="12" xfId="5" applyFont="1" applyFill="1" applyBorder="1" applyAlignment="1"/>
    <xf numFmtId="0" fontId="5" fillId="10" borderId="3" xfId="1" applyFont="1" applyFill="1" applyBorder="1"/>
    <xf numFmtId="0" fontId="7" fillId="10" borderId="4" xfId="1" applyFont="1" applyFill="1" applyBorder="1" applyAlignment="1">
      <alignment horizontal="right"/>
    </xf>
    <xf numFmtId="44" fontId="7" fillId="10" borderId="15" xfId="5" applyFont="1" applyFill="1" applyBorder="1" applyAlignment="1"/>
    <xf numFmtId="0" fontId="5" fillId="11" borderId="1" xfId="1" applyFont="1" applyFill="1" applyBorder="1"/>
    <xf numFmtId="0" fontId="5" fillId="11" borderId="2" xfId="1" applyFont="1" applyFill="1" applyBorder="1"/>
    <xf numFmtId="0" fontId="7" fillId="11" borderId="12" xfId="9" applyFont="1" applyFill="1" applyBorder="1" applyAlignment="1">
      <alignment horizontal="left" wrapText="1"/>
    </xf>
    <xf numFmtId="0" fontId="5" fillId="11" borderId="13" xfId="9" applyFont="1" applyFill="1" applyBorder="1" applyAlignment="1">
      <alignment horizontal="right"/>
    </xf>
    <xf numFmtId="44" fontId="5" fillId="11" borderId="0" xfId="5" applyFont="1" applyFill="1" applyBorder="1" applyAlignment="1">
      <alignment horizontal="left" wrapText="1"/>
    </xf>
    <xf numFmtId="10" fontId="5" fillId="11" borderId="14" xfId="11" applyNumberFormat="1" applyFont="1" applyFill="1" applyBorder="1" applyAlignment="1">
      <alignment horizontal="left" wrapText="1"/>
    </xf>
    <xf numFmtId="0" fontId="5" fillId="11" borderId="13" xfId="1" applyFont="1" applyFill="1" applyBorder="1" applyAlignment="1">
      <alignment horizontal="right"/>
    </xf>
    <xf numFmtId="44" fontId="5" fillId="11" borderId="0" xfId="5" applyFont="1" applyFill="1" applyBorder="1" applyAlignment="1">
      <alignment horizontal="left"/>
    </xf>
    <xf numFmtId="44" fontId="5" fillId="11" borderId="4" xfId="5" applyFont="1" applyFill="1" applyBorder="1" applyAlignment="1">
      <alignment horizontal="left"/>
    </xf>
    <xf numFmtId="10" fontId="5" fillId="11" borderId="15" xfId="11" applyNumberFormat="1" applyFont="1" applyFill="1" applyBorder="1" applyAlignment="1">
      <alignment horizontal="left" wrapText="1"/>
    </xf>
    <xf numFmtId="0" fontId="5" fillId="11" borderId="3" xfId="1" applyFont="1" applyFill="1" applyBorder="1" applyAlignment="1">
      <alignment horizontal="right"/>
    </xf>
    <xf numFmtId="9" fontId="5" fillId="11" borderId="15" xfId="1" applyNumberFormat="1" applyFont="1" applyFill="1" applyBorder="1" applyAlignment="1">
      <alignment horizontal="left"/>
    </xf>
    <xf numFmtId="0" fontId="7" fillId="6" borderId="8" xfId="4" applyFont="1" applyFill="1" applyBorder="1" applyAlignment="1">
      <alignment horizontal="center"/>
    </xf>
    <xf numFmtId="0" fontId="7" fillId="0" borderId="8" xfId="4" applyFont="1" applyBorder="1"/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7" borderId="16" xfId="9" applyFont="1" applyFill="1" applyBorder="1" applyAlignment="1">
      <alignment horizontal="center" wrapText="1"/>
    </xf>
    <xf numFmtId="0" fontId="5" fillId="7" borderId="17" xfId="9" applyFont="1" applyFill="1" applyBorder="1" applyAlignment="1">
      <alignment horizontal="center" wrapText="1"/>
    </xf>
    <xf numFmtId="0" fontId="5" fillId="7" borderId="18" xfId="9" applyFont="1" applyFill="1" applyBorder="1" applyAlignment="1">
      <alignment horizontal="center" wrapText="1"/>
    </xf>
    <xf numFmtId="0" fontId="5" fillId="0" borderId="0" xfId="9" applyFont="1" applyAlignment="1">
      <alignment horizontal="center" wrapText="1"/>
    </xf>
    <xf numFmtId="0" fontId="5" fillId="4" borderId="13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</cellXfs>
  <cellStyles count="12">
    <cellStyle name="Bad 2" xfId="8" xr:uid="{7816FA30-9468-4DB0-8809-382BC30E27D1}"/>
    <cellStyle name="Currency 2 4" xfId="5" xr:uid="{26F426D3-77AD-45E9-B9BC-818DABEF7CC9}"/>
    <cellStyle name="Currency 4 2 2" xfId="3" xr:uid="{C247D824-3A80-4910-BCC5-64B7620080E4}"/>
    <cellStyle name="Good 2" xfId="7" xr:uid="{81536C81-3BD2-43D4-83A8-E20E8D633C3E}"/>
    <cellStyle name="Normal" xfId="0" builtinId="0"/>
    <cellStyle name="Normal 10 2" xfId="6" xr:uid="{3ECB457A-6D39-4FF5-A6E6-233AEF2DC20F}"/>
    <cellStyle name="Normal 2 2 2" xfId="1" xr:uid="{9A31F1D1-0D9C-4F74-9B17-8CF9D820C296}"/>
    <cellStyle name="Normal 24" xfId="2" xr:uid="{DDD40895-507F-4E46-9122-7D6511F4786C}"/>
    <cellStyle name="Normal_Sheet1" xfId="4" xr:uid="{2059CB34-F0CB-49F7-A46F-6E8AD091DF66}"/>
    <cellStyle name="Normal_Sheet1 2 2" xfId="9" xr:uid="{2C65EF65-FFC1-4DA5-9BEE-6A469D0A3A83}"/>
    <cellStyle name="Normal_Sheet1_Rates @ 11-01-10 2" xfId="10" xr:uid="{6C93BBB5-5FA2-43CD-BB66-C5310D598FBB}"/>
    <cellStyle name="Percent 3 3 2" xfId="11" xr:uid="{0B0FFF01-F9C5-4031-BF38-B3D7E3B2257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NURSING%20HOME/NH%20BUDGET%20&amp;%20UPL/SFY2023/BWP%20SFY2023-RATES%207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s SFY2023"/>
      <sheetName val="FMAP"/>
      <sheetName val="WS-I Audit Adjustment SFY2023"/>
      <sheetName val="WS-II Global Insight SFY23"/>
      <sheetName val="WS-IIIA QOC Summary Data SFY21"/>
      <sheetName val="WS-IIIB-QOC Fee Calc SFY23"/>
      <sheetName val="WS-IV QOC &amp; Total Days Est 2023"/>
      <sheetName val="WS-V MedicadDays&amp;Recipient 2023"/>
      <sheetName val="WS-VI QOC Fund SFY2023"/>
      <sheetName val="WS-VIII Incentive Payment-2023"/>
      <sheetName val="WS VIII  BWP 2023"/>
      <sheetName val="WS IX BWP Components 2023"/>
      <sheetName val="WS-X NF&amp;Aid's DCC Comp&amp;Alloc"/>
      <sheetName val="WS-XI Rates @ 7-1-2022"/>
      <sheetName val="WS-XII RateCalc&amp;UPLSum23 NFAIDS"/>
      <sheetName val="WS-XIII RateCalc&amp;UPLSum23 ICF"/>
      <sheetName val="WS-XV 179 "/>
      <sheetName val="Rates @ 7-1-2022 to 7-1-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>
            <v>123.47</v>
          </cell>
        </row>
        <row r="10">
          <cell r="B10">
            <v>5</v>
          </cell>
        </row>
        <row r="12">
          <cell r="B12">
            <v>18.232229742094678</v>
          </cell>
        </row>
        <row r="13">
          <cell r="B13">
            <v>42.541869398220925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45E96-5759-4084-BA86-77A0FB56135C}">
  <sheetPr>
    <tabColor theme="8"/>
  </sheetPr>
  <dimension ref="A1:I324"/>
  <sheetViews>
    <sheetView tabSelected="1" workbookViewId="0">
      <pane ySplit="4" topLeftCell="A5" activePane="bottomLeft" state="frozen"/>
      <selection pane="bottomLeft" activeCell="N13" sqref="N13"/>
    </sheetView>
  </sheetViews>
  <sheetFormatPr defaultColWidth="9.109375" defaultRowHeight="14.4" x14ac:dyDescent="0.3"/>
  <cols>
    <col min="1" max="1" width="10" style="1" bestFit="1" customWidth="1"/>
    <col min="2" max="2" width="57.21875" style="1" bestFit="1" customWidth="1"/>
    <col min="3" max="4" width="11.5546875" style="1" bestFit="1" customWidth="1"/>
    <col min="5" max="5" width="11.44140625" style="1" bestFit="1" customWidth="1"/>
    <col min="6" max="6" width="10.33203125" style="1" bestFit="1" customWidth="1"/>
    <col min="7" max="7" width="11.6640625" style="1" customWidth="1"/>
    <col min="8" max="8" width="11.5546875" style="1" bestFit="1" customWidth="1"/>
    <col min="9" max="9" width="9" style="1" customWidth="1"/>
    <col min="10" max="16384" width="9.109375" style="1"/>
  </cols>
  <sheetData>
    <row r="1" spans="1:9" ht="16.8" x14ac:dyDescent="0.45">
      <c r="A1" s="109" t="s">
        <v>315</v>
      </c>
      <c r="B1" s="110"/>
      <c r="C1" s="110"/>
      <c r="D1" s="110"/>
      <c r="E1" s="110"/>
      <c r="F1" s="110"/>
      <c r="G1" s="110"/>
      <c r="H1" s="110"/>
      <c r="I1" s="110"/>
    </row>
    <row r="2" spans="1:9" ht="16.8" x14ac:dyDescent="0.45">
      <c r="A2" s="117" t="s">
        <v>316</v>
      </c>
      <c r="B2" s="118"/>
      <c r="C2" s="118"/>
      <c r="D2" s="118"/>
      <c r="E2" s="118"/>
      <c r="F2" s="118"/>
      <c r="G2" s="118"/>
      <c r="H2" s="118"/>
      <c r="I2" s="118"/>
    </row>
    <row r="3" spans="1:9" ht="16.8" x14ac:dyDescent="0.45">
      <c r="A3" s="111" t="s">
        <v>317</v>
      </c>
      <c r="B3" s="112"/>
      <c r="C3" s="112"/>
      <c r="D3" s="112"/>
      <c r="E3" s="112"/>
      <c r="F3" s="112"/>
      <c r="G3" s="112"/>
      <c r="H3" s="112"/>
      <c r="I3" s="112"/>
    </row>
    <row r="4" spans="1:9" ht="50.4" x14ac:dyDescent="0.4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4" t="s">
        <v>6</v>
      </c>
      <c r="H4" s="4" t="s">
        <v>7</v>
      </c>
      <c r="I4" s="4" t="s">
        <v>8</v>
      </c>
    </row>
    <row r="5" spans="1:9" ht="16.8" x14ac:dyDescent="0.45">
      <c r="A5" s="5">
        <v>23</v>
      </c>
      <c r="B5" s="6" t="s">
        <v>46</v>
      </c>
      <c r="C5" s="7">
        <v>123.47</v>
      </c>
      <c r="D5" s="8">
        <v>18.228288887230949</v>
      </c>
      <c r="E5" s="9">
        <v>32.01273773080424</v>
      </c>
      <c r="F5" s="10">
        <f t="shared" ref="F5:F68" si="0">C5+D5+E5</f>
        <v>173.71102661803519</v>
      </c>
      <c r="G5" s="11">
        <v>186.6418301895537</v>
      </c>
      <c r="H5" s="12">
        <f t="shared" ref="H5:H68" si="1">F5+G5</f>
        <v>360.35285680758886</v>
      </c>
      <c r="I5" s="11">
        <v>229.75809914031558</v>
      </c>
    </row>
    <row r="6" spans="1:9" ht="16.8" x14ac:dyDescent="0.45">
      <c r="A6" s="5">
        <v>545</v>
      </c>
      <c r="B6" s="6" t="s">
        <v>9</v>
      </c>
      <c r="C6" s="7">
        <v>123.47</v>
      </c>
      <c r="D6" s="8">
        <v>18.228288887230949</v>
      </c>
      <c r="E6" s="9">
        <v>46.819467707870558</v>
      </c>
      <c r="F6" s="10">
        <f t="shared" si="0"/>
        <v>188.5177565951015</v>
      </c>
      <c r="G6" s="11">
        <v>186.6418301895537</v>
      </c>
      <c r="H6" s="12">
        <f t="shared" si="1"/>
        <v>375.15958678465518</v>
      </c>
      <c r="I6" s="11">
        <v>229.75809914031558</v>
      </c>
    </row>
    <row r="7" spans="1:9" ht="16.8" x14ac:dyDescent="0.45">
      <c r="A7" s="13">
        <v>147</v>
      </c>
      <c r="B7" s="6" t="s">
        <v>10</v>
      </c>
      <c r="C7" s="7">
        <v>123.47</v>
      </c>
      <c r="D7" s="8">
        <v>18.228288887230949</v>
      </c>
      <c r="E7" s="9">
        <v>31.374253337406575</v>
      </c>
      <c r="F7" s="10">
        <f t="shared" si="0"/>
        <v>173.07254222463752</v>
      </c>
      <c r="G7" s="11">
        <v>186.6418301895537</v>
      </c>
      <c r="H7" s="12">
        <f t="shared" si="1"/>
        <v>359.71437241419119</v>
      </c>
      <c r="I7" s="11">
        <v>229.75809914031558</v>
      </c>
    </row>
    <row r="8" spans="1:9" ht="16.8" x14ac:dyDescent="0.45">
      <c r="A8" s="5">
        <v>253</v>
      </c>
      <c r="B8" s="6" t="s">
        <v>11</v>
      </c>
      <c r="C8" s="7">
        <v>123.47</v>
      </c>
      <c r="D8" s="8">
        <v>18.228288887230949</v>
      </c>
      <c r="E8" s="9">
        <v>42.298395901506623</v>
      </c>
      <c r="F8" s="10">
        <f t="shared" si="0"/>
        <v>183.99668478873758</v>
      </c>
      <c r="G8" s="11">
        <v>186.6418301895537</v>
      </c>
      <c r="H8" s="12">
        <f t="shared" si="1"/>
        <v>370.63851497829125</v>
      </c>
      <c r="I8" s="11">
        <v>229.75809914031558</v>
      </c>
    </row>
    <row r="9" spans="1:9" ht="16.8" x14ac:dyDescent="0.45">
      <c r="A9" s="5">
        <v>189</v>
      </c>
      <c r="B9" s="6" t="s">
        <v>12</v>
      </c>
      <c r="C9" s="7">
        <v>123.47</v>
      </c>
      <c r="D9" s="8">
        <v>18.228288887230949</v>
      </c>
      <c r="E9" s="9">
        <v>35.391424247451894</v>
      </c>
      <c r="F9" s="10">
        <f t="shared" si="0"/>
        <v>177.08971313468282</v>
      </c>
      <c r="G9" s="11">
        <v>186.6418301895537</v>
      </c>
      <c r="H9" s="12">
        <f t="shared" si="1"/>
        <v>363.73154332423655</v>
      </c>
      <c r="I9" s="11">
        <v>229.75809914031558</v>
      </c>
    </row>
    <row r="10" spans="1:9" ht="16.8" x14ac:dyDescent="0.45">
      <c r="A10" s="5">
        <v>138</v>
      </c>
      <c r="B10" s="6" t="s">
        <v>13</v>
      </c>
      <c r="C10" s="7">
        <v>123.47</v>
      </c>
      <c r="D10" s="8">
        <v>18.228288887230949</v>
      </c>
      <c r="E10" s="9">
        <v>36.362246106763308</v>
      </c>
      <c r="F10" s="10">
        <f t="shared" si="0"/>
        <v>178.06053499399425</v>
      </c>
      <c r="G10" s="11">
        <v>186.6418301895537</v>
      </c>
      <c r="H10" s="12">
        <f t="shared" si="1"/>
        <v>364.70236518354795</v>
      </c>
      <c r="I10" s="11">
        <v>229.75809914031558</v>
      </c>
    </row>
    <row r="11" spans="1:9" ht="16.8" x14ac:dyDescent="0.45">
      <c r="A11" s="5">
        <v>45</v>
      </c>
      <c r="B11" s="6" t="s">
        <v>14</v>
      </c>
      <c r="C11" s="7">
        <v>123.47</v>
      </c>
      <c r="D11" s="8">
        <v>18.228288887230949</v>
      </c>
      <c r="E11" s="9">
        <v>38.692480245000738</v>
      </c>
      <c r="F11" s="10">
        <f t="shared" si="0"/>
        <v>180.3907691322317</v>
      </c>
      <c r="G11" s="11">
        <v>186.6418301895537</v>
      </c>
      <c r="H11" s="12">
        <f t="shared" si="1"/>
        <v>367.03259932178537</v>
      </c>
      <c r="I11" s="11">
        <v>229.75809914031558</v>
      </c>
    </row>
    <row r="12" spans="1:9" ht="16.8" x14ac:dyDescent="0.45">
      <c r="A12" s="5">
        <v>135</v>
      </c>
      <c r="B12" s="6" t="s">
        <v>15</v>
      </c>
      <c r="C12" s="7">
        <v>123.47</v>
      </c>
      <c r="D12" s="8">
        <v>18.228288887230949</v>
      </c>
      <c r="E12" s="9">
        <v>40.222579083785064</v>
      </c>
      <c r="F12" s="10">
        <f t="shared" si="0"/>
        <v>181.92086797101601</v>
      </c>
      <c r="G12" s="11">
        <v>186.6418301895537</v>
      </c>
      <c r="H12" s="12">
        <f t="shared" si="1"/>
        <v>368.56269816056971</v>
      </c>
      <c r="I12" s="11">
        <v>229.75809914031558</v>
      </c>
    </row>
    <row r="13" spans="1:9" ht="16.8" x14ac:dyDescent="0.45">
      <c r="A13" s="5">
        <v>436</v>
      </c>
      <c r="B13" s="6" t="s">
        <v>16</v>
      </c>
      <c r="C13" s="7">
        <v>123.47</v>
      </c>
      <c r="D13" s="8">
        <v>18.228288887230949</v>
      </c>
      <c r="E13" s="9">
        <v>54.936181560538138</v>
      </c>
      <c r="F13" s="10">
        <f t="shared" si="0"/>
        <v>196.63447044776908</v>
      </c>
      <c r="G13" s="11">
        <v>186.6418301895537</v>
      </c>
      <c r="H13" s="12">
        <f t="shared" si="1"/>
        <v>383.27630063732278</v>
      </c>
      <c r="I13" s="11">
        <v>229.75809914031558</v>
      </c>
    </row>
    <row r="14" spans="1:9" ht="16.8" x14ac:dyDescent="0.45">
      <c r="A14" s="5">
        <v>329</v>
      </c>
      <c r="B14" s="6" t="s">
        <v>17</v>
      </c>
      <c r="C14" s="7">
        <v>123.47</v>
      </c>
      <c r="D14" s="8">
        <v>18.228288887230949</v>
      </c>
      <c r="E14" s="9">
        <v>39.924547926957473</v>
      </c>
      <c r="F14" s="10">
        <f t="shared" si="0"/>
        <v>181.62283681418842</v>
      </c>
      <c r="G14" s="11">
        <v>186.6418301895537</v>
      </c>
      <c r="H14" s="12">
        <f t="shared" si="1"/>
        <v>368.26466700374215</v>
      </c>
      <c r="I14" s="11">
        <v>229.75809914031558</v>
      </c>
    </row>
    <row r="15" spans="1:9" ht="16.8" x14ac:dyDescent="0.45">
      <c r="A15" s="5">
        <v>210</v>
      </c>
      <c r="B15" s="6" t="s">
        <v>18</v>
      </c>
      <c r="C15" s="7">
        <v>123.47</v>
      </c>
      <c r="D15" s="8">
        <v>18.228288887230949</v>
      </c>
      <c r="E15" s="9">
        <v>33.115158045486339</v>
      </c>
      <c r="F15" s="10">
        <f t="shared" si="0"/>
        <v>174.81344693271728</v>
      </c>
      <c r="G15" s="11">
        <v>186.6418301895537</v>
      </c>
      <c r="H15" s="12">
        <f t="shared" si="1"/>
        <v>361.45527712227101</v>
      </c>
      <c r="I15" s="11">
        <v>229.75809914031558</v>
      </c>
    </row>
    <row r="16" spans="1:9" ht="16.8" x14ac:dyDescent="0.45">
      <c r="A16" s="5">
        <v>199</v>
      </c>
      <c r="B16" s="6" t="s">
        <v>19</v>
      </c>
      <c r="C16" s="7">
        <v>123.47</v>
      </c>
      <c r="D16" s="8">
        <v>18.228288887230949</v>
      </c>
      <c r="E16" s="9">
        <v>37.223019947156736</v>
      </c>
      <c r="F16" s="10">
        <f t="shared" si="0"/>
        <v>178.92130883438767</v>
      </c>
      <c r="G16" s="11">
        <v>186.6418301895537</v>
      </c>
      <c r="H16" s="12">
        <f t="shared" si="1"/>
        <v>365.5631390239414</v>
      </c>
      <c r="I16" s="11">
        <v>229.75809914031558</v>
      </c>
    </row>
    <row r="17" spans="1:9" ht="16.8" x14ac:dyDescent="0.45">
      <c r="A17" s="5">
        <v>125</v>
      </c>
      <c r="B17" s="6" t="s">
        <v>20</v>
      </c>
      <c r="C17" s="7">
        <v>123.47</v>
      </c>
      <c r="D17" s="8">
        <v>18.228288887230949</v>
      </c>
      <c r="E17" s="9">
        <v>31.385250671751077</v>
      </c>
      <c r="F17" s="10">
        <f t="shared" si="0"/>
        <v>173.08353955898201</v>
      </c>
      <c r="G17" s="11">
        <v>186.6418301895537</v>
      </c>
      <c r="H17" s="12">
        <f t="shared" si="1"/>
        <v>359.72536974853574</v>
      </c>
      <c r="I17" s="11">
        <v>229.75809914031558</v>
      </c>
    </row>
    <row r="18" spans="1:9" ht="16.8" x14ac:dyDescent="0.45">
      <c r="A18" s="5">
        <v>229</v>
      </c>
      <c r="B18" s="6" t="s">
        <v>21</v>
      </c>
      <c r="C18" s="7">
        <v>123.47</v>
      </c>
      <c r="D18" s="8">
        <v>18.228288887230949</v>
      </c>
      <c r="E18" s="9">
        <v>54.936181560538138</v>
      </c>
      <c r="F18" s="10">
        <f t="shared" si="0"/>
        <v>196.63447044776908</v>
      </c>
      <c r="G18" s="11">
        <v>186.6418301895537</v>
      </c>
      <c r="H18" s="12">
        <f t="shared" si="1"/>
        <v>383.27630063732278</v>
      </c>
      <c r="I18" s="11">
        <v>229.75809914031558</v>
      </c>
    </row>
    <row r="19" spans="1:9" ht="16.8" x14ac:dyDescent="0.45">
      <c r="A19" s="5">
        <v>409</v>
      </c>
      <c r="B19" s="6" t="s">
        <v>22</v>
      </c>
      <c r="C19" s="7">
        <v>123.47</v>
      </c>
      <c r="D19" s="8">
        <v>18.228288887230949</v>
      </c>
      <c r="E19" s="9">
        <v>54.936181560538138</v>
      </c>
      <c r="F19" s="10">
        <f t="shared" si="0"/>
        <v>196.63447044776908</v>
      </c>
      <c r="G19" s="11">
        <v>186.6418301895537</v>
      </c>
      <c r="H19" s="12">
        <f t="shared" si="1"/>
        <v>383.27630063732278</v>
      </c>
      <c r="I19" s="11">
        <v>229.75809914031558</v>
      </c>
    </row>
    <row r="20" spans="1:9" ht="16.8" x14ac:dyDescent="0.45">
      <c r="A20" s="14">
        <v>208</v>
      </c>
      <c r="B20" s="6" t="s">
        <v>23</v>
      </c>
      <c r="C20" s="7">
        <v>123.47</v>
      </c>
      <c r="D20" s="8">
        <v>18.228288887230949</v>
      </c>
      <c r="E20" s="9">
        <v>41.935977034499231</v>
      </c>
      <c r="F20" s="10">
        <f t="shared" si="0"/>
        <v>183.63426592173016</v>
      </c>
      <c r="G20" s="11">
        <v>186.6418301895537</v>
      </c>
      <c r="H20" s="12">
        <f t="shared" si="1"/>
        <v>370.27609611128389</v>
      </c>
      <c r="I20" s="11">
        <v>229.75809914031558</v>
      </c>
    </row>
    <row r="21" spans="1:9" ht="16.8" x14ac:dyDescent="0.45">
      <c r="A21" s="5">
        <v>64</v>
      </c>
      <c r="B21" s="6" t="s">
        <v>24</v>
      </c>
      <c r="C21" s="7">
        <v>123.47</v>
      </c>
      <c r="D21" s="8">
        <v>18.228288887230949</v>
      </c>
      <c r="E21" s="9">
        <v>44.979433670554421</v>
      </c>
      <c r="F21" s="10">
        <f t="shared" si="0"/>
        <v>186.67772255778536</v>
      </c>
      <c r="G21" s="11">
        <v>186.6418301895537</v>
      </c>
      <c r="H21" s="12">
        <f t="shared" si="1"/>
        <v>373.31955274733906</v>
      </c>
      <c r="I21" s="11">
        <v>229.75809914031558</v>
      </c>
    </row>
    <row r="22" spans="1:9" ht="16.8" x14ac:dyDescent="0.45">
      <c r="A22" s="15">
        <v>294</v>
      </c>
      <c r="B22" s="6" t="s">
        <v>25</v>
      </c>
      <c r="C22" s="7">
        <v>123.47</v>
      </c>
      <c r="D22" s="8">
        <v>18.228288887230949</v>
      </c>
      <c r="E22" s="9">
        <v>39.839645165918633</v>
      </c>
      <c r="F22" s="10">
        <f t="shared" si="0"/>
        <v>181.53793405314957</v>
      </c>
      <c r="G22" s="11">
        <v>186.6418301895537</v>
      </c>
      <c r="H22" s="12">
        <f t="shared" si="1"/>
        <v>368.1797642427033</v>
      </c>
      <c r="I22" s="11">
        <v>229.75809914031558</v>
      </c>
    </row>
    <row r="23" spans="1:9" ht="16.8" x14ac:dyDescent="0.45">
      <c r="A23" s="5">
        <v>172</v>
      </c>
      <c r="B23" s="6" t="s">
        <v>26</v>
      </c>
      <c r="C23" s="7">
        <v>123.47</v>
      </c>
      <c r="D23" s="8">
        <v>18.228288887230949</v>
      </c>
      <c r="E23" s="9">
        <v>54.751275038064385</v>
      </c>
      <c r="F23" s="10">
        <f t="shared" si="0"/>
        <v>196.44956392529534</v>
      </c>
      <c r="G23" s="11">
        <v>186.6418301895537</v>
      </c>
      <c r="H23" s="12">
        <f t="shared" si="1"/>
        <v>383.09139411484904</v>
      </c>
      <c r="I23" s="11">
        <v>229.75809914031558</v>
      </c>
    </row>
    <row r="24" spans="1:9" ht="16.8" x14ac:dyDescent="0.45">
      <c r="A24" s="5">
        <v>462</v>
      </c>
      <c r="B24" s="6" t="s">
        <v>27</v>
      </c>
      <c r="C24" s="7">
        <v>123.47</v>
      </c>
      <c r="D24" s="8">
        <v>18.228288887230949</v>
      </c>
      <c r="E24" s="9">
        <v>39.025873618683406</v>
      </c>
      <c r="F24" s="10">
        <f t="shared" si="0"/>
        <v>180.72416250591436</v>
      </c>
      <c r="G24" s="11">
        <v>186.6418301895537</v>
      </c>
      <c r="H24" s="12">
        <f t="shared" si="1"/>
        <v>367.36599269546809</v>
      </c>
      <c r="I24" s="11">
        <v>229.75809914031558</v>
      </c>
    </row>
    <row r="25" spans="1:9" ht="16.8" x14ac:dyDescent="0.45">
      <c r="A25" s="5">
        <v>176</v>
      </c>
      <c r="B25" s="6" t="s">
        <v>28</v>
      </c>
      <c r="C25" s="7">
        <v>123.47</v>
      </c>
      <c r="D25" s="8">
        <v>18.228288887230949</v>
      </c>
      <c r="E25" s="9">
        <v>52.075588468978246</v>
      </c>
      <c r="F25" s="10">
        <f t="shared" si="0"/>
        <v>193.7738773562092</v>
      </c>
      <c r="G25" s="11">
        <v>186.6418301895537</v>
      </c>
      <c r="H25" s="12">
        <f t="shared" si="1"/>
        <v>380.41570754576287</v>
      </c>
      <c r="I25" s="11">
        <v>229.75809914031558</v>
      </c>
    </row>
    <row r="26" spans="1:9" ht="16.8" x14ac:dyDescent="0.45">
      <c r="A26" s="5">
        <v>382</v>
      </c>
      <c r="B26" s="6" t="s">
        <v>29</v>
      </c>
      <c r="C26" s="7">
        <v>123.47</v>
      </c>
      <c r="D26" s="8">
        <v>18.228288887230949</v>
      </c>
      <c r="E26" s="9">
        <v>51.044844581964284</v>
      </c>
      <c r="F26" s="10">
        <f t="shared" si="0"/>
        <v>192.74313346919524</v>
      </c>
      <c r="G26" s="11">
        <v>186.6418301895537</v>
      </c>
      <c r="H26" s="12">
        <f t="shared" si="1"/>
        <v>379.38496365874892</v>
      </c>
      <c r="I26" s="11">
        <v>229.75809914031558</v>
      </c>
    </row>
    <row r="27" spans="1:9" ht="16.8" x14ac:dyDescent="0.45">
      <c r="A27" s="16">
        <v>549</v>
      </c>
      <c r="B27" s="6" t="s">
        <v>30</v>
      </c>
      <c r="C27" s="7">
        <v>123.47</v>
      </c>
      <c r="D27" s="8">
        <v>18.228288887230949</v>
      </c>
      <c r="E27" s="9">
        <v>54.936181560538138</v>
      </c>
      <c r="F27" s="10">
        <f t="shared" si="0"/>
        <v>196.63447044776908</v>
      </c>
      <c r="G27" s="11">
        <v>186.6418301895537</v>
      </c>
      <c r="H27" s="12">
        <f t="shared" si="1"/>
        <v>383.27630063732278</v>
      </c>
      <c r="I27" s="11">
        <v>229.75809914031558</v>
      </c>
    </row>
    <row r="28" spans="1:9" ht="16.8" x14ac:dyDescent="0.45">
      <c r="A28" s="5">
        <v>72</v>
      </c>
      <c r="B28" s="6" t="s">
        <v>31</v>
      </c>
      <c r="C28" s="7">
        <v>123.47</v>
      </c>
      <c r="D28" s="8">
        <v>18.228288887230949</v>
      </c>
      <c r="E28" s="9">
        <v>39.792959726868752</v>
      </c>
      <c r="F28" s="10">
        <f t="shared" si="0"/>
        <v>181.4912486140997</v>
      </c>
      <c r="G28" s="11">
        <v>186.6418301895537</v>
      </c>
      <c r="H28" s="12">
        <f t="shared" si="1"/>
        <v>368.1330788036534</v>
      </c>
      <c r="I28" s="11">
        <v>229.75809914031558</v>
      </c>
    </row>
    <row r="29" spans="1:9" ht="16.8" x14ac:dyDescent="0.45">
      <c r="A29" s="5">
        <v>336</v>
      </c>
      <c r="B29" s="6" t="s">
        <v>32</v>
      </c>
      <c r="C29" s="7">
        <v>123.47</v>
      </c>
      <c r="D29" s="8">
        <v>18.228288887230949</v>
      </c>
      <c r="E29" s="9">
        <v>49.583233123475836</v>
      </c>
      <c r="F29" s="10">
        <f t="shared" si="0"/>
        <v>191.28152201070679</v>
      </c>
      <c r="G29" s="11">
        <v>186.6418301895537</v>
      </c>
      <c r="H29" s="12">
        <f t="shared" si="1"/>
        <v>377.92335220026052</v>
      </c>
      <c r="I29" s="11">
        <v>229.75809914031558</v>
      </c>
    </row>
    <row r="30" spans="1:9" ht="16.8" x14ac:dyDescent="0.45">
      <c r="A30" s="80">
        <v>142</v>
      </c>
      <c r="B30" s="82" t="s">
        <v>320</v>
      </c>
      <c r="C30" s="7">
        <v>123.47</v>
      </c>
      <c r="D30" s="8">
        <v>18.228288887230949</v>
      </c>
      <c r="E30" s="9">
        <v>42.718822098983345</v>
      </c>
      <c r="F30" s="10">
        <f t="shared" si="0"/>
        <v>184.41711098621428</v>
      </c>
      <c r="G30" s="11">
        <v>186.6418301895537</v>
      </c>
      <c r="H30" s="12">
        <f t="shared" si="1"/>
        <v>371.05894117576798</v>
      </c>
      <c r="I30" s="11">
        <v>229.75809914031558</v>
      </c>
    </row>
    <row r="31" spans="1:9" ht="16.8" x14ac:dyDescent="0.45">
      <c r="A31" s="5">
        <v>334</v>
      </c>
      <c r="B31" s="6" t="s">
        <v>33</v>
      </c>
      <c r="C31" s="7">
        <v>123.47</v>
      </c>
      <c r="D31" s="8">
        <v>18.228288887230949</v>
      </c>
      <c r="E31" s="9">
        <v>25.785480897396617</v>
      </c>
      <c r="F31" s="10">
        <f t="shared" si="0"/>
        <v>167.48376978462755</v>
      </c>
      <c r="G31" s="11">
        <v>186.6418301895537</v>
      </c>
      <c r="H31" s="12">
        <f t="shared" si="1"/>
        <v>354.12559997418123</v>
      </c>
      <c r="I31" s="11">
        <v>229.75809914031558</v>
      </c>
    </row>
    <row r="32" spans="1:9" ht="16.8" x14ac:dyDescent="0.45">
      <c r="A32" s="5">
        <v>118</v>
      </c>
      <c r="B32" s="6" t="s">
        <v>34</v>
      </c>
      <c r="C32" s="7">
        <v>123.47</v>
      </c>
      <c r="D32" s="8">
        <v>18.228288887230949</v>
      </c>
      <c r="E32" s="9">
        <v>53.307864269393988</v>
      </c>
      <c r="F32" s="10">
        <f t="shared" si="0"/>
        <v>195.00615315662492</v>
      </c>
      <c r="G32" s="11">
        <v>186.6418301895537</v>
      </c>
      <c r="H32" s="12">
        <f t="shared" si="1"/>
        <v>381.64798334617865</v>
      </c>
      <c r="I32" s="11">
        <v>229.75809914031558</v>
      </c>
    </row>
    <row r="33" spans="1:9" ht="16.8" x14ac:dyDescent="0.45">
      <c r="A33" s="5">
        <v>287</v>
      </c>
      <c r="B33" s="6" t="s">
        <v>35</v>
      </c>
      <c r="C33" s="7">
        <v>123.47</v>
      </c>
      <c r="D33" s="8">
        <v>18.228288887230949</v>
      </c>
      <c r="E33" s="9">
        <v>29.582400897082785</v>
      </c>
      <c r="F33" s="10">
        <f t="shared" si="0"/>
        <v>171.28068978431372</v>
      </c>
      <c r="G33" s="11">
        <v>186.6418301895537</v>
      </c>
      <c r="H33" s="12">
        <f t="shared" si="1"/>
        <v>357.92251997386745</v>
      </c>
      <c r="I33" s="11">
        <v>229.75809914031558</v>
      </c>
    </row>
    <row r="34" spans="1:9" ht="16.8" x14ac:dyDescent="0.45">
      <c r="A34" s="5">
        <v>341</v>
      </c>
      <c r="B34" s="6" t="s">
        <v>36</v>
      </c>
      <c r="C34" s="7">
        <v>123.47</v>
      </c>
      <c r="D34" s="8">
        <v>18.228288887230949</v>
      </c>
      <c r="E34" s="9">
        <v>30.540911418654321</v>
      </c>
      <c r="F34" s="10">
        <f t="shared" si="0"/>
        <v>172.23920030588528</v>
      </c>
      <c r="G34" s="11">
        <v>186.6418301895537</v>
      </c>
      <c r="H34" s="12">
        <f t="shared" si="1"/>
        <v>358.88103049543895</v>
      </c>
      <c r="I34" s="11">
        <v>229.75809914031558</v>
      </c>
    </row>
    <row r="35" spans="1:9" ht="16.8" x14ac:dyDescent="0.45">
      <c r="A35" s="5">
        <v>180</v>
      </c>
      <c r="B35" s="6" t="s">
        <v>37</v>
      </c>
      <c r="C35" s="7">
        <v>123.47</v>
      </c>
      <c r="D35" s="8">
        <v>18.228288887230949</v>
      </c>
      <c r="E35" s="9">
        <v>45.27219296335241</v>
      </c>
      <c r="F35" s="10">
        <f t="shared" si="0"/>
        <v>186.97048185058335</v>
      </c>
      <c r="G35" s="11">
        <v>186.6418301895537</v>
      </c>
      <c r="H35" s="12">
        <f t="shared" si="1"/>
        <v>373.61231204013706</v>
      </c>
      <c r="I35" s="11">
        <v>229.75809914031558</v>
      </c>
    </row>
    <row r="36" spans="1:9" ht="16.8" x14ac:dyDescent="0.45">
      <c r="A36" s="5">
        <v>116</v>
      </c>
      <c r="B36" s="6" t="s">
        <v>38</v>
      </c>
      <c r="C36" s="7">
        <v>123.47</v>
      </c>
      <c r="D36" s="8">
        <v>18.228288887230949</v>
      </c>
      <c r="E36" s="9">
        <v>35.484840737001896</v>
      </c>
      <c r="F36" s="10">
        <f t="shared" si="0"/>
        <v>177.18312962423283</v>
      </c>
      <c r="G36" s="11">
        <v>186.6418301895537</v>
      </c>
      <c r="H36" s="12">
        <f t="shared" si="1"/>
        <v>363.82495981378656</v>
      </c>
      <c r="I36" s="11">
        <v>229.75809914031558</v>
      </c>
    </row>
    <row r="37" spans="1:9" ht="16.8" x14ac:dyDescent="0.45">
      <c r="A37" s="5">
        <v>193</v>
      </c>
      <c r="B37" s="6" t="s">
        <v>39</v>
      </c>
      <c r="C37" s="7">
        <v>123.47</v>
      </c>
      <c r="D37" s="8">
        <v>18.228288887230949</v>
      </c>
      <c r="E37" s="9">
        <v>47.218164241447255</v>
      </c>
      <c r="F37" s="10">
        <f t="shared" si="0"/>
        <v>188.9164531286782</v>
      </c>
      <c r="G37" s="11">
        <v>186.6418301895537</v>
      </c>
      <c r="H37" s="12">
        <f t="shared" si="1"/>
        <v>375.55828331823193</v>
      </c>
      <c r="I37" s="11">
        <v>229.75809914031558</v>
      </c>
    </row>
    <row r="38" spans="1:9" ht="16.8" x14ac:dyDescent="0.45">
      <c r="A38" s="5">
        <v>223</v>
      </c>
      <c r="B38" s="6" t="s">
        <v>40</v>
      </c>
      <c r="C38" s="7">
        <v>123.47</v>
      </c>
      <c r="D38" s="8">
        <v>18.228288887230949</v>
      </c>
      <c r="E38" s="9">
        <v>37.277463430959727</v>
      </c>
      <c r="F38" s="10">
        <f t="shared" si="0"/>
        <v>178.97575231819067</v>
      </c>
      <c r="G38" s="11">
        <v>186.6418301895537</v>
      </c>
      <c r="H38" s="12">
        <f t="shared" si="1"/>
        <v>365.61758250774437</v>
      </c>
      <c r="I38" s="11">
        <v>229.75809914031558</v>
      </c>
    </row>
    <row r="39" spans="1:9" ht="16.8" x14ac:dyDescent="0.45">
      <c r="A39" s="5">
        <v>248</v>
      </c>
      <c r="B39" s="6" t="s">
        <v>41</v>
      </c>
      <c r="C39" s="7">
        <v>123.47</v>
      </c>
      <c r="D39" s="8">
        <v>18.228288887230949</v>
      </c>
      <c r="E39" s="9">
        <v>43.467628410609123</v>
      </c>
      <c r="F39" s="10">
        <f t="shared" si="0"/>
        <v>185.16591729784005</v>
      </c>
      <c r="G39" s="11">
        <v>186.6418301895537</v>
      </c>
      <c r="H39" s="12">
        <f t="shared" si="1"/>
        <v>371.80774748739373</v>
      </c>
      <c r="I39" s="11">
        <v>229.75809914031558</v>
      </c>
    </row>
    <row r="40" spans="1:9" ht="16.8" x14ac:dyDescent="0.45">
      <c r="A40" s="5">
        <v>7</v>
      </c>
      <c r="B40" s="6" t="s">
        <v>42</v>
      </c>
      <c r="C40" s="7">
        <v>123.47</v>
      </c>
      <c r="D40" s="8">
        <v>18.228288887230949</v>
      </c>
      <c r="E40" s="9">
        <v>34.334506755535394</v>
      </c>
      <c r="F40" s="10">
        <f t="shared" si="0"/>
        <v>176.03279564276633</v>
      </c>
      <c r="G40" s="11">
        <v>186.6418301895537</v>
      </c>
      <c r="H40" s="12">
        <f t="shared" si="1"/>
        <v>362.67462583232003</v>
      </c>
      <c r="I40" s="11">
        <v>229.75809914031558</v>
      </c>
    </row>
    <row r="41" spans="1:9" ht="16.8" x14ac:dyDescent="0.45">
      <c r="A41" s="17">
        <v>224</v>
      </c>
      <c r="B41" s="6" t="s">
        <v>43</v>
      </c>
      <c r="C41" s="7">
        <v>123.47</v>
      </c>
      <c r="D41" s="8">
        <v>18.228288887230949</v>
      </c>
      <c r="E41" s="9">
        <v>27.53231735036357</v>
      </c>
      <c r="F41" s="10">
        <f t="shared" si="0"/>
        <v>169.23060623759451</v>
      </c>
      <c r="G41" s="11">
        <v>186.6418301895537</v>
      </c>
      <c r="H41" s="12">
        <f t="shared" si="1"/>
        <v>355.87243642714822</v>
      </c>
      <c r="I41" s="11">
        <v>229.75809914031558</v>
      </c>
    </row>
    <row r="42" spans="1:9" ht="16.8" x14ac:dyDescent="0.45">
      <c r="A42" s="5">
        <v>265</v>
      </c>
      <c r="B42" s="6" t="s">
        <v>44</v>
      </c>
      <c r="C42" s="7">
        <v>123.47</v>
      </c>
      <c r="D42" s="8">
        <v>18.228288887230949</v>
      </c>
      <c r="E42" s="9">
        <v>51.628054205738962</v>
      </c>
      <c r="F42" s="10">
        <f t="shared" si="0"/>
        <v>193.32634309296992</v>
      </c>
      <c r="G42" s="11">
        <v>186.6418301895537</v>
      </c>
      <c r="H42" s="12">
        <f t="shared" si="1"/>
        <v>379.96817328252359</v>
      </c>
      <c r="I42" s="11">
        <v>229.75809914031558</v>
      </c>
    </row>
    <row r="43" spans="1:9" ht="16.8" x14ac:dyDescent="0.45">
      <c r="A43" s="5">
        <v>215</v>
      </c>
      <c r="B43" s="6" t="s">
        <v>45</v>
      </c>
      <c r="C43" s="7">
        <v>123.47</v>
      </c>
      <c r="D43" s="8">
        <v>18.228288887230949</v>
      </c>
      <c r="E43" s="9">
        <v>36.922051603891894</v>
      </c>
      <c r="F43" s="10">
        <f t="shared" si="0"/>
        <v>178.62034049112285</v>
      </c>
      <c r="G43" s="11">
        <v>186.6418301895537</v>
      </c>
      <c r="H43" s="12">
        <f t="shared" si="1"/>
        <v>365.26217068067655</v>
      </c>
      <c r="I43" s="11">
        <v>229.75809914031558</v>
      </c>
    </row>
    <row r="44" spans="1:9" ht="16.8" x14ac:dyDescent="0.45">
      <c r="A44" s="80">
        <v>560</v>
      </c>
      <c r="B44" s="82" t="s">
        <v>318</v>
      </c>
      <c r="C44" s="7">
        <v>123.47</v>
      </c>
      <c r="D44" s="8">
        <v>18.228288887230949</v>
      </c>
      <c r="E44" s="9">
        <v>42.718822098983345</v>
      </c>
      <c r="F44" s="10">
        <f t="shared" si="0"/>
        <v>184.41711098621428</v>
      </c>
      <c r="G44" s="11">
        <v>186.6418301895537</v>
      </c>
      <c r="H44" s="12">
        <f t="shared" si="1"/>
        <v>371.05894117576798</v>
      </c>
      <c r="I44" s="11">
        <v>229.75809914031558</v>
      </c>
    </row>
    <row r="45" spans="1:9" ht="16.8" x14ac:dyDescent="0.45">
      <c r="A45" s="5">
        <v>131</v>
      </c>
      <c r="B45" s="6" t="s">
        <v>47</v>
      </c>
      <c r="C45" s="7">
        <v>123.47</v>
      </c>
      <c r="D45" s="8">
        <v>18.228288887230949</v>
      </c>
      <c r="E45" s="9">
        <v>35.557532496852851</v>
      </c>
      <c r="F45" s="10">
        <f t="shared" si="0"/>
        <v>177.25582138408379</v>
      </c>
      <c r="G45" s="11">
        <v>186.6418301895537</v>
      </c>
      <c r="H45" s="12">
        <f t="shared" si="1"/>
        <v>363.89765157363752</v>
      </c>
      <c r="I45" s="11">
        <v>229.75809914031558</v>
      </c>
    </row>
    <row r="46" spans="1:9" ht="16.8" x14ac:dyDescent="0.45">
      <c r="A46" s="5">
        <v>278</v>
      </c>
      <c r="B46" s="6" t="s">
        <v>48</v>
      </c>
      <c r="C46" s="7">
        <v>123.47</v>
      </c>
      <c r="D46" s="8">
        <v>18.228288887230949</v>
      </c>
      <c r="E46" s="9">
        <v>47.600974436192885</v>
      </c>
      <c r="F46" s="10">
        <f t="shared" si="0"/>
        <v>189.29926332342382</v>
      </c>
      <c r="G46" s="11">
        <v>186.6418301895537</v>
      </c>
      <c r="H46" s="12">
        <f t="shared" si="1"/>
        <v>375.94109351297755</v>
      </c>
      <c r="I46" s="11">
        <v>229.75809914031558</v>
      </c>
    </row>
    <row r="47" spans="1:9" ht="16.8" x14ac:dyDescent="0.45">
      <c r="A47" s="5">
        <v>206</v>
      </c>
      <c r="B47" s="6" t="s">
        <v>49</v>
      </c>
      <c r="C47" s="7">
        <v>123.47</v>
      </c>
      <c r="D47" s="8">
        <v>18.228288887230949</v>
      </c>
      <c r="E47" s="9">
        <v>34.807461196583546</v>
      </c>
      <c r="F47" s="10">
        <f t="shared" si="0"/>
        <v>176.50575008381449</v>
      </c>
      <c r="G47" s="11">
        <v>186.6418301895537</v>
      </c>
      <c r="H47" s="12">
        <f t="shared" si="1"/>
        <v>363.14758027336819</v>
      </c>
      <c r="I47" s="11">
        <v>229.75809914031558</v>
      </c>
    </row>
    <row r="48" spans="1:9" ht="16.8" x14ac:dyDescent="0.45">
      <c r="A48" s="13">
        <v>242</v>
      </c>
      <c r="B48" s="6" t="s">
        <v>50</v>
      </c>
      <c r="C48" s="7">
        <v>123.47</v>
      </c>
      <c r="D48" s="8">
        <v>18.228288887230949</v>
      </c>
      <c r="E48" s="9">
        <v>41.518347647040372</v>
      </c>
      <c r="F48" s="10">
        <f t="shared" si="0"/>
        <v>183.21663653427132</v>
      </c>
      <c r="G48" s="11">
        <v>186.6418301895537</v>
      </c>
      <c r="H48" s="12">
        <f t="shared" si="1"/>
        <v>369.85846672382502</v>
      </c>
      <c r="I48" s="11">
        <v>229.75809914031558</v>
      </c>
    </row>
    <row r="49" spans="1:9" ht="16.8" x14ac:dyDescent="0.45">
      <c r="A49" s="13">
        <v>252</v>
      </c>
      <c r="B49" s="6" t="s">
        <v>51</v>
      </c>
      <c r="C49" s="7">
        <v>123.47</v>
      </c>
      <c r="D49" s="8">
        <v>18.228288887230949</v>
      </c>
      <c r="E49" s="9">
        <v>41.422176279300167</v>
      </c>
      <c r="F49" s="10">
        <f t="shared" si="0"/>
        <v>183.12046516653112</v>
      </c>
      <c r="G49" s="11">
        <v>186.6418301895537</v>
      </c>
      <c r="H49" s="12">
        <f t="shared" si="1"/>
        <v>369.76229535608479</v>
      </c>
      <c r="I49" s="11">
        <v>229.75809914031558</v>
      </c>
    </row>
    <row r="50" spans="1:9" ht="16.8" x14ac:dyDescent="0.45">
      <c r="A50" s="5">
        <v>285</v>
      </c>
      <c r="B50" s="6" t="s">
        <v>52</v>
      </c>
      <c r="C50" s="7">
        <v>123.47</v>
      </c>
      <c r="D50" s="8">
        <v>18.228288887230949</v>
      </c>
      <c r="E50" s="9">
        <v>48.436097949880825</v>
      </c>
      <c r="F50" s="10">
        <f t="shared" si="0"/>
        <v>190.13438683711178</v>
      </c>
      <c r="G50" s="11">
        <v>186.6418301895537</v>
      </c>
      <c r="H50" s="12">
        <f t="shared" si="1"/>
        <v>376.77621702666545</v>
      </c>
      <c r="I50" s="11">
        <v>229.75809914031558</v>
      </c>
    </row>
    <row r="51" spans="1:9" ht="16.8" x14ac:dyDescent="0.45">
      <c r="A51" s="5">
        <v>386</v>
      </c>
      <c r="B51" s="6" t="s">
        <v>53</v>
      </c>
      <c r="C51" s="7">
        <v>123.47</v>
      </c>
      <c r="D51" s="8">
        <v>18.228288887230949</v>
      </c>
      <c r="E51" s="9">
        <v>32.965924897421566</v>
      </c>
      <c r="F51" s="10">
        <f t="shared" si="0"/>
        <v>174.6642137846525</v>
      </c>
      <c r="G51" s="11">
        <v>186.6418301895537</v>
      </c>
      <c r="H51" s="12">
        <f t="shared" si="1"/>
        <v>361.3060439742062</v>
      </c>
      <c r="I51" s="11">
        <v>229.75809914031558</v>
      </c>
    </row>
    <row r="52" spans="1:9" ht="16.8" x14ac:dyDescent="0.45">
      <c r="A52" s="5">
        <v>331</v>
      </c>
      <c r="B52" s="6" t="s">
        <v>54</v>
      </c>
      <c r="C52" s="7">
        <v>123.47</v>
      </c>
      <c r="D52" s="8">
        <v>18.228288887230949</v>
      </c>
      <c r="E52" s="9">
        <v>44.1766679765961</v>
      </c>
      <c r="F52" s="10">
        <f t="shared" si="0"/>
        <v>185.87495686382704</v>
      </c>
      <c r="G52" s="11">
        <v>186.6418301895537</v>
      </c>
      <c r="H52" s="12">
        <f t="shared" si="1"/>
        <v>372.51678705338077</v>
      </c>
      <c r="I52" s="11">
        <v>229.75809914031558</v>
      </c>
    </row>
    <row r="53" spans="1:9" ht="16.8" x14ac:dyDescent="0.45">
      <c r="A53" s="5">
        <v>388</v>
      </c>
      <c r="B53" s="6" t="s">
        <v>55</v>
      </c>
      <c r="C53" s="7">
        <v>123.47</v>
      </c>
      <c r="D53" s="8">
        <v>18.228288887230949</v>
      </c>
      <c r="E53" s="9">
        <v>41.824283342541747</v>
      </c>
      <c r="F53" s="10">
        <f t="shared" si="0"/>
        <v>183.52257222977269</v>
      </c>
      <c r="G53" s="11">
        <v>186.6418301895537</v>
      </c>
      <c r="H53" s="12">
        <f t="shared" si="1"/>
        <v>370.16440241932639</v>
      </c>
      <c r="I53" s="11">
        <v>229.75809914031558</v>
      </c>
    </row>
    <row r="54" spans="1:9" ht="16.8" x14ac:dyDescent="0.45">
      <c r="A54" s="5">
        <v>124</v>
      </c>
      <c r="B54" s="6" t="s">
        <v>56</v>
      </c>
      <c r="C54" s="7">
        <v>123.47</v>
      </c>
      <c r="D54" s="8">
        <v>18.228288887230949</v>
      </c>
      <c r="E54" s="9">
        <v>44.822662801401037</v>
      </c>
      <c r="F54" s="10">
        <f t="shared" si="0"/>
        <v>186.52095168863198</v>
      </c>
      <c r="G54" s="11">
        <v>186.6418301895537</v>
      </c>
      <c r="H54" s="12">
        <f t="shared" si="1"/>
        <v>373.16278187818568</v>
      </c>
      <c r="I54" s="11">
        <v>229.75809914031558</v>
      </c>
    </row>
    <row r="55" spans="1:9" ht="16.8" x14ac:dyDescent="0.45">
      <c r="A55" s="5">
        <v>104</v>
      </c>
      <c r="B55" s="6" t="s">
        <v>57</v>
      </c>
      <c r="C55" s="7">
        <v>123.47</v>
      </c>
      <c r="D55" s="8">
        <v>18.228288887230949</v>
      </c>
      <c r="E55" s="9">
        <v>45.731218924522217</v>
      </c>
      <c r="F55" s="10">
        <f t="shared" si="0"/>
        <v>187.42950781175315</v>
      </c>
      <c r="G55" s="11">
        <v>186.6418301895537</v>
      </c>
      <c r="H55" s="12">
        <f t="shared" si="1"/>
        <v>374.07133800130686</v>
      </c>
      <c r="I55" s="11">
        <v>229.75809914031558</v>
      </c>
    </row>
    <row r="56" spans="1:9" ht="16.8" x14ac:dyDescent="0.45">
      <c r="A56" s="5">
        <v>154</v>
      </c>
      <c r="B56" s="6" t="s">
        <v>58</v>
      </c>
      <c r="C56" s="7">
        <v>123.47</v>
      </c>
      <c r="D56" s="8">
        <v>18.228288887230949</v>
      </c>
      <c r="E56" s="9">
        <v>41.350810497447767</v>
      </c>
      <c r="F56" s="10">
        <f t="shared" si="0"/>
        <v>183.0490993846787</v>
      </c>
      <c r="G56" s="11">
        <v>186.6418301895537</v>
      </c>
      <c r="H56" s="12">
        <f t="shared" si="1"/>
        <v>369.69092957423243</v>
      </c>
      <c r="I56" s="11">
        <v>229.75809914031558</v>
      </c>
    </row>
    <row r="57" spans="1:9" ht="16.8" x14ac:dyDescent="0.45">
      <c r="A57" s="5">
        <v>93</v>
      </c>
      <c r="B57" s="6" t="s">
        <v>59</v>
      </c>
      <c r="C57" s="7">
        <v>123.47</v>
      </c>
      <c r="D57" s="8">
        <v>18.228288887230949</v>
      </c>
      <c r="E57" s="9">
        <v>43.678572699427427</v>
      </c>
      <c r="F57" s="10">
        <f t="shared" si="0"/>
        <v>185.37686158665838</v>
      </c>
      <c r="G57" s="11">
        <v>186.6418301895537</v>
      </c>
      <c r="H57" s="12">
        <f t="shared" si="1"/>
        <v>372.01869177621211</v>
      </c>
      <c r="I57" s="11">
        <v>229.75809914031558</v>
      </c>
    </row>
    <row r="58" spans="1:9" ht="16.8" x14ac:dyDescent="0.45">
      <c r="A58" s="5">
        <v>139</v>
      </c>
      <c r="B58" s="6" t="s">
        <v>60</v>
      </c>
      <c r="C58" s="7">
        <v>123.47</v>
      </c>
      <c r="D58" s="8">
        <v>18.228288887230949</v>
      </c>
      <c r="E58" s="9">
        <v>34.616803763308873</v>
      </c>
      <c r="F58" s="10">
        <f t="shared" si="0"/>
        <v>176.31509265053981</v>
      </c>
      <c r="G58" s="11">
        <v>186.6418301895537</v>
      </c>
      <c r="H58" s="12">
        <f t="shared" si="1"/>
        <v>362.95692284009351</v>
      </c>
      <c r="I58" s="11">
        <v>229.75809914031558</v>
      </c>
    </row>
    <row r="59" spans="1:9" ht="16.8" x14ac:dyDescent="0.45">
      <c r="A59" s="5">
        <v>387</v>
      </c>
      <c r="B59" s="6" t="s">
        <v>61</v>
      </c>
      <c r="C59" s="7">
        <v>123.47</v>
      </c>
      <c r="D59" s="8">
        <v>18.228288887230949</v>
      </c>
      <c r="E59" s="9">
        <v>43.271795346899872</v>
      </c>
      <c r="F59" s="10">
        <f t="shared" si="0"/>
        <v>184.97008423413081</v>
      </c>
      <c r="G59" s="11">
        <v>186.6418301895537</v>
      </c>
      <c r="H59" s="12">
        <f t="shared" si="1"/>
        <v>371.61191442368454</v>
      </c>
      <c r="I59" s="11">
        <v>229.75809914031558</v>
      </c>
    </row>
    <row r="60" spans="1:9" ht="16.8" x14ac:dyDescent="0.45">
      <c r="A60" s="5">
        <v>311</v>
      </c>
      <c r="B60" s="6" t="s">
        <v>62</v>
      </c>
      <c r="C60" s="7">
        <v>123.47</v>
      </c>
      <c r="D60" s="8">
        <v>18.228288887230949</v>
      </c>
      <c r="E60" s="9">
        <v>37.639170345263231</v>
      </c>
      <c r="F60" s="10">
        <f t="shared" si="0"/>
        <v>179.33745923249418</v>
      </c>
      <c r="G60" s="11">
        <v>186.6418301895537</v>
      </c>
      <c r="H60" s="12">
        <f t="shared" si="1"/>
        <v>365.97928942204788</v>
      </c>
      <c r="I60" s="11">
        <v>229.75809914031558</v>
      </c>
    </row>
    <row r="61" spans="1:9" ht="16.8" x14ac:dyDescent="0.45">
      <c r="A61" s="5">
        <v>379</v>
      </c>
      <c r="B61" s="6" t="s">
        <v>63</v>
      </c>
      <c r="C61" s="7">
        <v>123.47</v>
      </c>
      <c r="D61" s="8">
        <v>18.228288887230949</v>
      </c>
      <c r="E61" s="9">
        <v>50.549677998152688</v>
      </c>
      <c r="F61" s="10">
        <f t="shared" si="0"/>
        <v>192.24796688538362</v>
      </c>
      <c r="G61" s="11">
        <v>186.6418301895537</v>
      </c>
      <c r="H61" s="12">
        <f t="shared" si="1"/>
        <v>378.88979707493729</v>
      </c>
      <c r="I61" s="11">
        <v>229.75809914031558</v>
      </c>
    </row>
    <row r="62" spans="1:9" ht="16.8" x14ac:dyDescent="0.45">
      <c r="A62" s="5">
        <v>394</v>
      </c>
      <c r="B62" s="6" t="s">
        <v>64</v>
      </c>
      <c r="C62" s="7">
        <v>123.47</v>
      </c>
      <c r="D62" s="8">
        <v>18.228288887230949</v>
      </c>
      <c r="E62" s="9">
        <v>42.180451153653507</v>
      </c>
      <c r="F62" s="10">
        <f t="shared" si="0"/>
        <v>183.87874004088445</v>
      </c>
      <c r="G62" s="11">
        <v>186.6418301895537</v>
      </c>
      <c r="H62" s="12">
        <f t="shared" si="1"/>
        <v>370.52057023043812</v>
      </c>
      <c r="I62" s="11">
        <v>229.75809914031558</v>
      </c>
    </row>
    <row r="63" spans="1:9" ht="16.8" x14ac:dyDescent="0.45">
      <c r="A63" s="5">
        <v>352</v>
      </c>
      <c r="B63" s="6" t="s">
        <v>65</v>
      </c>
      <c r="C63" s="7">
        <v>123.47</v>
      </c>
      <c r="D63" s="8">
        <v>18.228288887230949</v>
      </c>
      <c r="E63" s="9">
        <v>46.58504590547706</v>
      </c>
      <c r="F63" s="10">
        <f t="shared" si="0"/>
        <v>188.28333479270799</v>
      </c>
      <c r="G63" s="11">
        <v>186.6418301895537</v>
      </c>
      <c r="H63" s="12">
        <f t="shared" si="1"/>
        <v>374.92516498226166</v>
      </c>
      <c r="I63" s="11">
        <v>229.75809914031558</v>
      </c>
    </row>
    <row r="64" spans="1:9" ht="16.8" x14ac:dyDescent="0.45">
      <c r="A64" s="5">
        <v>133</v>
      </c>
      <c r="B64" s="6" t="s">
        <v>66</v>
      </c>
      <c r="C64" s="7">
        <v>123.47</v>
      </c>
      <c r="D64" s="8">
        <v>18.228288887230949</v>
      </c>
      <c r="E64" s="9">
        <v>42.206898843349407</v>
      </c>
      <c r="F64" s="10">
        <f t="shared" si="0"/>
        <v>183.90518773058034</v>
      </c>
      <c r="G64" s="11">
        <v>186.6418301895537</v>
      </c>
      <c r="H64" s="12">
        <f t="shared" si="1"/>
        <v>370.54701792013407</v>
      </c>
      <c r="I64" s="11">
        <v>229.75809914031558</v>
      </c>
    </row>
    <row r="65" spans="1:9" ht="16.8" x14ac:dyDescent="0.45">
      <c r="A65" s="5">
        <v>117</v>
      </c>
      <c r="B65" s="6" t="s">
        <v>67</v>
      </c>
      <c r="C65" s="7">
        <v>123.47</v>
      </c>
      <c r="D65" s="8">
        <v>18.228288887230949</v>
      </c>
      <c r="E65" s="9">
        <v>44.993416126462051</v>
      </c>
      <c r="F65" s="10">
        <f t="shared" si="0"/>
        <v>186.691705013693</v>
      </c>
      <c r="G65" s="11">
        <v>186.6418301895537</v>
      </c>
      <c r="H65" s="12">
        <f t="shared" si="1"/>
        <v>373.3335352032467</v>
      </c>
      <c r="I65" s="11">
        <v>229.75809914031558</v>
      </c>
    </row>
    <row r="66" spans="1:9" ht="16.8" x14ac:dyDescent="0.45">
      <c r="A66" s="5">
        <v>200</v>
      </c>
      <c r="B66" s="6" t="s">
        <v>68</v>
      </c>
      <c r="C66" s="7">
        <v>123.47</v>
      </c>
      <c r="D66" s="8">
        <v>18.228288887230949</v>
      </c>
      <c r="E66" s="9">
        <v>40.8088695633177</v>
      </c>
      <c r="F66" s="10">
        <f t="shared" si="0"/>
        <v>182.50715845054864</v>
      </c>
      <c r="G66" s="11">
        <v>186.6418301895537</v>
      </c>
      <c r="H66" s="12">
        <f t="shared" si="1"/>
        <v>369.14898864010235</v>
      </c>
      <c r="I66" s="11">
        <v>229.75809914031558</v>
      </c>
    </row>
    <row r="67" spans="1:9" ht="16.8" x14ac:dyDescent="0.45">
      <c r="A67" s="5">
        <v>430</v>
      </c>
      <c r="B67" s="6" t="s">
        <v>69</v>
      </c>
      <c r="C67" s="7">
        <v>123.47</v>
      </c>
      <c r="D67" s="8">
        <v>18.228288887230949</v>
      </c>
      <c r="E67" s="9">
        <v>35.646247247602211</v>
      </c>
      <c r="F67" s="10">
        <f t="shared" si="0"/>
        <v>177.34453613483316</v>
      </c>
      <c r="G67" s="11">
        <v>186.6418301895537</v>
      </c>
      <c r="H67" s="12">
        <f t="shared" si="1"/>
        <v>363.98636632438684</v>
      </c>
      <c r="I67" s="11">
        <v>229.75809914031558</v>
      </c>
    </row>
    <row r="68" spans="1:9" ht="16.8" x14ac:dyDescent="0.45">
      <c r="A68" s="5">
        <v>369</v>
      </c>
      <c r="B68" s="6" t="s">
        <v>70</v>
      </c>
      <c r="C68" s="7">
        <v>123.47</v>
      </c>
      <c r="D68" s="8">
        <v>18.228288887230949</v>
      </c>
      <c r="E68" s="9">
        <v>49.025794280980136</v>
      </c>
      <c r="F68" s="10">
        <f t="shared" si="0"/>
        <v>190.72408316821108</v>
      </c>
      <c r="G68" s="11">
        <v>186.6418301895537</v>
      </c>
      <c r="H68" s="12">
        <f t="shared" si="1"/>
        <v>377.36591335776478</v>
      </c>
      <c r="I68" s="11">
        <v>229.75809914031558</v>
      </c>
    </row>
    <row r="69" spans="1:9" ht="16.8" x14ac:dyDescent="0.45">
      <c r="A69" s="14">
        <v>158</v>
      </c>
      <c r="B69" s="6" t="s">
        <v>71</v>
      </c>
      <c r="C69" s="7">
        <v>123.47</v>
      </c>
      <c r="D69" s="8">
        <v>18.228288887230949</v>
      </c>
      <c r="E69" s="9">
        <v>32.295772644035665</v>
      </c>
      <c r="F69" s="10">
        <f t="shared" ref="F69:F132" si="2">C69+D69+E69</f>
        <v>173.9940615312666</v>
      </c>
      <c r="G69" s="11">
        <v>186.6418301895537</v>
      </c>
      <c r="H69" s="12">
        <f t="shared" ref="H69:H132" si="3">F69+G69</f>
        <v>360.63589172082027</v>
      </c>
      <c r="I69" s="11">
        <v>229.75809914031558</v>
      </c>
    </row>
    <row r="70" spans="1:9" ht="16.8" x14ac:dyDescent="0.45">
      <c r="A70" s="21">
        <v>246</v>
      </c>
      <c r="B70" s="6" t="s">
        <v>72</v>
      </c>
      <c r="C70" s="7">
        <v>123.47</v>
      </c>
      <c r="D70" s="8">
        <v>18.228288887230949</v>
      </c>
      <c r="E70" s="9">
        <v>52.771205453636334</v>
      </c>
      <c r="F70" s="10">
        <f t="shared" si="2"/>
        <v>194.46949434086727</v>
      </c>
      <c r="G70" s="11">
        <v>186.6418301895537</v>
      </c>
      <c r="H70" s="12">
        <f t="shared" si="3"/>
        <v>381.11132453042097</v>
      </c>
      <c r="I70" s="11">
        <v>229.75809914031558</v>
      </c>
    </row>
    <row r="71" spans="1:9" ht="16.8" x14ac:dyDescent="0.45">
      <c r="A71" s="80">
        <v>556</v>
      </c>
      <c r="B71" s="82" t="s">
        <v>319</v>
      </c>
      <c r="C71" s="7">
        <v>123.47</v>
      </c>
      <c r="D71" s="8">
        <v>18.228288887230949</v>
      </c>
      <c r="E71" s="9">
        <v>42.718822098983345</v>
      </c>
      <c r="F71" s="10">
        <f t="shared" si="2"/>
        <v>184.41711098621428</v>
      </c>
      <c r="G71" s="11">
        <v>186.6418301895537</v>
      </c>
      <c r="H71" s="12">
        <f t="shared" si="3"/>
        <v>371.05894117576798</v>
      </c>
      <c r="I71" s="11">
        <v>229.75809914031558</v>
      </c>
    </row>
    <row r="72" spans="1:9" ht="16.8" x14ac:dyDescent="0.45">
      <c r="A72" s="5">
        <v>37</v>
      </c>
      <c r="B72" s="6" t="s">
        <v>73</v>
      </c>
      <c r="C72" s="7">
        <v>123.47</v>
      </c>
      <c r="D72" s="8">
        <v>18.228288887230949</v>
      </c>
      <c r="E72" s="9">
        <v>47.270616435089302</v>
      </c>
      <c r="F72" s="10">
        <f t="shared" si="2"/>
        <v>188.96890532232024</v>
      </c>
      <c r="G72" s="11">
        <v>186.6418301895537</v>
      </c>
      <c r="H72" s="12">
        <f t="shared" si="3"/>
        <v>375.61073551187394</v>
      </c>
      <c r="I72" s="11">
        <v>229.75809914031558</v>
      </c>
    </row>
    <row r="73" spans="1:9" ht="16.8" x14ac:dyDescent="0.45">
      <c r="A73" s="15">
        <v>157</v>
      </c>
      <c r="B73" s="6" t="s">
        <v>74</v>
      </c>
      <c r="C73" s="7">
        <v>123.47</v>
      </c>
      <c r="D73" s="8">
        <v>18.228288887230949</v>
      </c>
      <c r="E73" s="9">
        <v>40.255504192768733</v>
      </c>
      <c r="F73" s="10">
        <f t="shared" si="2"/>
        <v>181.95379307999968</v>
      </c>
      <c r="G73" s="11">
        <v>186.6418301895537</v>
      </c>
      <c r="H73" s="12">
        <f t="shared" si="3"/>
        <v>368.59562326955336</v>
      </c>
      <c r="I73" s="11">
        <v>229.75809914031558</v>
      </c>
    </row>
    <row r="74" spans="1:9" ht="16.8" x14ac:dyDescent="0.45">
      <c r="A74" s="5">
        <v>305</v>
      </c>
      <c r="B74" s="6" t="s">
        <v>75</v>
      </c>
      <c r="C74" s="7">
        <v>123.47</v>
      </c>
      <c r="D74" s="8">
        <v>18.228288887230949</v>
      </c>
      <c r="E74" s="9">
        <v>42.321830406590038</v>
      </c>
      <c r="F74" s="10">
        <f t="shared" si="2"/>
        <v>184.02011929382098</v>
      </c>
      <c r="G74" s="11">
        <v>186.6418301895537</v>
      </c>
      <c r="H74" s="12">
        <f t="shared" si="3"/>
        <v>370.66194948337466</v>
      </c>
      <c r="I74" s="11">
        <v>229.75809914031558</v>
      </c>
    </row>
    <row r="75" spans="1:9" ht="16.8" x14ac:dyDescent="0.45">
      <c r="A75" s="18">
        <v>297</v>
      </c>
      <c r="B75" s="6" t="s">
        <v>76</v>
      </c>
      <c r="C75" s="7">
        <v>123.47</v>
      </c>
      <c r="D75" s="8">
        <v>18.228288887230949</v>
      </c>
      <c r="E75" s="9">
        <v>54.936181560538138</v>
      </c>
      <c r="F75" s="10">
        <f t="shared" si="2"/>
        <v>196.63447044776908</v>
      </c>
      <c r="G75" s="11">
        <v>186.6418301895537</v>
      </c>
      <c r="H75" s="12">
        <f t="shared" si="3"/>
        <v>383.27630063732278</v>
      </c>
      <c r="I75" s="11">
        <v>229.75809914031558</v>
      </c>
    </row>
    <row r="76" spans="1:9" ht="16.8" x14ac:dyDescent="0.45">
      <c r="A76" s="5">
        <v>328</v>
      </c>
      <c r="B76" s="6" t="s">
        <v>77</v>
      </c>
      <c r="C76" s="7">
        <v>123.47</v>
      </c>
      <c r="D76" s="8">
        <v>18.228288887230949</v>
      </c>
      <c r="E76" s="9">
        <v>40.211474763683718</v>
      </c>
      <c r="F76" s="10">
        <f t="shared" si="2"/>
        <v>181.90976365091467</v>
      </c>
      <c r="G76" s="11">
        <v>186.6418301895537</v>
      </c>
      <c r="H76" s="12">
        <f t="shared" si="3"/>
        <v>368.5515938404684</v>
      </c>
      <c r="I76" s="11">
        <v>229.75809914031558</v>
      </c>
    </row>
    <row r="77" spans="1:9" ht="16.8" x14ac:dyDescent="0.45">
      <c r="A77" s="5">
        <v>91</v>
      </c>
      <c r="B77" s="6" t="s">
        <v>78</v>
      </c>
      <c r="C77" s="7">
        <v>123.47</v>
      </c>
      <c r="D77" s="8">
        <v>18.228288887230949</v>
      </c>
      <c r="E77" s="9">
        <v>52.089377625076459</v>
      </c>
      <c r="F77" s="10">
        <f t="shared" si="2"/>
        <v>193.7876665123074</v>
      </c>
      <c r="G77" s="11">
        <v>186.6418301895537</v>
      </c>
      <c r="H77" s="12">
        <f t="shared" si="3"/>
        <v>380.42949670186113</v>
      </c>
      <c r="I77" s="11">
        <v>229.75809914031558</v>
      </c>
    </row>
    <row r="78" spans="1:9" ht="16.8" x14ac:dyDescent="0.45">
      <c r="A78" s="18">
        <v>50</v>
      </c>
      <c r="B78" s="6" t="s">
        <v>79</v>
      </c>
      <c r="C78" s="7">
        <v>123.47</v>
      </c>
      <c r="D78" s="8">
        <v>18.228288887230949</v>
      </c>
      <c r="E78" s="9">
        <v>38.509389856766695</v>
      </c>
      <c r="F78" s="10">
        <f t="shared" si="2"/>
        <v>180.20767874399763</v>
      </c>
      <c r="G78" s="11">
        <v>186.6418301895537</v>
      </c>
      <c r="H78" s="12">
        <f t="shared" si="3"/>
        <v>366.84950893355131</v>
      </c>
      <c r="I78" s="11">
        <v>229.75809914031558</v>
      </c>
    </row>
    <row r="79" spans="1:9" ht="16.8" x14ac:dyDescent="0.45">
      <c r="A79" s="5">
        <v>339</v>
      </c>
      <c r="B79" s="6" t="s">
        <v>80</v>
      </c>
      <c r="C79" s="7">
        <v>123.47</v>
      </c>
      <c r="D79" s="8">
        <v>18.228288887230949</v>
      </c>
      <c r="E79" s="9">
        <v>48.003134065943811</v>
      </c>
      <c r="F79" s="10">
        <f t="shared" si="2"/>
        <v>189.70142295317476</v>
      </c>
      <c r="G79" s="11">
        <v>186.6418301895537</v>
      </c>
      <c r="H79" s="12">
        <f t="shared" si="3"/>
        <v>376.34325314272849</v>
      </c>
      <c r="I79" s="11">
        <v>229.75809914031558</v>
      </c>
    </row>
    <row r="80" spans="1:9" ht="16.8" x14ac:dyDescent="0.45">
      <c r="A80" s="18">
        <v>105</v>
      </c>
      <c r="B80" s="6" t="s">
        <v>81</v>
      </c>
      <c r="C80" s="7">
        <v>123.47</v>
      </c>
      <c r="D80" s="8">
        <v>18.228288887230949</v>
      </c>
      <c r="E80" s="9">
        <v>40.981717135193954</v>
      </c>
      <c r="F80" s="10">
        <f t="shared" si="2"/>
        <v>182.68000602242489</v>
      </c>
      <c r="G80" s="11">
        <v>186.6418301895537</v>
      </c>
      <c r="H80" s="12">
        <f t="shared" si="3"/>
        <v>369.32183621197862</v>
      </c>
      <c r="I80" s="11">
        <v>229.75809914031558</v>
      </c>
    </row>
    <row r="81" spans="1:9" ht="16.8" x14ac:dyDescent="0.45">
      <c r="A81" s="18">
        <v>541</v>
      </c>
      <c r="B81" s="6" t="s">
        <v>82</v>
      </c>
      <c r="C81" s="7">
        <v>123.47</v>
      </c>
      <c r="D81" s="8">
        <v>18.228288887230949</v>
      </c>
      <c r="E81" s="9">
        <v>54.936181560538138</v>
      </c>
      <c r="F81" s="10">
        <f t="shared" si="2"/>
        <v>196.63447044776908</v>
      </c>
      <c r="G81" s="11">
        <v>186.6418301895537</v>
      </c>
      <c r="H81" s="12">
        <f t="shared" si="3"/>
        <v>383.27630063732278</v>
      </c>
      <c r="I81" s="11">
        <v>229.75809914031558</v>
      </c>
    </row>
    <row r="82" spans="1:9" ht="16.8" x14ac:dyDescent="0.45">
      <c r="A82" s="5">
        <v>343</v>
      </c>
      <c r="B82" s="6" t="s">
        <v>83</v>
      </c>
      <c r="C82" s="7">
        <v>123.47</v>
      </c>
      <c r="D82" s="8">
        <v>18.228288887230949</v>
      </c>
      <c r="E82" s="9">
        <v>37.375030820302733</v>
      </c>
      <c r="F82" s="10">
        <f t="shared" si="2"/>
        <v>179.07331970753367</v>
      </c>
      <c r="G82" s="11">
        <v>186.6418301895537</v>
      </c>
      <c r="H82" s="12">
        <f t="shared" si="3"/>
        <v>365.71514989708737</v>
      </c>
      <c r="I82" s="11">
        <v>229.75809914031558</v>
      </c>
    </row>
    <row r="83" spans="1:9" ht="16.8" x14ac:dyDescent="0.45">
      <c r="A83" s="5">
        <v>226</v>
      </c>
      <c r="B83" s="6" t="s">
        <v>84</v>
      </c>
      <c r="C83" s="7">
        <v>123.47</v>
      </c>
      <c r="D83" s="8">
        <v>18.228288887230949</v>
      </c>
      <c r="E83" s="9">
        <v>36.616339636150137</v>
      </c>
      <c r="F83" s="10">
        <f t="shared" si="2"/>
        <v>178.31462852338109</v>
      </c>
      <c r="G83" s="11">
        <v>186.6418301895537</v>
      </c>
      <c r="H83" s="12">
        <f t="shared" si="3"/>
        <v>364.95645871293482</v>
      </c>
      <c r="I83" s="11">
        <v>229.75809914031558</v>
      </c>
    </row>
    <row r="84" spans="1:9" ht="16.8" x14ac:dyDescent="0.45">
      <c r="A84" s="5">
        <v>241</v>
      </c>
      <c r="B84" s="6" t="s">
        <v>85</v>
      </c>
      <c r="C84" s="7">
        <v>123.47</v>
      </c>
      <c r="D84" s="8">
        <v>18.228288887230949</v>
      </c>
      <c r="E84" s="9">
        <v>43.227131100158644</v>
      </c>
      <c r="F84" s="10">
        <f t="shared" si="2"/>
        <v>184.9254199873896</v>
      </c>
      <c r="G84" s="11">
        <v>186.6418301895537</v>
      </c>
      <c r="H84" s="12">
        <f t="shared" si="3"/>
        <v>371.56725017694328</v>
      </c>
      <c r="I84" s="11">
        <v>229.75809914031558</v>
      </c>
    </row>
    <row r="85" spans="1:9" ht="16.8" x14ac:dyDescent="0.45">
      <c r="A85" s="5">
        <v>179</v>
      </c>
      <c r="B85" s="6" t="s">
        <v>86</v>
      </c>
      <c r="C85" s="7">
        <v>123.47</v>
      </c>
      <c r="D85" s="8">
        <v>18.228288887230949</v>
      </c>
      <c r="E85" s="9">
        <v>48.426137275435337</v>
      </c>
      <c r="F85" s="10">
        <f t="shared" si="2"/>
        <v>190.12442616266628</v>
      </c>
      <c r="G85" s="11">
        <v>186.6418301895537</v>
      </c>
      <c r="H85" s="12">
        <f t="shared" si="3"/>
        <v>376.76625635222001</v>
      </c>
      <c r="I85" s="11">
        <v>229.75809914031558</v>
      </c>
    </row>
    <row r="86" spans="1:9" ht="16.8" x14ac:dyDescent="0.45">
      <c r="A86" s="5">
        <v>108</v>
      </c>
      <c r="B86" s="6" t="s">
        <v>87</v>
      </c>
      <c r="C86" s="7">
        <v>123.47</v>
      </c>
      <c r="D86" s="8">
        <v>18.228288887230949</v>
      </c>
      <c r="E86" s="9">
        <v>45.775633820578967</v>
      </c>
      <c r="F86" s="10">
        <f t="shared" si="2"/>
        <v>187.47392270780992</v>
      </c>
      <c r="G86" s="11">
        <v>186.6418301895537</v>
      </c>
      <c r="H86" s="12">
        <f t="shared" si="3"/>
        <v>374.11575289736362</v>
      </c>
      <c r="I86" s="11">
        <v>229.75809914031558</v>
      </c>
    </row>
    <row r="87" spans="1:9" ht="16.8" x14ac:dyDescent="0.45">
      <c r="A87" s="5">
        <v>194</v>
      </c>
      <c r="B87" s="6" t="s">
        <v>88</v>
      </c>
      <c r="C87" s="7">
        <v>123.47</v>
      </c>
      <c r="D87" s="8">
        <v>18.228288887230949</v>
      </c>
      <c r="E87" s="9">
        <v>40.745765733860317</v>
      </c>
      <c r="F87" s="10">
        <f t="shared" si="2"/>
        <v>182.44405462109125</v>
      </c>
      <c r="G87" s="11">
        <v>186.6418301895537</v>
      </c>
      <c r="H87" s="12">
        <f t="shared" si="3"/>
        <v>369.08588481064498</v>
      </c>
      <c r="I87" s="11">
        <v>229.75809914031558</v>
      </c>
    </row>
    <row r="88" spans="1:9" ht="16.8" x14ac:dyDescent="0.45">
      <c r="A88" s="5">
        <v>318</v>
      </c>
      <c r="B88" s="6" t="s">
        <v>89</v>
      </c>
      <c r="C88" s="7">
        <v>123.47</v>
      </c>
      <c r="D88" s="8">
        <v>18.228288887230949</v>
      </c>
      <c r="E88" s="9">
        <v>44.203289504075499</v>
      </c>
      <c r="F88" s="10">
        <f t="shared" si="2"/>
        <v>185.90157839130643</v>
      </c>
      <c r="G88" s="11">
        <v>186.6418301895537</v>
      </c>
      <c r="H88" s="12">
        <f t="shared" si="3"/>
        <v>372.54340858086016</v>
      </c>
      <c r="I88" s="11">
        <v>229.75809914031558</v>
      </c>
    </row>
    <row r="89" spans="1:9" ht="16.8" x14ac:dyDescent="0.45">
      <c r="A89" s="5">
        <v>57</v>
      </c>
      <c r="B89" s="6" t="s">
        <v>90</v>
      </c>
      <c r="C89" s="7">
        <v>123.47</v>
      </c>
      <c r="D89" s="8">
        <v>18.228288887230949</v>
      </c>
      <c r="E89" s="9">
        <v>41.802452805136355</v>
      </c>
      <c r="F89" s="10">
        <f t="shared" si="2"/>
        <v>183.50074169236728</v>
      </c>
      <c r="G89" s="11">
        <v>186.6418301895537</v>
      </c>
      <c r="H89" s="12">
        <f t="shared" si="3"/>
        <v>370.14257188192096</v>
      </c>
      <c r="I89" s="11">
        <v>229.75809914031558</v>
      </c>
    </row>
    <row r="90" spans="1:9" ht="16.8" x14ac:dyDescent="0.45">
      <c r="A90" s="5">
        <v>230</v>
      </c>
      <c r="B90" s="6" t="s">
        <v>91</v>
      </c>
      <c r="C90" s="7">
        <v>123.47</v>
      </c>
      <c r="D90" s="8">
        <v>18.228288887230949</v>
      </c>
      <c r="E90" s="9">
        <v>54.936181560538138</v>
      </c>
      <c r="F90" s="10">
        <f t="shared" si="2"/>
        <v>196.63447044776908</v>
      </c>
      <c r="G90" s="11">
        <v>186.6418301895537</v>
      </c>
      <c r="H90" s="12">
        <f t="shared" si="3"/>
        <v>383.27630063732278</v>
      </c>
      <c r="I90" s="11">
        <v>229.75809914031558</v>
      </c>
    </row>
    <row r="91" spans="1:9" ht="16.8" x14ac:dyDescent="0.45">
      <c r="A91" s="18">
        <v>87</v>
      </c>
      <c r="B91" s="6" t="s">
        <v>92</v>
      </c>
      <c r="C91" s="7">
        <v>123.47</v>
      </c>
      <c r="D91" s="8">
        <v>18.228288887230949</v>
      </c>
      <c r="E91" s="9">
        <v>54.936181560538138</v>
      </c>
      <c r="F91" s="10">
        <f t="shared" si="2"/>
        <v>196.63447044776908</v>
      </c>
      <c r="G91" s="11">
        <v>186.6418301895537</v>
      </c>
      <c r="H91" s="12">
        <f t="shared" si="3"/>
        <v>383.27630063732278</v>
      </c>
      <c r="I91" s="11">
        <v>229.75809914031558</v>
      </c>
    </row>
    <row r="92" spans="1:9" ht="16.8" x14ac:dyDescent="0.45">
      <c r="A92" s="5">
        <v>275</v>
      </c>
      <c r="B92" s="6" t="s">
        <v>93</v>
      </c>
      <c r="C92" s="7">
        <v>123.47</v>
      </c>
      <c r="D92" s="8">
        <v>18.228288887230949</v>
      </c>
      <c r="E92" s="9">
        <v>49.947288511666805</v>
      </c>
      <c r="F92" s="10">
        <f t="shared" si="2"/>
        <v>191.64557739889776</v>
      </c>
      <c r="G92" s="11">
        <v>186.6418301895537</v>
      </c>
      <c r="H92" s="12">
        <f t="shared" si="3"/>
        <v>378.28740758845146</v>
      </c>
      <c r="I92" s="11">
        <v>229.75809914031558</v>
      </c>
    </row>
    <row r="93" spans="1:9" ht="16.8" x14ac:dyDescent="0.45">
      <c r="A93" s="5">
        <v>129</v>
      </c>
      <c r="B93" s="6" t="s">
        <v>94</v>
      </c>
      <c r="C93" s="7">
        <v>123.47</v>
      </c>
      <c r="D93" s="8">
        <v>18.228288887230949</v>
      </c>
      <c r="E93" s="9">
        <v>54.594941113296301</v>
      </c>
      <c r="F93" s="10">
        <f t="shared" si="2"/>
        <v>196.29323000052725</v>
      </c>
      <c r="G93" s="11">
        <v>186.6418301895537</v>
      </c>
      <c r="H93" s="12">
        <f t="shared" si="3"/>
        <v>382.93506019008095</v>
      </c>
      <c r="I93" s="11">
        <v>229.75809914031558</v>
      </c>
    </row>
    <row r="94" spans="1:9" ht="16.8" x14ac:dyDescent="0.45">
      <c r="A94" s="5">
        <v>12</v>
      </c>
      <c r="B94" s="6" t="s">
        <v>95</v>
      </c>
      <c r="C94" s="7">
        <v>123.47</v>
      </c>
      <c r="D94" s="8">
        <v>18.228288887230949</v>
      </c>
      <c r="E94" s="9">
        <v>41.579387002054403</v>
      </c>
      <c r="F94" s="10">
        <f t="shared" si="2"/>
        <v>183.27767588928535</v>
      </c>
      <c r="G94" s="11">
        <v>186.6418301895537</v>
      </c>
      <c r="H94" s="12">
        <f t="shared" si="3"/>
        <v>369.91950607883905</v>
      </c>
      <c r="I94" s="11">
        <v>229.75809914031558</v>
      </c>
    </row>
    <row r="95" spans="1:9" ht="16.8" x14ac:dyDescent="0.45">
      <c r="A95" s="18">
        <v>340</v>
      </c>
      <c r="B95" s="6" t="s">
        <v>96</v>
      </c>
      <c r="C95" s="7">
        <v>123.47</v>
      </c>
      <c r="D95" s="8">
        <v>18.228288887230949</v>
      </c>
      <c r="E95" s="9">
        <v>45.223325247502274</v>
      </c>
      <c r="F95" s="10">
        <f t="shared" si="2"/>
        <v>186.9216141347332</v>
      </c>
      <c r="G95" s="11">
        <v>186.6418301895537</v>
      </c>
      <c r="H95" s="12">
        <f t="shared" si="3"/>
        <v>373.56344432428693</v>
      </c>
      <c r="I95" s="11">
        <v>229.75809914031558</v>
      </c>
    </row>
    <row r="96" spans="1:9" ht="16.8" x14ac:dyDescent="0.45">
      <c r="A96" s="5">
        <v>357</v>
      </c>
      <c r="B96" s="6" t="s">
        <v>97</v>
      </c>
      <c r="C96" s="7">
        <v>123.47</v>
      </c>
      <c r="D96" s="8">
        <v>18.228288887230949</v>
      </c>
      <c r="E96" s="9">
        <v>50.525027168778387</v>
      </c>
      <c r="F96" s="10">
        <f t="shared" si="2"/>
        <v>192.22331605600934</v>
      </c>
      <c r="G96" s="11">
        <v>186.6418301895537</v>
      </c>
      <c r="H96" s="12">
        <f t="shared" si="3"/>
        <v>378.86514624556304</v>
      </c>
      <c r="I96" s="11">
        <v>229.75809914031558</v>
      </c>
    </row>
    <row r="97" spans="1:9" ht="16.8" x14ac:dyDescent="0.45">
      <c r="A97" s="16">
        <v>543</v>
      </c>
      <c r="B97" s="6" t="s">
        <v>98</v>
      </c>
      <c r="C97" s="7">
        <v>123.47</v>
      </c>
      <c r="D97" s="8">
        <v>18.228288887230949</v>
      </c>
      <c r="E97" s="9">
        <v>42.79169092886044</v>
      </c>
      <c r="F97" s="10">
        <f t="shared" si="2"/>
        <v>184.48997981609139</v>
      </c>
      <c r="G97" s="11">
        <v>186.6418301895537</v>
      </c>
      <c r="H97" s="12">
        <f t="shared" si="3"/>
        <v>371.13181000564509</v>
      </c>
      <c r="I97" s="11">
        <v>229.75809914031558</v>
      </c>
    </row>
    <row r="98" spans="1:9" ht="16.8" x14ac:dyDescent="0.45">
      <c r="A98" s="5">
        <v>359</v>
      </c>
      <c r="B98" s="6" t="s">
        <v>99</v>
      </c>
      <c r="C98" s="7">
        <v>123.47</v>
      </c>
      <c r="D98" s="8">
        <v>18.228288887230949</v>
      </c>
      <c r="E98" s="9">
        <v>31.642410818590076</v>
      </c>
      <c r="F98" s="10">
        <f t="shared" si="2"/>
        <v>173.34069970582101</v>
      </c>
      <c r="G98" s="11">
        <v>186.6418301895537</v>
      </c>
      <c r="H98" s="12">
        <f t="shared" si="3"/>
        <v>359.98252989537468</v>
      </c>
      <c r="I98" s="11">
        <v>229.75809914031558</v>
      </c>
    </row>
    <row r="99" spans="1:9" ht="16.8" x14ac:dyDescent="0.45">
      <c r="A99" s="5">
        <v>218</v>
      </c>
      <c r="B99" s="6" t="s">
        <v>100</v>
      </c>
      <c r="C99" s="7">
        <v>123.47</v>
      </c>
      <c r="D99" s="8">
        <v>18.228288887230949</v>
      </c>
      <c r="E99" s="9">
        <v>36.250047537303544</v>
      </c>
      <c r="F99" s="10">
        <f t="shared" si="2"/>
        <v>177.94833642453449</v>
      </c>
      <c r="G99" s="11">
        <v>186.6418301895537</v>
      </c>
      <c r="H99" s="12">
        <f t="shared" si="3"/>
        <v>364.59016661408816</v>
      </c>
      <c r="I99" s="11">
        <v>229.75809914031558</v>
      </c>
    </row>
    <row r="100" spans="1:9" ht="16.8" x14ac:dyDescent="0.45">
      <c r="A100" s="5">
        <v>184</v>
      </c>
      <c r="B100" s="6" t="s">
        <v>101</v>
      </c>
      <c r="C100" s="7">
        <v>123.47</v>
      </c>
      <c r="D100" s="8">
        <v>18.228288887230949</v>
      </c>
      <c r="E100" s="9">
        <v>24.891716212330493</v>
      </c>
      <c r="F100" s="10">
        <f t="shared" si="2"/>
        <v>166.59000509956144</v>
      </c>
      <c r="G100" s="11">
        <v>186.6418301895537</v>
      </c>
      <c r="H100" s="12">
        <f t="shared" si="3"/>
        <v>353.23183528911511</v>
      </c>
      <c r="I100" s="11">
        <v>229.75809914031558</v>
      </c>
    </row>
    <row r="101" spans="1:9" ht="16.8" x14ac:dyDescent="0.45">
      <c r="A101" s="5">
        <v>300</v>
      </c>
      <c r="B101" s="6" t="s">
        <v>102</v>
      </c>
      <c r="C101" s="7">
        <v>123.47</v>
      </c>
      <c r="D101" s="8">
        <v>18.228288887230949</v>
      </c>
      <c r="E101" s="9">
        <v>54.936181560538138</v>
      </c>
      <c r="F101" s="10">
        <f t="shared" si="2"/>
        <v>196.63447044776908</v>
      </c>
      <c r="G101" s="11">
        <v>186.6418301895537</v>
      </c>
      <c r="H101" s="12">
        <f t="shared" si="3"/>
        <v>383.27630063732278</v>
      </c>
      <c r="I101" s="11">
        <v>229.75809914031558</v>
      </c>
    </row>
    <row r="102" spans="1:9" ht="16.8" x14ac:dyDescent="0.45">
      <c r="A102" s="5">
        <v>11</v>
      </c>
      <c r="B102" s="6" t="s">
        <v>103</v>
      </c>
      <c r="C102" s="7">
        <v>123.47</v>
      </c>
      <c r="D102" s="8">
        <v>18.228288887230949</v>
      </c>
      <c r="E102" s="9">
        <v>43.692902592961005</v>
      </c>
      <c r="F102" s="10">
        <f t="shared" si="2"/>
        <v>185.39119148019194</v>
      </c>
      <c r="G102" s="11">
        <v>186.6418301895537</v>
      </c>
      <c r="H102" s="12">
        <f t="shared" si="3"/>
        <v>372.03302166974561</v>
      </c>
      <c r="I102" s="11">
        <v>229.75809914031558</v>
      </c>
    </row>
    <row r="103" spans="1:9" ht="16.8" x14ac:dyDescent="0.45">
      <c r="A103" s="5">
        <v>277</v>
      </c>
      <c r="B103" s="6" t="s">
        <v>104</v>
      </c>
      <c r="C103" s="7">
        <v>123.47</v>
      </c>
      <c r="D103" s="8">
        <v>18.228288887230949</v>
      </c>
      <c r="E103" s="9">
        <v>54.936181560538138</v>
      </c>
      <c r="F103" s="10">
        <f t="shared" si="2"/>
        <v>196.63447044776908</v>
      </c>
      <c r="G103" s="11">
        <v>186.6418301895537</v>
      </c>
      <c r="H103" s="12">
        <f t="shared" si="3"/>
        <v>383.27630063732278</v>
      </c>
      <c r="I103" s="11">
        <v>229.75809914031558</v>
      </c>
    </row>
    <row r="104" spans="1:9" ht="16.8" x14ac:dyDescent="0.45">
      <c r="A104" s="15">
        <v>502</v>
      </c>
      <c r="B104" s="6" t="s">
        <v>105</v>
      </c>
      <c r="C104" s="7">
        <v>123.47</v>
      </c>
      <c r="D104" s="8">
        <v>18.228288887230949</v>
      </c>
      <c r="E104" s="9">
        <v>54.04300821270153</v>
      </c>
      <c r="F104" s="10">
        <f t="shared" si="2"/>
        <v>195.74129709993247</v>
      </c>
      <c r="G104" s="11">
        <v>186.6418301895537</v>
      </c>
      <c r="H104" s="12">
        <f t="shared" si="3"/>
        <v>382.3831272894862</v>
      </c>
      <c r="I104" s="11">
        <v>229.75809914031558</v>
      </c>
    </row>
    <row r="105" spans="1:9" ht="16.8" x14ac:dyDescent="0.45">
      <c r="A105" s="5">
        <v>80</v>
      </c>
      <c r="B105" s="6" t="s">
        <v>106</v>
      </c>
      <c r="C105" s="7">
        <v>123.47</v>
      </c>
      <c r="D105" s="8">
        <v>18.228288887230949</v>
      </c>
      <c r="E105" s="9">
        <v>42.656234785173808</v>
      </c>
      <c r="F105" s="10">
        <f t="shared" si="2"/>
        <v>184.35452367240475</v>
      </c>
      <c r="G105" s="11">
        <v>186.6418301895537</v>
      </c>
      <c r="H105" s="12">
        <f t="shared" si="3"/>
        <v>370.99635386195848</v>
      </c>
      <c r="I105" s="11">
        <v>229.75809914031558</v>
      </c>
    </row>
    <row r="106" spans="1:9" ht="16.8" x14ac:dyDescent="0.45">
      <c r="A106" s="5">
        <v>398</v>
      </c>
      <c r="B106" s="6" t="s">
        <v>107</v>
      </c>
      <c r="C106" s="7">
        <v>123.47</v>
      </c>
      <c r="D106" s="8">
        <v>18.228288887230949</v>
      </c>
      <c r="E106" s="9">
        <v>33.260952588288333</v>
      </c>
      <c r="F106" s="10">
        <f t="shared" si="2"/>
        <v>174.95924147551926</v>
      </c>
      <c r="G106" s="11">
        <v>186.6418301895537</v>
      </c>
      <c r="H106" s="12">
        <f t="shared" si="3"/>
        <v>361.60107166507294</v>
      </c>
      <c r="I106" s="11">
        <v>229.75809914031558</v>
      </c>
    </row>
    <row r="107" spans="1:9" ht="16.8" x14ac:dyDescent="0.45">
      <c r="A107" s="5">
        <v>92</v>
      </c>
      <c r="B107" s="6" t="s">
        <v>108</v>
      </c>
      <c r="C107" s="7">
        <v>123.47</v>
      </c>
      <c r="D107" s="8">
        <v>18.228288887230949</v>
      </c>
      <c r="E107" s="9">
        <v>44.525203223005803</v>
      </c>
      <c r="F107" s="10">
        <f t="shared" si="2"/>
        <v>186.22349211023675</v>
      </c>
      <c r="G107" s="11">
        <v>186.6418301895537</v>
      </c>
      <c r="H107" s="12">
        <f t="shared" si="3"/>
        <v>372.86532229979048</v>
      </c>
      <c r="I107" s="11">
        <v>229.75809914031558</v>
      </c>
    </row>
    <row r="108" spans="1:9" ht="16.8" x14ac:dyDescent="0.45">
      <c r="A108" s="5">
        <v>261</v>
      </c>
      <c r="B108" s="6" t="s">
        <v>109</v>
      </c>
      <c r="C108" s="7">
        <v>123.47</v>
      </c>
      <c r="D108" s="8">
        <v>18.228288887230949</v>
      </c>
      <c r="E108" s="9">
        <v>54.936181560538138</v>
      </c>
      <c r="F108" s="10">
        <f t="shared" si="2"/>
        <v>196.63447044776908</v>
      </c>
      <c r="G108" s="11">
        <v>186.6418301895537</v>
      </c>
      <c r="H108" s="12">
        <f t="shared" si="3"/>
        <v>383.27630063732278</v>
      </c>
      <c r="I108" s="11">
        <v>229.75809914031558</v>
      </c>
    </row>
    <row r="109" spans="1:9" ht="16.8" x14ac:dyDescent="0.45">
      <c r="A109" s="5">
        <v>446</v>
      </c>
      <c r="B109" s="6" t="s">
        <v>110</v>
      </c>
      <c r="C109" s="7">
        <v>123.47</v>
      </c>
      <c r="D109" s="8">
        <v>18.228288887230949</v>
      </c>
      <c r="E109" s="9">
        <v>54.936181560538138</v>
      </c>
      <c r="F109" s="10">
        <f t="shared" si="2"/>
        <v>196.63447044776908</v>
      </c>
      <c r="G109" s="11">
        <v>186.6418301895537</v>
      </c>
      <c r="H109" s="12">
        <f t="shared" si="3"/>
        <v>383.27630063732278</v>
      </c>
      <c r="I109" s="11">
        <v>229.75809914031558</v>
      </c>
    </row>
    <row r="110" spans="1:9" ht="16.8" x14ac:dyDescent="0.45">
      <c r="A110" s="107">
        <v>404</v>
      </c>
      <c r="B110" s="6" t="s">
        <v>111</v>
      </c>
      <c r="C110" s="7">
        <v>123.47</v>
      </c>
      <c r="D110" s="8">
        <v>18.228288887230949</v>
      </c>
      <c r="E110" s="9">
        <v>38.453453506649559</v>
      </c>
      <c r="F110" s="10">
        <f t="shared" si="2"/>
        <v>180.15174239388051</v>
      </c>
      <c r="G110" s="11">
        <v>186.6418301895537</v>
      </c>
      <c r="H110" s="12">
        <f t="shared" si="3"/>
        <v>366.79357258343418</v>
      </c>
      <c r="I110" s="11">
        <v>229.75809914031558</v>
      </c>
    </row>
    <row r="111" spans="1:9" ht="16.8" x14ac:dyDescent="0.45">
      <c r="A111" s="18">
        <v>367</v>
      </c>
      <c r="B111" s="6" t="s">
        <v>112</v>
      </c>
      <c r="C111" s="7">
        <v>123.47</v>
      </c>
      <c r="D111" s="8">
        <v>18.228288887230949</v>
      </c>
      <c r="E111" s="9">
        <v>54.936181560538138</v>
      </c>
      <c r="F111" s="10">
        <f t="shared" si="2"/>
        <v>196.63447044776908</v>
      </c>
      <c r="G111" s="11">
        <v>186.6418301895537</v>
      </c>
      <c r="H111" s="12">
        <f t="shared" si="3"/>
        <v>383.27630063732278</v>
      </c>
      <c r="I111" s="11">
        <v>229.75809914031558</v>
      </c>
    </row>
    <row r="112" spans="1:9" ht="16.8" x14ac:dyDescent="0.45">
      <c r="A112" s="5">
        <v>385</v>
      </c>
      <c r="B112" s="6" t="s">
        <v>113</v>
      </c>
      <c r="C112" s="7">
        <v>123.47</v>
      </c>
      <c r="D112" s="8">
        <v>18.228288887230949</v>
      </c>
      <c r="E112" s="9">
        <v>50.613535267929215</v>
      </c>
      <c r="F112" s="10">
        <f t="shared" si="2"/>
        <v>192.31182415516017</v>
      </c>
      <c r="G112" s="11">
        <v>186.6418301895537</v>
      </c>
      <c r="H112" s="12">
        <f t="shared" si="3"/>
        <v>378.95365434471387</v>
      </c>
      <c r="I112" s="11">
        <v>229.75809914031558</v>
      </c>
    </row>
    <row r="113" spans="1:9" ht="16.8" x14ac:dyDescent="0.45">
      <c r="A113" s="5">
        <v>245</v>
      </c>
      <c r="B113" s="6" t="s">
        <v>114</v>
      </c>
      <c r="C113" s="7">
        <v>123.47</v>
      </c>
      <c r="D113" s="8">
        <v>18.228288887230949</v>
      </c>
      <c r="E113" s="9">
        <v>48.801294265989434</v>
      </c>
      <c r="F113" s="10">
        <f t="shared" si="2"/>
        <v>190.49958315322039</v>
      </c>
      <c r="G113" s="11">
        <v>186.6418301895537</v>
      </c>
      <c r="H113" s="12">
        <f t="shared" si="3"/>
        <v>377.14141334277406</v>
      </c>
      <c r="I113" s="11">
        <v>229.75809914031558</v>
      </c>
    </row>
    <row r="114" spans="1:9" ht="16.8" x14ac:dyDescent="0.45">
      <c r="A114" s="5">
        <v>81</v>
      </c>
      <c r="B114" s="6" t="s">
        <v>115</v>
      </c>
      <c r="C114" s="7">
        <v>123.47</v>
      </c>
      <c r="D114" s="8">
        <v>18.228288887230949</v>
      </c>
      <c r="E114" s="9">
        <v>42.896017469359371</v>
      </c>
      <c r="F114" s="10">
        <f t="shared" si="2"/>
        <v>184.59430635659032</v>
      </c>
      <c r="G114" s="11">
        <v>186.6418301895537</v>
      </c>
      <c r="H114" s="12">
        <f t="shared" si="3"/>
        <v>371.23613654614405</v>
      </c>
      <c r="I114" s="11">
        <v>229.75809914031558</v>
      </c>
    </row>
    <row r="115" spans="1:9" ht="16.8" x14ac:dyDescent="0.45">
      <c r="A115" s="5">
        <v>291</v>
      </c>
      <c r="B115" s="6" t="s">
        <v>116</v>
      </c>
      <c r="C115" s="7">
        <v>123.47</v>
      </c>
      <c r="D115" s="8">
        <v>18.228288887230949</v>
      </c>
      <c r="E115" s="9">
        <v>51.447124494391907</v>
      </c>
      <c r="F115" s="10">
        <f t="shared" si="2"/>
        <v>193.14541338162286</v>
      </c>
      <c r="G115" s="11">
        <v>186.6418301895537</v>
      </c>
      <c r="H115" s="12">
        <f t="shared" si="3"/>
        <v>379.78724357117653</v>
      </c>
      <c r="I115" s="11">
        <v>229.75809914031558</v>
      </c>
    </row>
    <row r="116" spans="1:9" ht="16.8" x14ac:dyDescent="0.45">
      <c r="A116" s="5">
        <v>400</v>
      </c>
      <c r="B116" s="6" t="s">
        <v>117</v>
      </c>
      <c r="C116" s="7">
        <v>123.47</v>
      </c>
      <c r="D116" s="8">
        <v>18.228288887230949</v>
      </c>
      <c r="E116" s="9">
        <v>49.407062237288891</v>
      </c>
      <c r="F116" s="10">
        <f t="shared" si="2"/>
        <v>191.10535112451984</v>
      </c>
      <c r="G116" s="11">
        <v>186.6418301895537</v>
      </c>
      <c r="H116" s="12">
        <f t="shared" si="3"/>
        <v>377.74718131407354</v>
      </c>
      <c r="I116" s="11">
        <v>229.75809914031558</v>
      </c>
    </row>
    <row r="117" spans="1:9" ht="16.8" x14ac:dyDescent="0.45">
      <c r="A117" s="5">
        <v>13</v>
      </c>
      <c r="B117" s="6" t="s">
        <v>118</v>
      </c>
      <c r="C117" s="7">
        <v>123.47</v>
      </c>
      <c r="D117" s="8">
        <v>18.228288887230949</v>
      </c>
      <c r="E117" s="9">
        <v>42.409379943854972</v>
      </c>
      <c r="F117" s="10">
        <f t="shared" si="2"/>
        <v>184.1076688310859</v>
      </c>
      <c r="G117" s="11">
        <v>186.6418301895537</v>
      </c>
      <c r="H117" s="12">
        <f t="shared" si="3"/>
        <v>370.74949902063963</v>
      </c>
      <c r="I117" s="11">
        <v>229.75809914031558</v>
      </c>
    </row>
    <row r="118" spans="1:9" ht="16.8" x14ac:dyDescent="0.45">
      <c r="A118" s="5">
        <v>236</v>
      </c>
      <c r="B118" s="6" t="s">
        <v>119</v>
      </c>
      <c r="C118" s="7">
        <v>123.47</v>
      </c>
      <c r="D118" s="8">
        <v>18.228288887230949</v>
      </c>
      <c r="E118" s="9">
        <v>42.881466836445142</v>
      </c>
      <c r="F118" s="10">
        <f t="shared" si="2"/>
        <v>184.5797557236761</v>
      </c>
      <c r="G118" s="11">
        <v>186.6418301895537</v>
      </c>
      <c r="H118" s="12">
        <f t="shared" si="3"/>
        <v>371.22158591322977</v>
      </c>
      <c r="I118" s="11">
        <v>229.75809914031558</v>
      </c>
    </row>
    <row r="119" spans="1:9" ht="16.8" x14ac:dyDescent="0.45">
      <c r="A119" s="5">
        <v>207</v>
      </c>
      <c r="B119" s="6" t="s">
        <v>120</v>
      </c>
      <c r="C119" s="7">
        <v>123.47</v>
      </c>
      <c r="D119" s="8">
        <v>18.228288887230949</v>
      </c>
      <c r="E119" s="9">
        <v>39.159117337030629</v>
      </c>
      <c r="F119" s="10">
        <f t="shared" si="2"/>
        <v>180.85740622426158</v>
      </c>
      <c r="G119" s="11">
        <v>186.6418301895537</v>
      </c>
      <c r="H119" s="12">
        <f t="shared" si="3"/>
        <v>367.49923641381531</v>
      </c>
      <c r="I119" s="11">
        <v>229.75809914031558</v>
      </c>
    </row>
    <row r="120" spans="1:9" ht="16.8" x14ac:dyDescent="0.45">
      <c r="A120" s="5">
        <v>39</v>
      </c>
      <c r="B120" s="6" t="s">
        <v>121</v>
      </c>
      <c r="C120" s="7">
        <v>123.47</v>
      </c>
      <c r="D120" s="8">
        <v>18.228288887230949</v>
      </c>
      <c r="E120" s="9">
        <v>49.274920928012044</v>
      </c>
      <c r="F120" s="10">
        <f t="shared" si="2"/>
        <v>190.973209815243</v>
      </c>
      <c r="G120" s="11">
        <v>186.6418301895537</v>
      </c>
      <c r="H120" s="12">
        <f t="shared" si="3"/>
        <v>377.6150400047967</v>
      </c>
      <c r="I120" s="11">
        <v>229.75809914031558</v>
      </c>
    </row>
    <row r="121" spans="1:9" ht="16.8" x14ac:dyDescent="0.45">
      <c r="A121" s="5">
        <v>195</v>
      </c>
      <c r="B121" s="6" t="s">
        <v>122</v>
      </c>
      <c r="C121" s="7">
        <v>123.47</v>
      </c>
      <c r="D121" s="8">
        <v>18.228288887230949</v>
      </c>
      <c r="E121" s="9">
        <v>36.275371305984102</v>
      </c>
      <c r="F121" s="10">
        <f t="shared" si="2"/>
        <v>177.97366019321504</v>
      </c>
      <c r="G121" s="11">
        <v>186.6418301895537</v>
      </c>
      <c r="H121" s="12">
        <f t="shared" si="3"/>
        <v>364.61549038276871</v>
      </c>
      <c r="I121" s="11">
        <v>229.75809914031558</v>
      </c>
    </row>
    <row r="122" spans="1:9" ht="16.8" x14ac:dyDescent="0.45">
      <c r="A122" s="5">
        <v>484</v>
      </c>
      <c r="B122" s="6" t="s">
        <v>123</v>
      </c>
      <c r="C122" s="7">
        <v>123.47</v>
      </c>
      <c r="D122" s="8">
        <v>18.228288887230949</v>
      </c>
      <c r="E122" s="9">
        <v>40.963935237631141</v>
      </c>
      <c r="F122" s="10">
        <f t="shared" si="2"/>
        <v>182.66222412486209</v>
      </c>
      <c r="G122" s="11">
        <v>186.6418301895537</v>
      </c>
      <c r="H122" s="12">
        <f t="shared" si="3"/>
        <v>369.30405431441579</v>
      </c>
      <c r="I122" s="11">
        <v>229.75809914031558</v>
      </c>
    </row>
    <row r="123" spans="1:9" ht="16.8" x14ac:dyDescent="0.45">
      <c r="A123" s="5">
        <v>53</v>
      </c>
      <c r="B123" s="6" t="s">
        <v>124</v>
      </c>
      <c r="C123" s="7">
        <v>123.47</v>
      </c>
      <c r="D123" s="8">
        <v>18.228288887230949</v>
      </c>
      <c r="E123" s="9">
        <v>47.554360008916476</v>
      </c>
      <c r="F123" s="10">
        <f t="shared" si="2"/>
        <v>189.25264889614743</v>
      </c>
      <c r="G123" s="11">
        <v>186.6418301895537</v>
      </c>
      <c r="H123" s="12">
        <f t="shared" si="3"/>
        <v>375.89447908570116</v>
      </c>
      <c r="I123" s="11">
        <v>229.75809914031558</v>
      </c>
    </row>
    <row r="124" spans="1:9" ht="16.8" x14ac:dyDescent="0.45">
      <c r="A124" s="5">
        <v>427</v>
      </c>
      <c r="B124" s="6" t="s">
        <v>125</v>
      </c>
      <c r="C124" s="7">
        <v>123.47</v>
      </c>
      <c r="D124" s="8">
        <v>18.228288887230949</v>
      </c>
      <c r="E124" s="9">
        <v>45.764834633430567</v>
      </c>
      <c r="F124" s="10">
        <f t="shared" si="2"/>
        <v>187.4631235206615</v>
      </c>
      <c r="G124" s="11">
        <v>186.6418301895537</v>
      </c>
      <c r="H124" s="12">
        <f t="shared" si="3"/>
        <v>374.10495371021523</v>
      </c>
      <c r="I124" s="11">
        <v>229.75809914031558</v>
      </c>
    </row>
    <row r="125" spans="1:9" ht="16.8" x14ac:dyDescent="0.45">
      <c r="A125" s="5">
        <v>306</v>
      </c>
      <c r="B125" s="6" t="s">
        <v>126</v>
      </c>
      <c r="C125" s="7">
        <v>123.47</v>
      </c>
      <c r="D125" s="8">
        <v>18.228288887230949</v>
      </c>
      <c r="E125" s="9">
        <v>54.936181560538138</v>
      </c>
      <c r="F125" s="10">
        <f t="shared" si="2"/>
        <v>196.63447044776908</v>
      </c>
      <c r="G125" s="11">
        <v>186.6418301895537</v>
      </c>
      <c r="H125" s="12">
        <f t="shared" si="3"/>
        <v>383.27630063732278</v>
      </c>
      <c r="I125" s="11">
        <v>229.75809914031558</v>
      </c>
    </row>
    <row r="126" spans="1:9" ht="16.8" x14ac:dyDescent="0.45">
      <c r="A126" s="5">
        <v>127</v>
      </c>
      <c r="B126" s="6" t="s">
        <v>127</v>
      </c>
      <c r="C126" s="7">
        <v>123.47</v>
      </c>
      <c r="D126" s="8">
        <v>18.228288887230949</v>
      </c>
      <c r="E126" s="9">
        <v>46.539767561215953</v>
      </c>
      <c r="F126" s="10">
        <f t="shared" si="2"/>
        <v>188.23805644844691</v>
      </c>
      <c r="G126" s="11">
        <v>186.6418301895537</v>
      </c>
      <c r="H126" s="12">
        <f t="shared" si="3"/>
        <v>374.87988663800058</v>
      </c>
      <c r="I126" s="11">
        <v>229.75809914031558</v>
      </c>
    </row>
    <row r="127" spans="1:9" ht="16.8" x14ac:dyDescent="0.45">
      <c r="A127" s="5">
        <v>406</v>
      </c>
      <c r="B127" s="6" t="s">
        <v>128</v>
      </c>
      <c r="C127" s="7">
        <v>123.47</v>
      </c>
      <c r="D127" s="8">
        <v>18.228288887230949</v>
      </c>
      <c r="E127" s="9">
        <v>54.936181560538138</v>
      </c>
      <c r="F127" s="10">
        <f t="shared" si="2"/>
        <v>196.63447044776908</v>
      </c>
      <c r="G127" s="11">
        <v>186.6418301895537</v>
      </c>
      <c r="H127" s="12">
        <f t="shared" si="3"/>
        <v>383.27630063732278</v>
      </c>
      <c r="I127" s="11">
        <v>229.75809914031558</v>
      </c>
    </row>
    <row r="128" spans="1:9" ht="16.8" x14ac:dyDescent="0.45">
      <c r="A128" s="5">
        <v>401</v>
      </c>
      <c r="B128" s="6" t="s">
        <v>129</v>
      </c>
      <c r="C128" s="7">
        <v>123.47</v>
      </c>
      <c r="D128" s="8">
        <v>18.228288887230949</v>
      </c>
      <c r="E128" s="9">
        <v>42.663380519045425</v>
      </c>
      <c r="F128" s="10">
        <f t="shared" si="2"/>
        <v>184.36166940627638</v>
      </c>
      <c r="G128" s="11">
        <v>186.6418301895537</v>
      </c>
      <c r="H128" s="12">
        <f t="shared" si="3"/>
        <v>371.00349959583008</v>
      </c>
      <c r="I128" s="11">
        <v>229.75809914031558</v>
      </c>
    </row>
    <row r="129" spans="1:9" ht="16.8" x14ac:dyDescent="0.45">
      <c r="A129" s="5">
        <v>322</v>
      </c>
      <c r="B129" s="6" t="s">
        <v>130</v>
      </c>
      <c r="C129" s="7">
        <v>123.47</v>
      </c>
      <c r="D129" s="8">
        <v>18.228288887230949</v>
      </c>
      <c r="E129" s="9">
        <v>43.40561427887085</v>
      </c>
      <c r="F129" s="10">
        <f t="shared" si="2"/>
        <v>185.10390316610179</v>
      </c>
      <c r="G129" s="11">
        <v>186.6418301895537</v>
      </c>
      <c r="H129" s="12">
        <f t="shared" si="3"/>
        <v>371.74573335565549</v>
      </c>
      <c r="I129" s="11">
        <v>229.75809914031558</v>
      </c>
    </row>
    <row r="130" spans="1:9" ht="16.8" x14ac:dyDescent="0.45">
      <c r="A130" s="5">
        <v>407</v>
      </c>
      <c r="B130" s="6" t="s">
        <v>131</v>
      </c>
      <c r="C130" s="7">
        <v>123.47</v>
      </c>
      <c r="D130" s="8">
        <v>18.228288887230949</v>
      </c>
      <c r="E130" s="9">
        <v>54.655080327585807</v>
      </c>
      <c r="F130" s="10">
        <f t="shared" si="2"/>
        <v>196.35336921481675</v>
      </c>
      <c r="G130" s="11">
        <v>186.6418301895537</v>
      </c>
      <c r="H130" s="12">
        <f t="shared" si="3"/>
        <v>382.99519940437045</v>
      </c>
      <c r="I130" s="11">
        <v>229.75809914031558</v>
      </c>
    </row>
    <row r="131" spans="1:9" ht="16.8" x14ac:dyDescent="0.45">
      <c r="A131" s="5">
        <v>83</v>
      </c>
      <c r="B131" s="6" t="s">
        <v>132</v>
      </c>
      <c r="C131" s="7">
        <v>123.47</v>
      </c>
      <c r="D131" s="8">
        <v>18.228288887230949</v>
      </c>
      <c r="E131" s="9">
        <v>48.457993847878903</v>
      </c>
      <c r="F131" s="10">
        <f t="shared" si="2"/>
        <v>190.15628273510984</v>
      </c>
      <c r="G131" s="11">
        <v>186.6418301895537</v>
      </c>
      <c r="H131" s="12">
        <f t="shared" si="3"/>
        <v>376.79811292466354</v>
      </c>
      <c r="I131" s="11">
        <v>229.75809914031558</v>
      </c>
    </row>
    <row r="132" spans="1:9" ht="16.8" x14ac:dyDescent="0.45">
      <c r="A132" s="5">
        <v>201</v>
      </c>
      <c r="B132" s="6" t="s">
        <v>133</v>
      </c>
      <c r="C132" s="7">
        <v>123.47</v>
      </c>
      <c r="D132" s="8">
        <v>18.228288887230949</v>
      </c>
      <c r="E132" s="9">
        <v>29.307411684732788</v>
      </c>
      <c r="F132" s="10">
        <f t="shared" si="2"/>
        <v>171.00570057196373</v>
      </c>
      <c r="G132" s="11">
        <v>186.6418301895537</v>
      </c>
      <c r="H132" s="12">
        <f t="shared" si="3"/>
        <v>357.64753076151743</v>
      </c>
      <c r="I132" s="11">
        <v>229.75809914031558</v>
      </c>
    </row>
    <row r="133" spans="1:9" ht="16.8" x14ac:dyDescent="0.45">
      <c r="A133" s="5">
        <v>26</v>
      </c>
      <c r="B133" s="6" t="s">
        <v>134</v>
      </c>
      <c r="C133" s="7">
        <v>123.47</v>
      </c>
      <c r="D133" s="8">
        <v>18.228288887230949</v>
      </c>
      <c r="E133" s="9">
        <v>48.307201507476364</v>
      </c>
      <c r="F133" s="10">
        <f t="shared" ref="F133:F196" si="4">C133+D133+E133</f>
        <v>190.00549039470729</v>
      </c>
      <c r="G133" s="11">
        <v>186.6418301895537</v>
      </c>
      <c r="H133" s="12">
        <f t="shared" ref="H133:H196" si="5">F133+G133</f>
        <v>376.64732058426102</v>
      </c>
      <c r="I133" s="11">
        <v>229.75809914031558</v>
      </c>
    </row>
    <row r="134" spans="1:9" ht="16.8" x14ac:dyDescent="0.45">
      <c r="A134" s="5">
        <v>149</v>
      </c>
      <c r="B134" s="6" t="s">
        <v>135</v>
      </c>
      <c r="C134" s="7">
        <v>123.47</v>
      </c>
      <c r="D134" s="8">
        <v>18.228288887230949</v>
      </c>
      <c r="E134" s="9">
        <v>49.7407441553704</v>
      </c>
      <c r="F134" s="10">
        <f t="shared" si="4"/>
        <v>191.43903304260135</v>
      </c>
      <c r="G134" s="11">
        <v>186.6418301895537</v>
      </c>
      <c r="H134" s="12">
        <f t="shared" si="5"/>
        <v>378.08086323215502</v>
      </c>
      <c r="I134" s="11">
        <v>229.75809914031558</v>
      </c>
    </row>
    <row r="135" spans="1:9" ht="16.8" x14ac:dyDescent="0.45">
      <c r="A135" s="5">
        <v>121</v>
      </c>
      <c r="B135" s="6" t="s">
        <v>136</v>
      </c>
      <c r="C135" s="7">
        <v>123.47</v>
      </c>
      <c r="D135" s="8">
        <v>18.228288887230949</v>
      </c>
      <c r="E135" s="9">
        <v>33.743749258589581</v>
      </c>
      <c r="F135" s="10">
        <f t="shared" si="4"/>
        <v>175.44203814582053</v>
      </c>
      <c r="G135" s="11">
        <v>186.6418301895537</v>
      </c>
      <c r="H135" s="12">
        <f t="shared" si="5"/>
        <v>362.08386833537423</v>
      </c>
      <c r="I135" s="11">
        <v>229.75809914031558</v>
      </c>
    </row>
    <row r="136" spans="1:9" ht="16.8" x14ac:dyDescent="0.45">
      <c r="A136" s="5">
        <v>317</v>
      </c>
      <c r="B136" s="6" t="s">
        <v>137</v>
      </c>
      <c r="C136" s="7">
        <v>123.47</v>
      </c>
      <c r="D136" s="8">
        <v>18.228288887230949</v>
      </c>
      <c r="E136" s="9">
        <v>40.79310799620059</v>
      </c>
      <c r="F136" s="10">
        <f t="shared" si="4"/>
        <v>182.49139688343155</v>
      </c>
      <c r="G136" s="11">
        <v>186.6418301895537</v>
      </c>
      <c r="H136" s="12">
        <f t="shared" si="5"/>
        <v>369.13322707298528</v>
      </c>
      <c r="I136" s="11">
        <v>229.75809914031558</v>
      </c>
    </row>
    <row r="137" spans="1:9" ht="16.8" x14ac:dyDescent="0.45">
      <c r="A137" s="5">
        <v>35</v>
      </c>
      <c r="B137" s="6" t="s">
        <v>138</v>
      </c>
      <c r="C137" s="7">
        <v>123.47</v>
      </c>
      <c r="D137" s="8">
        <v>18.228288887230949</v>
      </c>
      <c r="E137" s="9">
        <v>39.736863875436313</v>
      </c>
      <c r="F137" s="10">
        <f t="shared" si="4"/>
        <v>181.43515276266726</v>
      </c>
      <c r="G137" s="11">
        <v>186.6418301895537</v>
      </c>
      <c r="H137" s="12">
        <f t="shared" si="5"/>
        <v>368.07698295222099</v>
      </c>
      <c r="I137" s="11">
        <v>229.75809914031558</v>
      </c>
    </row>
    <row r="138" spans="1:9" ht="16.8" x14ac:dyDescent="0.45">
      <c r="A138" s="5">
        <v>68</v>
      </c>
      <c r="B138" s="6" t="s">
        <v>139</v>
      </c>
      <c r="C138" s="7">
        <v>123.47</v>
      </c>
      <c r="D138" s="8">
        <v>18.228288887230949</v>
      </c>
      <c r="E138" s="9">
        <v>48.984261107443039</v>
      </c>
      <c r="F138" s="10">
        <f t="shared" si="4"/>
        <v>190.68254999467399</v>
      </c>
      <c r="G138" s="11">
        <v>186.6418301895537</v>
      </c>
      <c r="H138" s="12">
        <f t="shared" si="5"/>
        <v>377.32438018422772</v>
      </c>
      <c r="I138" s="11">
        <v>229.75809914031558</v>
      </c>
    </row>
    <row r="139" spans="1:9" ht="16.8" x14ac:dyDescent="0.45">
      <c r="A139" s="18">
        <v>338</v>
      </c>
      <c r="B139" s="6" t="s">
        <v>140</v>
      </c>
      <c r="C139" s="7">
        <v>123.47</v>
      </c>
      <c r="D139" s="8">
        <v>18.228288887230949</v>
      </c>
      <c r="E139" s="9">
        <v>43.984366520352516</v>
      </c>
      <c r="F139" s="10">
        <f t="shared" si="4"/>
        <v>185.68265540758347</v>
      </c>
      <c r="G139" s="11">
        <v>186.6418301895537</v>
      </c>
      <c r="H139" s="12">
        <f t="shared" si="5"/>
        <v>372.32448559713714</v>
      </c>
      <c r="I139" s="11">
        <v>229.75809914031558</v>
      </c>
    </row>
    <row r="140" spans="1:9" ht="16.8" x14ac:dyDescent="0.45">
      <c r="A140" s="5">
        <v>319</v>
      </c>
      <c r="B140" s="6" t="s">
        <v>141</v>
      </c>
      <c r="C140" s="7">
        <v>123.47</v>
      </c>
      <c r="D140" s="8">
        <v>18.228288887230949</v>
      </c>
      <c r="E140" s="9">
        <v>44.746047784747397</v>
      </c>
      <c r="F140" s="10">
        <f t="shared" si="4"/>
        <v>186.44433667197833</v>
      </c>
      <c r="G140" s="11">
        <v>186.6418301895537</v>
      </c>
      <c r="H140" s="12">
        <f t="shared" si="5"/>
        <v>373.08616686153204</v>
      </c>
      <c r="I140" s="11">
        <v>229.75809914031558</v>
      </c>
    </row>
    <row r="141" spans="1:9" ht="16.8" x14ac:dyDescent="0.45">
      <c r="A141" s="5">
        <v>399</v>
      </c>
      <c r="B141" s="6" t="s">
        <v>142</v>
      </c>
      <c r="C141" s="7">
        <v>123.47</v>
      </c>
      <c r="D141" s="8">
        <v>18.228288887230949</v>
      </c>
      <c r="E141" s="9">
        <v>51.87424766675327</v>
      </c>
      <c r="F141" s="10">
        <f t="shared" si="4"/>
        <v>193.57253655398421</v>
      </c>
      <c r="G141" s="11">
        <v>186.6418301895537</v>
      </c>
      <c r="H141" s="12">
        <f t="shared" si="5"/>
        <v>380.21436674353788</v>
      </c>
      <c r="I141" s="11">
        <v>229.75809914031558</v>
      </c>
    </row>
    <row r="142" spans="1:9" ht="16.8" x14ac:dyDescent="0.45">
      <c r="A142" s="5">
        <v>213</v>
      </c>
      <c r="B142" s="6" t="s">
        <v>143</v>
      </c>
      <c r="C142" s="7">
        <v>123.47</v>
      </c>
      <c r="D142" s="8">
        <v>18.228288887230949</v>
      </c>
      <c r="E142" s="9">
        <v>29.208761620168769</v>
      </c>
      <c r="F142" s="10">
        <f t="shared" si="4"/>
        <v>170.9070505073997</v>
      </c>
      <c r="G142" s="11">
        <v>186.6418301895537</v>
      </c>
      <c r="H142" s="12">
        <f t="shared" si="5"/>
        <v>357.5488806969534</v>
      </c>
      <c r="I142" s="11">
        <v>229.75809914031558</v>
      </c>
    </row>
    <row r="143" spans="1:9" ht="16.8" x14ac:dyDescent="0.45">
      <c r="A143" s="5">
        <v>40</v>
      </c>
      <c r="B143" s="6" t="s">
        <v>144</v>
      </c>
      <c r="C143" s="7">
        <v>123.47</v>
      </c>
      <c r="D143" s="8">
        <v>18.228288887230949</v>
      </c>
      <c r="E143" s="9">
        <v>33.14787565208033</v>
      </c>
      <c r="F143" s="10">
        <f t="shared" si="4"/>
        <v>174.84616453931127</v>
      </c>
      <c r="G143" s="11">
        <v>186.6418301895537</v>
      </c>
      <c r="H143" s="12">
        <f t="shared" si="5"/>
        <v>361.48799472886498</v>
      </c>
      <c r="I143" s="11">
        <v>229.75809914031558</v>
      </c>
    </row>
    <row r="144" spans="1:9" ht="16.8" x14ac:dyDescent="0.45">
      <c r="A144" s="5">
        <v>538</v>
      </c>
      <c r="B144" s="6" t="s">
        <v>145</v>
      </c>
      <c r="C144" s="7">
        <v>123.47</v>
      </c>
      <c r="D144" s="8">
        <v>18.228288887230949</v>
      </c>
      <c r="E144" s="9">
        <v>37.064942646203562</v>
      </c>
      <c r="F144" s="10">
        <f t="shared" si="4"/>
        <v>178.76323153343452</v>
      </c>
      <c r="G144" s="11">
        <v>186.6418301895537</v>
      </c>
      <c r="H144" s="12">
        <f t="shared" si="5"/>
        <v>365.40506172298819</v>
      </c>
      <c r="I144" s="11">
        <v>229.75809914031558</v>
      </c>
    </row>
    <row r="145" spans="1:9" ht="16.8" x14ac:dyDescent="0.45">
      <c r="A145" s="5">
        <v>271</v>
      </c>
      <c r="B145" s="6" t="s">
        <v>146</v>
      </c>
      <c r="C145" s="7">
        <v>123.47</v>
      </c>
      <c r="D145" s="8">
        <v>18.228288887230949</v>
      </c>
      <c r="E145" s="9">
        <v>47.808204594305543</v>
      </c>
      <c r="F145" s="10">
        <f t="shared" si="4"/>
        <v>189.50649348153649</v>
      </c>
      <c r="G145" s="11">
        <v>186.6418301895537</v>
      </c>
      <c r="H145" s="12">
        <f t="shared" si="5"/>
        <v>376.14832367109022</v>
      </c>
      <c r="I145" s="11">
        <v>229.75809914031558</v>
      </c>
    </row>
    <row r="146" spans="1:9" ht="16.8" x14ac:dyDescent="0.45">
      <c r="A146" s="5">
        <v>178</v>
      </c>
      <c r="B146" s="6" t="s">
        <v>147</v>
      </c>
      <c r="C146" s="7">
        <v>123.47</v>
      </c>
      <c r="D146" s="8">
        <v>18.228288887230949</v>
      </c>
      <c r="E146" s="9">
        <v>44.06426252877322</v>
      </c>
      <c r="F146" s="10">
        <f t="shared" si="4"/>
        <v>185.76255141600416</v>
      </c>
      <c r="G146" s="11">
        <v>186.6418301895537</v>
      </c>
      <c r="H146" s="12">
        <f t="shared" si="5"/>
        <v>372.40438160555789</v>
      </c>
      <c r="I146" s="11">
        <v>229.75809914031558</v>
      </c>
    </row>
    <row r="147" spans="1:9" ht="16.8" x14ac:dyDescent="0.45">
      <c r="A147" s="5">
        <v>32</v>
      </c>
      <c r="B147" s="6" t="s">
        <v>148</v>
      </c>
      <c r="C147" s="7">
        <v>123.47</v>
      </c>
      <c r="D147" s="8">
        <v>18.228288887230949</v>
      </c>
      <c r="E147" s="9">
        <v>33.65915963036808</v>
      </c>
      <c r="F147" s="10">
        <f t="shared" si="4"/>
        <v>175.35744851759904</v>
      </c>
      <c r="G147" s="11">
        <v>186.6418301895537</v>
      </c>
      <c r="H147" s="12">
        <f t="shared" si="5"/>
        <v>361.99927870715271</v>
      </c>
      <c r="I147" s="11">
        <v>229.75809914031558</v>
      </c>
    </row>
    <row r="148" spans="1:9" ht="16.8" x14ac:dyDescent="0.45">
      <c r="A148" s="5">
        <v>15</v>
      </c>
      <c r="B148" s="6" t="s">
        <v>149</v>
      </c>
      <c r="C148" s="7">
        <v>123.47</v>
      </c>
      <c r="D148" s="8">
        <v>18.228288887230949</v>
      </c>
      <c r="E148" s="9">
        <v>32.909451393741982</v>
      </c>
      <c r="F148" s="10">
        <f t="shared" si="4"/>
        <v>174.60774028097293</v>
      </c>
      <c r="G148" s="11">
        <v>186.6418301895537</v>
      </c>
      <c r="H148" s="12">
        <f t="shared" si="5"/>
        <v>361.24957047052663</v>
      </c>
      <c r="I148" s="11">
        <v>229.75809914031558</v>
      </c>
    </row>
    <row r="149" spans="1:9" ht="16.8" x14ac:dyDescent="0.45">
      <c r="A149" s="5">
        <v>130</v>
      </c>
      <c r="B149" s="6" t="s">
        <v>150</v>
      </c>
      <c r="C149" s="7">
        <v>123.47</v>
      </c>
      <c r="D149" s="8">
        <v>18.228288887230949</v>
      </c>
      <c r="E149" s="9">
        <v>43.895956089129491</v>
      </c>
      <c r="F149" s="10">
        <f t="shared" si="4"/>
        <v>185.59424497636044</v>
      </c>
      <c r="G149" s="11">
        <v>186.6418301895537</v>
      </c>
      <c r="H149" s="12">
        <f t="shared" si="5"/>
        <v>372.23607516591414</v>
      </c>
      <c r="I149" s="11">
        <v>229.75809914031558</v>
      </c>
    </row>
    <row r="150" spans="1:9" ht="16.8" x14ac:dyDescent="0.45">
      <c r="A150" s="5">
        <v>150</v>
      </c>
      <c r="B150" s="6" t="s">
        <v>151</v>
      </c>
      <c r="C150" s="7">
        <v>123.47</v>
      </c>
      <c r="D150" s="8">
        <v>18.228288887230949</v>
      </c>
      <c r="E150" s="9">
        <v>33.266001477530573</v>
      </c>
      <c r="F150" s="10">
        <f t="shared" si="4"/>
        <v>174.96429036476152</v>
      </c>
      <c r="G150" s="11">
        <v>186.6418301895537</v>
      </c>
      <c r="H150" s="12">
        <f t="shared" si="5"/>
        <v>361.60612055431523</v>
      </c>
      <c r="I150" s="11">
        <v>229.75809914031558</v>
      </c>
    </row>
    <row r="151" spans="1:9" ht="16.8" x14ac:dyDescent="0.45">
      <c r="A151" s="80">
        <v>535</v>
      </c>
      <c r="B151" s="82" t="s">
        <v>321</v>
      </c>
      <c r="C151" s="7">
        <v>123.47</v>
      </c>
      <c r="D151" s="8">
        <v>18.228288887230949</v>
      </c>
      <c r="E151" s="9">
        <v>42.718822098983345</v>
      </c>
      <c r="F151" s="10">
        <f t="shared" si="4"/>
        <v>184.41711098621428</v>
      </c>
      <c r="G151" s="11">
        <v>186.6418301895537</v>
      </c>
      <c r="H151" s="12">
        <f t="shared" si="5"/>
        <v>371.05894117576798</v>
      </c>
      <c r="I151" s="11">
        <v>229.75809914031558</v>
      </c>
    </row>
    <row r="152" spans="1:9" ht="16.8" x14ac:dyDescent="0.45">
      <c r="A152" s="80">
        <v>559</v>
      </c>
      <c r="B152" s="82" t="s">
        <v>322</v>
      </c>
      <c r="C152" s="7">
        <v>123.47</v>
      </c>
      <c r="D152" s="8">
        <v>18.228288887230949</v>
      </c>
      <c r="E152" s="9">
        <v>42.718822098983345</v>
      </c>
      <c r="F152" s="10">
        <f t="shared" si="4"/>
        <v>184.41711098621428</v>
      </c>
      <c r="G152" s="11">
        <v>186.6418301895537</v>
      </c>
      <c r="H152" s="12">
        <f t="shared" si="5"/>
        <v>371.05894117576798</v>
      </c>
      <c r="I152" s="11">
        <v>229.75809914031558</v>
      </c>
    </row>
    <row r="153" spans="1:9" ht="16.8" x14ac:dyDescent="0.45">
      <c r="A153" s="80">
        <v>233</v>
      </c>
      <c r="B153" s="82" t="s">
        <v>323</v>
      </c>
      <c r="C153" s="7">
        <v>123.47</v>
      </c>
      <c r="D153" s="8">
        <v>18.228288887230949</v>
      </c>
      <c r="E153" s="9">
        <v>42.718822098983345</v>
      </c>
      <c r="F153" s="10">
        <f t="shared" si="4"/>
        <v>184.41711098621428</v>
      </c>
      <c r="G153" s="11">
        <v>186.6418301895537</v>
      </c>
      <c r="H153" s="12">
        <f t="shared" si="5"/>
        <v>371.05894117576798</v>
      </c>
      <c r="I153" s="11">
        <v>229.75809914031558</v>
      </c>
    </row>
    <row r="154" spans="1:9" ht="16.8" x14ac:dyDescent="0.45">
      <c r="A154" s="5">
        <v>60</v>
      </c>
      <c r="B154" s="6" t="s">
        <v>152</v>
      </c>
      <c r="C154" s="7">
        <v>123.47</v>
      </c>
      <c r="D154" s="8">
        <v>18.228288887230949</v>
      </c>
      <c r="E154" s="9">
        <v>32.175938561093083</v>
      </c>
      <c r="F154" s="10">
        <f t="shared" si="4"/>
        <v>173.87422744832404</v>
      </c>
      <c r="G154" s="11">
        <v>186.6418301895537</v>
      </c>
      <c r="H154" s="12">
        <f t="shared" si="5"/>
        <v>360.51605763787774</v>
      </c>
      <c r="I154" s="11">
        <v>229.75809914031558</v>
      </c>
    </row>
    <row r="155" spans="1:9" ht="16.8" x14ac:dyDescent="0.45">
      <c r="A155" s="5">
        <v>65</v>
      </c>
      <c r="B155" s="6" t="s">
        <v>153</v>
      </c>
      <c r="C155" s="7">
        <v>123.47</v>
      </c>
      <c r="D155" s="8">
        <v>18.228288887230949</v>
      </c>
      <c r="E155" s="9">
        <v>47.332393386579703</v>
      </c>
      <c r="F155" s="10">
        <f t="shared" si="4"/>
        <v>189.03068227381064</v>
      </c>
      <c r="G155" s="11">
        <v>186.6418301895537</v>
      </c>
      <c r="H155" s="12">
        <f t="shared" si="5"/>
        <v>375.67251246336434</v>
      </c>
      <c r="I155" s="11">
        <v>229.75809914031558</v>
      </c>
    </row>
    <row r="156" spans="1:9" ht="16.8" x14ac:dyDescent="0.45">
      <c r="A156" s="5">
        <v>112</v>
      </c>
      <c r="B156" s="6" t="s">
        <v>154</v>
      </c>
      <c r="C156" s="7">
        <v>123.47</v>
      </c>
      <c r="D156" s="8">
        <v>18.228288887230949</v>
      </c>
      <c r="E156" s="9">
        <v>49.410211690260411</v>
      </c>
      <c r="F156" s="10">
        <f t="shared" si="4"/>
        <v>191.10850057749136</v>
      </c>
      <c r="G156" s="11">
        <v>186.6418301895537</v>
      </c>
      <c r="H156" s="12">
        <f t="shared" si="5"/>
        <v>377.75033076704506</v>
      </c>
      <c r="I156" s="11">
        <v>229.75809914031558</v>
      </c>
    </row>
    <row r="157" spans="1:9" ht="16.8" x14ac:dyDescent="0.45">
      <c r="A157" s="5">
        <v>30</v>
      </c>
      <c r="B157" s="6" t="s">
        <v>155</v>
      </c>
      <c r="C157" s="7">
        <v>123.47</v>
      </c>
      <c r="D157" s="8">
        <v>18.228288887230949</v>
      </c>
      <c r="E157" s="9">
        <v>52.374215550859446</v>
      </c>
      <c r="F157" s="10">
        <f t="shared" si="4"/>
        <v>194.07250443809039</v>
      </c>
      <c r="G157" s="11">
        <v>186.6418301895537</v>
      </c>
      <c r="H157" s="12">
        <f t="shared" si="5"/>
        <v>380.71433462764412</v>
      </c>
      <c r="I157" s="11">
        <v>229.75809914031558</v>
      </c>
    </row>
    <row r="158" spans="1:9" ht="16.8" x14ac:dyDescent="0.45">
      <c r="A158" s="5">
        <v>330</v>
      </c>
      <c r="B158" s="6" t="s">
        <v>156</v>
      </c>
      <c r="C158" s="7">
        <v>123.47</v>
      </c>
      <c r="D158" s="8">
        <v>18.228288887230949</v>
      </c>
      <c r="E158" s="9">
        <v>39.735378008857914</v>
      </c>
      <c r="F158" s="10">
        <f t="shared" si="4"/>
        <v>181.43366689608885</v>
      </c>
      <c r="G158" s="11">
        <v>186.6418301895537</v>
      </c>
      <c r="H158" s="12">
        <f t="shared" si="5"/>
        <v>368.07549708564255</v>
      </c>
      <c r="I158" s="11">
        <v>229.75809914031558</v>
      </c>
    </row>
    <row r="159" spans="1:9" ht="16.8" x14ac:dyDescent="0.45">
      <c r="A159" s="5">
        <v>288</v>
      </c>
      <c r="B159" s="6" t="s">
        <v>157</v>
      </c>
      <c r="C159" s="7">
        <v>123.47</v>
      </c>
      <c r="D159" s="8">
        <v>18.228288887230949</v>
      </c>
      <c r="E159" s="9">
        <v>47.48396856074929</v>
      </c>
      <c r="F159" s="10">
        <f t="shared" si="4"/>
        <v>189.18225744798025</v>
      </c>
      <c r="G159" s="11">
        <v>186.6418301895537</v>
      </c>
      <c r="H159" s="12">
        <f t="shared" si="5"/>
        <v>375.82408763753392</v>
      </c>
      <c r="I159" s="11">
        <v>229.75809914031558</v>
      </c>
    </row>
    <row r="160" spans="1:9" ht="16.8" x14ac:dyDescent="0.45">
      <c r="A160" s="5">
        <v>232</v>
      </c>
      <c r="B160" s="6" t="s">
        <v>158</v>
      </c>
      <c r="C160" s="7">
        <v>123.47</v>
      </c>
      <c r="D160" s="8">
        <v>18.228288887230949</v>
      </c>
      <c r="E160" s="9">
        <v>54.936181560538138</v>
      </c>
      <c r="F160" s="10">
        <f t="shared" si="4"/>
        <v>196.63447044776908</v>
      </c>
      <c r="G160" s="11">
        <v>186.6418301895537</v>
      </c>
      <c r="H160" s="12">
        <f t="shared" si="5"/>
        <v>383.27630063732278</v>
      </c>
      <c r="I160" s="11">
        <v>229.75809914031558</v>
      </c>
    </row>
    <row r="161" spans="1:9" ht="16.8" x14ac:dyDescent="0.45">
      <c r="A161" s="17">
        <v>249</v>
      </c>
      <c r="B161" s="6" t="s">
        <v>159</v>
      </c>
      <c r="C161" s="7">
        <v>123.47</v>
      </c>
      <c r="D161" s="8">
        <v>18.228288887230949</v>
      </c>
      <c r="E161" s="9">
        <v>37.693523135594418</v>
      </c>
      <c r="F161" s="10">
        <f t="shared" si="4"/>
        <v>179.39181202282538</v>
      </c>
      <c r="G161" s="11">
        <v>186.6418301895537</v>
      </c>
      <c r="H161" s="12">
        <f t="shared" si="5"/>
        <v>366.03364221237905</v>
      </c>
      <c r="I161" s="11">
        <v>229.75809914031558</v>
      </c>
    </row>
    <row r="162" spans="1:9" ht="16.8" x14ac:dyDescent="0.45">
      <c r="A162" s="5">
        <v>416</v>
      </c>
      <c r="B162" s="6" t="s">
        <v>160</v>
      </c>
      <c r="C162" s="7">
        <v>123.47</v>
      </c>
      <c r="D162" s="8">
        <v>18.228288887230949</v>
      </c>
      <c r="E162" s="9">
        <v>51.383942926608789</v>
      </c>
      <c r="F162" s="10">
        <f t="shared" si="4"/>
        <v>193.08223181383974</v>
      </c>
      <c r="G162" s="11">
        <v>186.6418301895537</v>
      </c>
      <c r="H162" s="12">
        <f t="shared" si="5"/>
        <v>379.72406200339344</v>
      </c>
      <c r="I162" s="11">
        <v>229.75809914031558</v>
      </c>
    </row>
    <row r="163" spans="1:9" ht="16.8" x14ac:dyDescent="0.45">
      <c r="A163" s="18">
        <v>413</v>
      </c>
      <c r="B163" s="6" t="s">
        <v>161</v>
      </c>
      <c r="C163" s="7">
        <v>123.47</v>
      </c>
      <c r="D163" s="8">
        <v>18.228288887230949</v>
      </c>
      <c r="E163" s="9">
        <v>48.282714829813841</v>
      </c>
      <c r="F163" s="10">
        <f t="shared" si="4"/>
        <v>189.98100371704479</v>
      </c>
      <c r="G163" s="11">
        <v>186.6418301895537</v>
      </c>
      <c r="H163" s="12">
        <f t="shared" si="5"/>
        <v>376.62283390659849</v>
      </c>
      <c r="I163" s="11">
        <v>229.75809914031558</v>
      </c>
    </row>
    <row r="164" spans="1:9" ht="16.8" x14ac:dyDescent="0.45">
      <c r="A164" s="5">
        <v>141</v>
      </c>
      <c r="B164" s="6" t="s">
        <v>162</v>
      </c>
      <c r="C164" s="7">
        <v>123.47</v>
      </c>
      <c r="D164" s="8">
        <v>18.228288887230949</v>
      </c>
      <c r="E164" s="9">
        <v>35.776335318356871</v>
      </c>
      <c r="F164" s="10">
        <f t="shared" si="4"/>
        <v>177.47462420558782</v>
      </c>
      <c r="G164" s="11">
        <v>186.6418301895537</v>
      </c>
      <c r="H164" s="12">
        <f t="shared" si="5"/>
        <v>364.11645439514155</v>
      </c>
      <c r="I164" s="11">
        <v>229.75809914031558</v>
      </c>
    </row>
    <row r="165" spans="1:9" ht="16.8" x14ac:dyDescent="0.45">
      <c r="A165" s="5">
        <v>191</v>
      </c>
      <c r="B165" s="6" t="s">
        <v>163</v>
      </c>
      <c r="C165" s="7">
        <v>123.47</v>
      </c>
      <c r="D165" s="8">
        <v>18.228288887230949</v>
      </c>
      <c r="E165" s="9">
        <v>45.021545343021117</v>
      </c>
      <c r="F165" s="10">
        <f t="shared" si="4"/>
        <v>186.71983423025205</v>
      </c>
      <c r="G165" s="11">
        <v>186.6418301895537</v>
      </c>
      <c r="H165" s="12">
        <f t="shared" si="5"/>
        <v>373.36166441980572</v>
      </c>
      <c r="I165" s="11">
        <v>229.75809914031558</v>
      </c>
    </row>
    <row r="166" spans="1:9" ht="16.8" x14ac:dyDescent="0.45">
      <c r="A166" s="5">
        <v>250</v>
      </c>
      <c r="B166" s="6" t="s">
        <v>164</v>
      </c>
      <c r="C166" s="7">
        <v>123.47</v>
      </c>
      <c r="D166" s="8">
        <v>18.228288887230949</v>
      </c>
      <c r="E166" s="9">
        <v>51.76793838784895</v>
      </c>
      <c r="F166" s="10">
        <f t="shared" si="4"/>
        <v>193.46622727507989</v>
      </c>
      <c r="G166" s="11">
        <v>186.6418301895537</v>
      </c>
      <c r="H166" s="12">
        <f t="shared" si="5"/>
        <v>380.10805746463359</v>
      </c>
      <c r="I166" s="11">
        <v>229.75809914031558</v>
      </c>
    </row>
    <row r="167" spans="1:9" ht="16.8" x14ac:dyDescent="0.45">
      <c r="A167" s="18">
        <v>34</v>
      </c>
      <c r="B167" s="6" t="s">
        <v>165</v>
      </c>
      <c r="C167" s="7">
        <v>123.47</v>
      </c>
      <c r="D167" s="8">
        <v>18.228288887230949</v>
      </c>
      <c r="E167" s="9">
        <v>37.404014471865096</v>
      </c>
      <c r="F167" s="10">
        <f t="shared" si="4"/>
        <v>179.10230335909603</v>
      </c>
      <c r="G167" s="11">
        <v>186.6418301895537</v>
      </c>
      <c r="H167" s="12">
        <f t="shared" si="5"/>
        <v>365.74413354864976</v>
      </c>
      <c r="I167" s="11">
        <v>229.75809914031558</v>
      </c>
    </row>
    <row r="168" spans="1:9" ht="16.8" x14ac:dyDescent="0.45">
      <c r="A168" s="18">
        <v>145</v>
      </c>
      <c r="B168" s="6" t="s">
        <v>166</v>
      </c>
      <c r="C168" s="7">
        <v>123.47</v>
      </c>
      <c r="D168" s="8">
        <v>18.228288887230949</v>
      </c>
      <c r="E168" s="9">
        <v>38.121274201659467</v>
      </c>
      <c r="F168" s="10">
        <f t="shared" si="4"/>
        <v>179.81956308889042</v>
      </c>
      <c r="G168" s="11">
        <v>186.6418301895537</v>
      </c>
      <c r="H168" s="12">
        <f t="shared" si="5"/>
        <v>366.46139327844412</v>
      </c>
      <c r="I168" s="11">
        <v>229.75809914031558</v>
      </c>
    </row>
    <row r="169" spans="1:9" ht="16.8" x14ac:dyDescent="0.45">
      <c r="A169" s="5">
        <v>375</v>
      </c>
      <c r="B169" s="6" t="s">
        <v>167</v>
      </c>
      <c r="C169" s="7">
        <v>123.47</v>
      </c>
      <c r="D169" s="8">
        <v>18.228288887230949</v>
      </c>
      <c r="E169" s="9">
        <v>54.936181560538138</v>
      </c>
      <c r="F169" s="10">
        <f t="shared" si="4"/>
        <v>196.63447044776908</v>
      </c>
      <c r="G169" s="11">
        <v>186.6418301895537</v>
      </c>
      <c r="H169" s="12">
        <f t="shared" si="5"/>
        <v>383.27630063732278</v>
      </c>
      <c r="I169" s="11">
        <v>229.75809914031558</v>
      </c>
    </row>
    <row r="170" spans="1:9" ht="16.8" x14ac:dyDescent="0.45">
      <c r="A170" s="17">
        <v>422</v>
      </c>
      <c r="B170" s="6" t="s">
        <v>168</v>
      </c>
      <c r="C170" s="7">
        <v>123.47</v>
      </c>
      <c r="D170" s="8">
        <v>18.228288887230949</v>
      </c>
      <c r="E170" s="9">
        <v>46.708742990257186</v>
      </c>
      <c r="F170" s="10">
        <f t="shared" si="4"/>
        <v>188.40703187748812</v>
      </c>
      <c r="G170" s="11">
        <v>186.6418301895537</v>
      </c>
      <c r="H170" s="12">
        <f t="shared" si="5"/>
        <v>375.0488620670418</v>
      </c>
      <c r="I170" s="11">
        <v>229.75809914031558</v>
      </c>
    </row>
    <row r="171" spans="1:9" ht="16.8" x14ac:dyDescent="0.45">
      <c r="A171" s="18">
        <v>477</v>
      </c>
      <c r="B171" s="6" t="s">
        <v>169</v>
      </c>
      <c r="C171" s="7">
        <v>123.47</v>
      </c>
      <c r="D171" s="8">
        <v>18.228288887230949</v>
      </c>
      <c r="E171" s="9">
        <v>42.081860052881829</v>
      </c>
      <c r="F171" s="10">
        <f t="shared" si="4"/>
        <v>183.78014894011278</v>
      </c>
      <c r="G171" s="11">
        <v>186.6418301895537</v>
      </c>
      <c r="H171" s="12">
        <f t="shared" si="5"/>
        <v>370.42197912966651</v>
      </c>
      <c r="I171" s="11">
        <v>229.75809914031558</v>
      </c>
    </row>
    <row r="172" spans="1:9" ht="16.8" x14ac:dyDescent="0.45">
      <c r="A172" s="5">
        <v>43</v>
      </c>
      <c r="B172" s="6" t="s">
        <v>170</v>
      </c>
      <c r="C172" s="7">
        <v>123.47</v>
      </c>
      <c r="D172" s="8">
        <v>18.228288887230949</v>
      </c>
      <c r="E172" s="9">
        <v>42.720428264572647</v>
      </c>
      <c r="F172" s="10">
        <f t="shared" si="4"/>
        <v>184.41871715180361</v>
      </c>
      <c r="G172" s="11">
        <v>186.6418301895537</v>
      </c>
      <c r="H172" s="12">
        <f t="shared" si="5"/>
        <v>371.06054734135728</v>
      </c>
      <c r="I172" s="11">
        <v>229.75809914031558</v>
      </c>
    </row>
    <row r="173" spans="1:9" ht="16.8" x14ac:dyDescent="0.45">
      <c r="A173" s="5">
        <v>298</v>
      </c>
      <c r="B173" s="6" t="s">
        <v>171</v>
      </c>
      <c r="C173" s="7">
        <v>123.47</v>
      </c>
      <c r="D173" s="8">
        <v>18.228288887230949</v>
      </c>
      <c r="E173" s="9">
        <v>38.433290411535033</v>
      </c>
      <c r="F173" s="10">
        <f t="shared" si="4"/>
        <v>180.13157929876598</v>
      </c>
      <c r="G173" s="11">
        <v>186.6418301895537</v>
      </c>
      <c r="H173" s="12">
        <f t="shared" si="5"/>
        <v>366.77340948831966</v>
      </c>
      <c r="I173" s="11">
        <v>229.75809914031558</v>
      </c>
    </row>
    <row r="174" spans="1:9" ht="16.8" x14ac:dyDescent="0.45">
      <c r="A174" s="5">
        <v>469</v>
      </c>
      <c r="B174" s="6" t="s">
        <v>172</v>
      </c>
      <c r="C174" s="7">
        <v>123.47</v>
      </c>
      <c r="D174" s="8">
        <v>18.228288887230949</v>
      </c>
      <c r="E174" s="9">
        <v>40.422177914649957</v>
      </c>
      <c r="F174" s="10">
        <f t="shared" si="4"/>
        <v>182.12046680188089</v>
      </c>
      <c r="G174" s="11">
        <v>186.6418301895537</v>
      </c>
      <c r="H174" s="12">
        <f t="shared" si="5"/>
        <v>368.7622969914346</v>
      </c>
      <c r="I174" s="11">
        <v>229.75809914031558</v>
      </c>
    </row>
    <row r="175" spans="1:9" ht="16.8" x14ac:dyDescent="0.45">
      <c r="A175" s="5">
        <v>27</v>
      </c>
      <c r="B175" s="6" t="s">
        <v>173</v>
      </c>
      <c r="C175" s="7">
        <v>123.47</v>
      </c>
      <c r="D175" s="8">
        <v>18.228288887230949</v>
      </c>
      <c r="E175" s="9">
        <v>38.006395162044356</v>
      </c>
      <c r="F175" s="10">
        <f t="shared" si="4"/>
        <v>179.7046840492753</v>
      </c>
      <c r="G175" s="11">
        <v>186.6418301895537</v>
      </c>
      <c r="H175" s="12">
        <f t="shared" si="5"/>
        <v>366.346514238829</v>
      </c>
      <c r="I175" s="11">
        <v>229.75809914031558</v>
      </c>
    </row>
    <row r="176" spans="1:9" ht="16.8" x14ac:dyDescent="0.45">
      <c r="A176" s="5">
        <v>63</v>
      </c>
      <c r="B176" s="6" t="s">
        <v>174</v>
      </c>
      <c r="C176" s="7">
        <v>123.47</v>
      </c>
      <c r="D176" s="8">
        <v>18.228288887230949</v>
      </c>
      <c r="E176" s="9">
        <v>40.628635763619521</v>
      </c>
      <c r="F176" s="10">
        <f t="shared" si="4"/>
        <v>182.32692465085046</v>
      </c>
      <c r="G176" s="11">
        <v>186.6418301895537</v>
      </c>
      <c r="H176" s="12">
        <f t="shared" si="5"/>
        <v>368.96875484040413</v>
      </c>
      <c r="I176" s="11">
        <v>229.75809914031558</v>
      </c>
    </row>
    <row r="177" spans="1:9" ht="16.8" x14ac:dyDescent="0.45">
      <c r="A177" s="5">
        <v>402</v>
      </c>
      <c r="B177" s="6" t="s">
        <v>175</v>
      </c>
      <c r="C177" s="7">
        <v>123.47</v>
      </c>
      <c r="D177" s="8">
        <v>18.228288887230949</v>
      </c>
      <c r="E177" s="9">
        <v>43.069430261334176</v>
      </c>
      <c r="F177" s="10">
        <f t="shared" si="4"/>
        <v>184.76771914856511</v>
      </c>
      <c r="G177" s="11">
        <v>186.6418301895537</v>
      </c>
      <c r="H177" s="12">
        <f t="shared" si="5"/>
        <v>371.40954933811884</v>
      </c>
      <c r="I177" s="11">
        <v>229.75809914031558</v>
      </c>
    </row>
    <row r="178" spans="1:9" ht="16.8" x14ac:dyDescent="0.45">
      <c r="A178" s="5">
        <v>148</v>
      </c>
      <c r="B178" s="6" t="s">
        <v>176</v>
      </c>
      <c r="C178" s="7">
        <v>123.47</v>
      </c>
      <c r="D178" s="8">
        <v>18.228288887230949</v>
      </c>
      <c r="E178" s="9">
        <v>54.936181560538138</v>
      </c>
      <c r="F178" s="10">
        <f t="shared" si="4"/>
        <v>196.63447044776908</v>
      </c>
      <c r="G178" s="11">
        <v>186.6418301895537</v>
      </c>
      <c r="H178" s="12">
        <f t="shared" si="5"/>
        <v>383.27630063732278</v>
      </c>
      <c r="I178" s="11">
        <v>229.75809914031558</v>
      </c>
    </row>
    <row r="179" spans="1:9" ht="16.8" x14ac:dyDescent="0.45">
      <c r="A179" s="5">
        <v>100</v>
      </c>
      <c r="B179" s="6" t="s">
        <v>177</v>
      </c>
      <c r="C179" s="7">
        <v>123.47</v>
      </c>
      <c r="D179" s="8">
        <v>18.228288887230949</v>
      </c>
      <c r="E179" s="9">
        <v>37.90861084955484</v>
      </c>
      <c r="F179" s="10">
        <f t="shared" si="4"/>
        <v>179.60689973678578</v>
      </c>
      <c r="G179" s="11">
        <v>186.6418301895537</v>
      </c>
      <c r="H179" s="12">
        <f t="shared" si="5"/>
        <v>366.24872992633948</v>
      </c>
      <c r="I179" s="11">
        <v>229.75809914031558</v>
      </c>
    </row>
    <row r="180" spans="1:9" ht="16.8" x14ac:dyDescent="0.45">
      <c r="A180" s="5">
        <v>276</v>
      </c>
      <c r="B180" s="6" t="s">
        <v>178</v>
      </c>
      <c r="C180" s="7">
        <v>123.47</v>
      </c>
      <c r="D180" s="8">
        <v>18.228288887230949</v>
      </c>
      <c r="E180" s="9">
        <v>35.475499385632396</v>
      </c>
      <c r="F180" s="10">
        <f t="shared" si="4"/>
        <v>177.17378827286333</v>
      </c>
      <c r="G180" s="11">
        <v>186.6418301895537</v>
      </c>
      <c r="H180" s="12">
        <f t="shared" si="5"/>
        <v>363.81561846241704</v>
      </c>
      <c r="I180" s="11">
        <v>229.75809914031558</v>
      </c>
    </row>
    <row r="181" spans="1:9" ht="16.8" x14ac:dyDescent="0.45">
      <c r="A181" s="5">
        <v>361</v>
      </c>
      <c r="B181" s="6" t="s">
        <v>179</v>
      </c>
      <c r="C181" s="7">
        <v>123.47</v>
      </c>
      <c r="D181" s="8">
        <v>18.228288887230949</v>
      </c>
      <c r="E181" s="9">
        <v>47.118051359740171</v>
      </c>
      <c r="F181" s="10">
        <f t="shared" si="4"/>
        <v>188.81634024697112</v>
      </c>
      <c r="G181" s="11">
        <v>186.6418301895537</v>
      </c>
      <c r="H181" s="12">
        <f t="shared" si="5"/>
        <v>375.45817043652482</v>
      </c>
      <c r="I181" s="11">
        <v>229.75809914031558</v>
      </c>
    </row>
    <row r="182" spans="1:9" ht="16.8" x14ac:dyDescent="0.45">
      <c r="A182" s="13">
        <v>165</v>
      </c>
      <c r="B182" s="6" t="s">
        <v>180</v>
      </c>
      <c r="C182" s="7">
        <v>123.47</v>
      </c>
      <c r="D182" s="8">
        <v>18.228288887230949</v>
      </c>
      <c r="E182" s="9">
        <v>47.958244127557897</v>
      </c>
      <c r="F182" s="10">
        <f t="shared" si="4"/>
        <v>189.65653301478883</v>
      </c>
      <c r="G182" s="11">
        <v>186.6418301895537</v>
      </c>
      <c r="H182" s="12">
        <f t="shared" si="5"/>
        <v>376.29836320434254</v>
      </c>
      <c r="I182" s="11">
        <v>229.75809914031558</v>
      </c>
    </row>
    <row r="183" spans="1:9" ht="16.8" x14ac:dyDescent="0.45">
      <c r="A183" s="5">
        <v>415</v>
      </c>
      <c r="B183" s="6" t="s">
        <v>181</v>
      </c>
      <c r="C183" s="7">
        <v>123.47</v>
      </c>
      <c r="D183" s="8">
        <v>18.228288887230949</v>
      </c>
      <c r="E183" s="9">
        <v>49.429219578658689</v>
      </c>
      <c r="F183" s="10">
        <f t="shared" si="4"/>
        <v>191.12750846588963</v>
      </c>
      <c r="G183" s="11">
        <v>186.6418301895537</v>
      </c>
      <c r="H183" s="12">
        <f t="shared" si="5"/>
        <v>377.76933865544333</v>
      </c>
      <c r="I183" s="11">
        <v>229.75809914031558</v>
      </c>
    </row>
    <row r="184" spans="1:9" ht="16.8" x14ac:dyDescent="0.45">
      <c r="A184" s="5">
        <v>225</v>
      </c>
      <c r="B184" s="6" t="s">
        <v>182</v>
      </c>
      <c r="C184" s="7">
        <v>123.47</v>
      </c>
      <c r="D184" s="8">
        <v>18.228288887230949</v>
      </c>
      <c r="E184" s="9">
        <v>38.255053196595625</v>
      </c>
      <c r="F184" s="10">
        <f t="shared" si="4"/>
        <v>179.95334208382656</v>
      </c>
      <c r="G184" s="11">
        <v>186.6418301895537</v>
      </c>
      <c r="H184" s="12">
        <f t="shared" si="5"/>
        <v>366.59517227338029</v>
      </c>
      <c r="I184" s="11">
        <v>229.75809914031558</v>
      </c>
    </row>
    <row r="185" spans="1:9" ht="16.8" x14ac:dyDescent="0.45">
      <c r="A185" s="5">
        <v>410</v>
      </c>
      <c r="B185" s="6" t="s">
        <v>183</v>
      </c>
      <c r="C185" s="7">
        <v>123.47</v>
      </c>
      <c r="D185" s="8">
        <v>18.228288887230949</v>
      </c>
      <c r="E185" s="9">
        <v>54.936181560538138</v>
      </c>
      <c r="F185" s="10">
        <f t="shared" si="4"/>
        <v>196.63447044776908</v>
      </c>
      <c r="G185" s="11">
        <v>186.6418301895537</v>
      </c>
      <c r="H185" s="12">
        <f t="shared" si="5"/>
        <v>383.27630063732278</v>
      </c>
      <c r="I185" s="11">
        <v>229.75809914031558</v>
      </c>
    </row>
    <row r="186" spans="1:9" ht="16.8" x14ac:dyDescent="0.45">
      <c r="A186" s="5">
        <v>537</v>
      </c>
      <c r="B186" s="6" t="s">
        <v>184</v>
      </c>
      <c r="C186" s="7">
        <v>123.47</v>
      </c>
      <c r="D186" s="8">
        <v>18.228288887230949</v>
      </c>
      <c r="E186" s="9">
        <v>40.388264031402329</v>
      </c>
      <c r="F186" s="10">
        <f t="shared" si="4"/>
        <v>182.08655291863329</v>
      </c>
      <c r="G186" s="11">
        <v>186.6418301895537</v>
      </c>
      <c r="H186" s="12">
        <f t="shared" si="5"/>
        <v>368.72838310818702</v>
      </c>
      <c r="I186" s="11">
        <v>229.75809914031558</v>
      </c>
    </row>
    <row r="187" spans="1:9" ht="16.8" x14ac:dyDescent="0.45">
      <c r="A187" s="18">
        <v>295</v>
      </c>
      <c r="B187" s="6" t="s">
        <v>185</v>
      </c>
      <c r="C187" s="7">
        <v>123.47</v>
      </c>
      <c r="D187" s="8">
        <v>18.228288887230949</v>
      </c>
      <c r="E187" s="9">
        <v>40.732850816079981</v>
      </c>
      <c r="F187" s="10">
        <f t="shared" si="4"/>
        <v>182.43113970331092</v>
      </c>
      <c r="G187" s="11">
        <v>186.6418301895537</v>
      </c>
      <c r="H187" s="12">
        <f t="shared" si="5"/>
        <v>369.07296989286465</v>
      </c>
      <c r="I187" s="11">
        <v>229.75809914031558</v>
      </c>
    </row>
    <row r="188" spans="1:9" ht="16.8" x14ac:dyDescent="0.45">
      <c r="A188" s="5">
        <v>327</v>
      </c>
      <c r="B188" s="6" t="s">
        <v>186</v>
      </c>
      <c r="C188" s="7">
        <v>123.47</v>
      </c>
      <c r="D188" s="8">
        <v>18.228288887230949</v>
      </c>
      <c r="E188" s="9">
        <v>38.365448491545934</v>
      </c>
      <c r="F188" s="10">
        <f t="shared" si="4"/>
        <v>180.06373737877686</v>
      </c>
      <c r="G188" s="11">
        <v>186.6418301895537</v>
      </c>
      <c r="H188" s="12">
        <f t="shared" si="5"/>
        <v>366.70556756833059</v>
      </c>
      <c r="I188" s="11">
        <v>229.75809914031558</v>
      </c>
    </row>
    <row r="189" spans="1:9" ht="16.8" x14ac:dyDescent="0.45">
      <c r="A189" s="19">
        <v>325</v>
      </c>
      <c r="B189" s="6" t="s">
        <v>187</v>
      </c>
      <c r="C189" s="7">
        <v>123.47</v>
      </c>
      <c r="D189" s="8">
        <v>18.228288887230949</v>
      </c>
      <c r="E189" s="9">
        <v>49.469137245860942</v>
      </c>
      <c r="F189" s="10">
        <f t="shared" si="4"/>
        <v>191.16742613309188</v>
      </c>
      <c r="G189" s="11">
        <v>186.6418301895537</v>
      </c>
      <c r="H189" s="12">
        <f t="shared" si="5"/>
        <v>377.80925632264558</v>
      </c>
      <c r="I189" s="11">
        <v>229.75809914031558</v>
      </c>
    </row>
    <row r="190" spans="1:9" ht="16.8" x14ac:dyDescent="0.45">
      <c r="A190" s="20">
        <v>228</v>
      </c>
      <c r="B190" s="6" t="s">
        <v>188</v>
      </c>
      <c r="C190" s="7">
        <v>123.47</v>
      </c>
      <c r="D190" s="8">
        <v>18.228288887230949</v>
      </c>
      <c r="E190" s="9">
        <v>48.056381633719617</v>
      </c>
      <c r="F190" s="10">
        <f t="shared" si="4"/>
        <v>189.75467052095055</v>
      </c>
      <c r="G190" s="11">
        <v>186.6418301895537</v>
      </c>
      <c r="H190" s="12">
        <f t="shared" si="5"/>
        <v>376.39650071050426</v>
      </c>
      <c r="I190" s="11">
        <v>229.75809914031558</v>
      </c>
    </row>
    <row r="191" spans="1:9" ht="16.8" x14ac:dyDescent="0.45">
      <c r="A191" s="5">
        <v>3</v>
      </c>
      <c r="B191" s="6" t="s">
        <v>189</v>
      </c>
      <c r="C191" s="7">
        <v>123.47</v>
      </c>
      <c r="D191" s="8">
        <v>18.228288887230949</v>
      </c>
      <c r="E191" s="9">
        <v>51.355920514267993</v>
      </c>
      <c r="F191" s="10">
        <f t="shared" si="4"/>
        <v>193.05420940149895</v>
      </c>
      <c r="G191" s="11">
        <v>186.6418301895537</v>
      </c>
      <c r="H191" s="12">
        <f t="shared" si="5"/>
        <v>379.69603959105268</v>
      </c>
      <c r="I191" s="11">
        <v>229.75809914031558</v>
      </c>
    </row>
    <row r="192" spans="1:9" ht="16.8" x14ac:dyDescent="0.45">
      <c r="A192" s="21">
        <v>529</v>
      </c>
      <c r="B192" s="6" t="s">
        <v>190</v>
      </c>
      <c r="C192" s="7">
        <v>123.47</v>
      </c>
      <c r="D192" s="8">
        <v>18.228288887230949</v>
      </c>
      <c r="E192" s="9">
        <v>34.602831513119561</v>
      </c>
      <c r="F192" s="10">
        <f t="shared" si="4"/>
        <v>176.3011204003505</v>
      </c>
      <c r="G192" s="11">
        <v>186.6418301895537</v>
      </c>
      <c r="H192" s="12">
        <f t="shared" si="5"/>
        <v>362.94295058990417</v>
      </c>
      <c r="I192" s="11">
        <v>229.75809914031558</v>
      </c>
    </row>
    <row r="193" spans="1:9" ht="16.8" x14ac:dyDescent="0.45">
      <c r="A193" s="5">
        <v>299</v>
      </c>
      <c r="B193" s="6" t="s">
        <v>191</v>
      </c>
      <c r="C193" s="7">
        <v>123.47</v>
      </c>
      <c r="D193" s="8">
        <v>18.228288887230949</v>
      </c>
      <c r="E193" s="9">
        <v>42.467039232344952</v>
      </c>
      <c r="F193" s="10">
        <f t="shared" si="4"/>
        <v>184.16532811957589</v>
      </c>
      <c r="G193" s="11">
        <v>186.6418301895537</v>
      </c>
      <c r="H193" s="12">
        <f t="shared" si="5"/>
        <v>370.80715830912959</v>
      </c>
      <c r="I193" s="11">
        <v>229.75809914031558</v>
      </c>
    </row>
    <row r="194" spans="1:9" ht="16.8" x14ac:dyDescent="0.45">
      <c r="A194" s="5">
        <v>85</v>
      </c>
      <c r="B194" s="6" t="s">
        <v>192</v>
      </c>
      <c r="C194" s="7">
        <v>123.47</v>
      </c>
      <c r="D194" s="8">
        <v>18.228288887230949</v>
      </c>
      <c r="E194" s="9">
        <v>33.178483262624027</v>
      </c>
      <c r="F194" s="10">
        <f t="shared" si="4"/>
        <v>174.87677214985496</v>
      </c>
      <c r="G194" s="11">
        <v>186.6418301895537</v>
      </c>
      <c r="H194" s="12">
        <f t="shared" si="5"/>
        <v>361.51860233940863</v>
      </c>
      <c r="I194" s="11">
        <v>229.75809914031558</v>
      </c>
    </row>
    <row r="195" spans="1:9" ht="16.8" x14ac:dyDescent="0.45">
      <c r="A195" s="5">
        <v>282</v>
      </c>
      <c r="B195" s="6" t="s">
        <v>193</v>
      </c>
      <c r="C195" s="7">
        <v>123.47</v>
      </c>
      <c r="D195" s="8">
        <v>18.228288887230949</v>
      </c>
      <c r="E195" s="9">
        <v>31.627663337566208</v>
      </c>
      <c r="F195" s="10">
        <f t="shared" si="4"/>
        <v>173.32595222479716</v>
      </c>
      <c r="G195" s="11">
        <v>186.6418301895537</v>
      </c>
      <c r="H195" s="12">
        <f t="shared" si="5"/>
        <v>359.96778241435084</v>
      </c>
      <c r="I195" s="11">
        <v>229.75809914031558</v>
      </c>
    </row>
    <row r="196" spans="1:9" ht="16.8" x14ac:dyDescent="0.45">
      <c r="A196" s="5">
        <v>429</v>
      </c>
      <c r="B196" s="6" t="s">
        <v>194</v>
      </c>
      <c r="C196" s="7">
        <v>123.47</v>
      </c>
      <c r="D196" s="8">
        <v>18.228288887230949</v>
      </c>
      <c r="E196" s="9">
        <v>31.995851295847228</v>
      </c>
      <c r="F196" s="10">
        <f t="shared" si="4"/>
        <v>173.69414018307816</v>
      </c>
      <c r="G196" s="11">
        <v>186.6418301895537</v>
      </c>
      <c r="H196" s="12">
        <f t="shared" si="5"/>
        <v>360.33597037263189</v>
      </c>
      <c r="I196" s="11">
        <v>229.75809914031558</v>
      </c>
    </row>
    <row r="197" spans="1:9" ht="16.8" x14ac:dyDescent="0.45">
      <c r="A197" s="18">
        <v>51</v>
      </c>
      <c r="B197" s="6" t="s">
        <v>195</v>
      </c>
      <c r="C197" s="7">
        <v>123.47</v>
      </c>
      <c r="D197" s="8">
        <v>18.228288887230949</v>
      </c>
      <c r="E197" s="9">
        <v>48.950277984246341</v>
      </c>
      <c r="F197" s="10">
        <f t="shared" ref="F197:F260" si="6">C197+D197+E197</f>
        <v>190.64856687147727</v>
      </c>
      <c r="G197" s="11">
        <v>186.6418301895537</v>
      </c>
      <c r="H197" s="12">
        <f t="shared" ref="H197:H260" si="7">F197+G197</f>
        <v>377.29039706103094</v>
      </c>
      <c r="I197" s="11">
        <v>229.75809914031558</v>
      </c>
    </row>
    <row r="198" spans="1:9" ht="16.8" x14ac:dyDescent="0.45">
      <c r="A198" s="5">
        <v>168</v>
      </c>
      <c r="B198" s="6" t="s">
        <v>196</v>
      </c>
      <c r="C198" s="7">
        <v>123.47</v>
      </c>
      <c r="D198" s="8">
        <v>18.228288887230949</v>
      </c>
      <c r="E198" s="9">
        <v>43.848038475560017</v>
      </c>
      <c r="F198" s="10">
        <f t="shared" si="6"/>
        <v>185.54632736279098</v>
      </c>
      <c r="G198" s="11">
        <v>186.6418301895537</v>
      </c>
      <c r="H198" s="12">
        <f t="shared" si="7"/>
        <v>372.18815755234471</v>
      </c>
      <c r="I198" s="11">
        <v>229.75809914031558</v>
      </c>
    </row>
    <row r="199" spans="1:9" ht="16.8" x14ac:dyDescent="0.45">
      <c r="A199" s="18">
        <v>332</v>
      </c>
      <c r="B199" s="6" t="s">
        <v>197</v>
      </c>
      <c r="C199" s="7">
        <v>123.47</v>
      </c>
      <c r="D199" s="8">
        <v>18.228288887230949</v>
      </c>
      <c r="E199" s="9">
        <v>45.238351065101014</v>
      </c>
      <c r="F199" s="10">
        <f t="shared" si="6"/>
        <v>186.93663995233197</v>
      </c>
      <c r="G199" s="11">
        <v>186.6418301895537</v>
      </c>
      <c r="H199" s="12">
        <f t="shared" si="7"/>
        <v>373.57847014188565</v>
      </c>
      <c r="I199" s="11">
        <v>229.75809914031558</v>
      </c>
    </row>
    <row r="200" spans="1:9" ht="16.8" x14ac:dyDescent="0.45">
      <c r="A200" s="5">
        <v>198</v>
      </c>
      <c r="B200" s="6" t="s">
        <v>198</v>
      </c>
      <c r="C200" s="7">
        <v>123.47</v>
      </c>
      <c r="D200" s="8">
        <v>18.228288887230949</v>
      </c>
      <c r="E200" s="9">
        <v>20.354122641595485</v>
      </c>
      <c r="F200" s="10">
        <f t="shared" si="6"/>
        <v>162.05241152882644</v>
      </c>
      <c r="G200" s="11">
        <v>186.6418301895537</v>
      </c>
      <c r="H200" s="12">
        <f t="shared" si="7"/>
        <v>348.69424171838011</v>
      </c>
      <c r="I200" s="11">
        <v>229.75809914031558</v>
      </c>
    </row>
    <row r="201" spans="1:9" ht="16.8" x14ac:dyDescent="0.45">
      <c r="A201" s="5">
        <v>137</v>
      </c>
      <c r="B201" s="6" t="s">
        <v>199</v>
      </c>
      <c r="C201" s="7">
        <v>123.47</v>
      </c>
      <c r="D201" s="8">
        <v>18.228288887230949</v>
      </c>
      <c r="E201" s="9">
        <v>40.733447426699037</v>
      </c>
      <c r="F201" s="10">
        <f t="shared" si="6"/>
        <v>182.43173631392997</v>
      </c>
      <c r="G201" s="11">
        <v>186.6418301895537</v>
      </c>
      <c r="H201" s="12">
        <f t="shared" si="7"/>
        <v>369.07356650348368</v>
      </c>
      <c r="I201" s="11">
        <v>229.75809914031558</v>
      </c>
    </row>
    <row r="202" spans="1:9" ht="16.8" x14ac:dyDescent="0.45">
      <c r="A202" s="5">
        <v>397</v>
      </c>
      <c r="B202" s="6" t="s">
        <v>200</v>
      </c>
      <c r="C202" s="7">
        <v>123.47</v>
      </c>
      <c r="D202" s="8">
        <v>18.228288887230949</v>
      </c>
      <c r="E202" s="9">
        <v>28.819503752578008</v>
      </c>
      <c r="F202" s="10">
        <f t="shared" si="6"/>
        <v>170.51779263980896</v>
      </c>
      <c r="G202" s="11">
        <v>186.6418301895537</v>
      </c>
      <c r="H202" s="12">
        <f t="shared" si="7"/>
        <v>357.15962282936266</v>
      </c>
      <c r="I202" s="11">
        <v>229.75809914031558</v>
      </c>
    </row>
    <row r="203" spans="1:9" ht="16.8" x14ac:dyDescent="0.45">
      <c r="A203" s="5">
        <v>144</v>
      </c>
      <c r="B203" s="6" t="s">
        <v>201</v>
      </c>
      <c r="C203" s="7">
        <v>123.47</v>
      </c>
      <c r="D203" s="8">
        <v>18.228288887230949</v>
      </c>
      <c r="E203" s="9">
        <v>34.840963995462566</v>
      </c>
      <c r="F203" s="10">
        <f t="shared" si="6"/>
        <v>176.53925288269352</v>
      </c>
      <c r="G203" s="11">
        <v>186.6418301895537</v>
      </c>
      <c r="H203" s="12">
        <f t="shared" si="7"/>
        <v>363.18108307224725</v>
      </c>
      <c r="I203" s="11">
        <v>229.75809914031558</v>
      </c>
    </row>
    <row r="204" spans="1:9" ht="16.8" x14ac:dyDescent="0.45">
      <c r="A204" s="5">
        <v>114</v>
      </c>
      <c r="B204" s="6" t="s">
        <v>202</v>
      </c>
      <c r="C204" s="7">
        <v>123.47</v>
      </c>
      <c r="D204" s="8">
        <v>18.228288887230949</v>
      </c>
      <c r="E204" s="9">
        <v>54.936181560538138</v>
      </c>
      <c r="F204" s="10">
        <f t="shared" si="6"/>
        <v>196.63447044776908</v>
      </c>
      <c r="G204" s="11">
        <v>186.6418301895537</v>
      </c>
      <c r="H204" s="12">
        <f t="shared" si="7"/>
        <v>383.27630063732278</v>
      </c>
      <c r="I204" s="11">
        <v>229.75809914031558</v>
      </c>
    </row>
    <row r="205" spans="1:9" ht="16.8" x14ac:dyDescent="0.45">
      <c r="A205" s="5">
        <v>31</v>
      </c>
      <c r="B205" s="6" t="s">
        <v>203</v>
      </c>
      <c r="C205" s="7">
        <v>123.47</v>
      </c>
      <c r="D205" s="8">
        <v>18.228288887230949</v>
      </c>
      <c r="E205" s="9">
        <v>54.936181560538138</v>
      </c>
      <c r="F205" s="10">
        <f t="shared" si="6"/>
        <v>196.63447044776908</v>
      </c>
      <c r="G205" s="11">
        <v>186.6418301895537</v>
      </c>
      <c r="H205" s="12">
        <f t="shared" si="7"/>
        <v>383.27630063732278</v>
      </c>
      <c r="I205" s="11">
        <v>229.75809914031558</v>
      </c>
    </row>
    <row r="206" spans="1:9" ht="16.8" x14ac:dyDescent="0.45">
      <c r="A206" s="80">
        <v>562</v>
      </c>
      <c r="B206" s="82" t="s">
        <v>292</v>
      </c>
      <c r="C206" s="7">
        <v>123.47</v>
      </c>
      <c r="D206" s="8">
        <v>18.228288887230949</v>
      </c>
      <c r="E206" s="9">
        <v>42.718822098983345</v>
      </c>
      <c r="F206" s="10">
        <f t="shared" si="6"/>
        <v>184.41711098621428</v>
      </c>
      <c r="G206" s="11">
        <v>186.6418301895537</v>
      </c>
      <c r="H206" s="12">
        <f t="shared" si="7"/>
        <v>371.05894117576798</v>
      </c>
      <c r="I206" s="11">
        <v>229.75809914031558</v>
      </c>
    </row>
    <row r="207" spans="1:9" ht="16.8" x14ac:dyDescent="0.45">
      <c r="A207" s="81">
        <v>408</v>
      </c>
      <c r="B207" s="82" t="s">
        <v>324</v>
      </c>
      <c r="C207" s="7">
        <v>123.47</v>
      </c>
      <c r="D207" s="8">
        <v>18.228288887230949</v>
      </c>
      <c r="E207" s="9">
        <v>42.718822098983345</v>
      </c>
      <c r="F207" s="10">
        <f t="shared" si="6"/>
        <v>184.41711098621428</v>
      </c>
      <c r="G207" s="11">
        <v>186.6418301895537</v>
      </c>
      <c r="H207" s="12">
        <f t="shared" si="7"/>
        <v>371.05894117576798</v>
      </c>
      <c r="I207" s="11">
        <v>229.75809914031558</v>
      </c>
    </row>
    <row r="208" spans="1:9" ht="16.8" x14ac:dyDescent="0.45">
      <c r="A208" s="5">
        <v>181</v>
      </c>
      <c r="B208" s="6" t="s">
        <v>204</v>
      </c>
      <c r="C208" s="7">
        <v>123.47</v>
      </c>
      <c r="D208" s="8">
        <v>18.228288887230949</v>
      </c>
      <c r="E208" s="9">
        <v>35.930739509135542</v>
      </c>
      <c r="F208" s="10">
        <f t="shared" si="6"/>
        <v>177.62902839636649</v>
      </c>
      <c r="G208" s="11">
        <v>186.6418301895537</v>
      </c>
      <c r="H208" s="12">
        <f t="shared" si="7"/>
        <v>364.27085858592022</v>
      </c>
      <c r="I208" s="11">
        <v>229.75809914031558</v>
      </c>
    </row>
    <row r="209" spans="1:9" ht="16.8" x14ac:dyDescent="0.45">
      <c r="A209" s="80">
        <v>9</v>
      </c>
      <c r="B209" s="82" t="s">
        <v>325</v>
      </c>
      <c r="C209" s="7">
        <v>123.47</v>
      </c>
      <c r="D209" s="8">
        <v>18.228288887230949</v>
      </c>
      <c r="E209" s="9">
        <v>42.718822098983345</v>
      </c>
      <c r="F209" s="10">
        <f t="shared" si="6"/>
        <v>184.41711098621428</v>
      </c>
      <c r="G209" s="11">
        <v>186.6418301895537</v>
      </c>
      <c r="H209" s="12">
        <f t="shared" si="7"/>
        <v>371.05894117576798</v>
      </c>
      <c r="I209" s="11">
        <v>229.75809914031558</v>
      </c>
    </row>
    <row r="210" spans="1:9" ht="16.8" x14ac:dyDescent="0.45">
      <c r="A210" s="5">
        <v>555</v>
      </c>
      <c r="B210" s="6" t="s">
        <v>205</v>
      </c>
      <c r="C210" s="7">
        <v>123.47</v>
      </c>
      <c r="D210" s="8">
        <v>18.228288887230949</v>
      </c>
      <c r="E210" s="9">
        <v>54.936181560538138</v>
      </c>
      <c r="F210" s="10">
        <f t="shared" si="6"/>
        <v>196.63447044776908</v>
      </c>
      <c r="G210" s="11">
        <v>186.6418301895537</v>
      </c>
      <c r="H210" s="12">
        <f t="shared" si="7"/>
        <v>383.27630063732278</v>
      </c>
      <c r="I210" s="11">
        <v>229.75809914031558</v>
      </c>
    </row>
    <row r="211" spans="1:9" ht="16.8" x14ac:dyDescent="0.45">
      <c r="A211" s="18">
        <v>362</v>
      </c>
      <c r="B211" s="6" t="s">
        <v>206</v>
      </c>
      <c r="C211" s="7">
        <v>123.47</v>
      </c>
      <c r="D211" s="8">
        <v>18.228288887230949</v>
      </c>
      <c r="E211" s="9">
        <v>31.809293246204074</v>
      </c>
      <c r="F211" s="10">
        <f t="shared" si="6"/>
        <v>173.50758213343502</v>
      </c>
      <c r="G211" s="11">
        <v>186.6418301895537</v>
      </c>
      <c r="H211" s="12">
        <f t="shared" si="7"/>
        <v>360.14941232298872</v>
      </c>
      <c r="I211" s="11">
        <v>229.75809914031558</v>
      </c>
    </row>
    <row r="212" spans="1:9" ht="16.8" x14ac:dyDescent="0.45">
      <c r="A212" s="5">
        <v>274</v>
      </c>
      <c r="B212" s="6" t="s">
        <v>207</v>
      </c>
      <c r="C212" s="7">
        <v>123.47</v>
      </c>
      <c r="D212" s="8">
        <v>18.228288887230949</v>
      </c>
      <c r="E212" s="9">
        <v>54.936181560538138</v>
      </c>
      <c r="F212" s="10">
        <f t="shared" si="6"/>
        <v>196.63447044776908</v>
      </c>
      <c r="G212" s="11">
        <v>186.6418301895537</v>
      </c>
      <c r="H212" s="12">
        <f t="shared" si="7"/>
        <v>383.27630063732278</v>
      </c>
      <c r="I212" s="11">
        <v>229.75809914031558</v>
      </c>
    </row>
    <row r="213" spans="1:9" ht="16.8" x14ac:dyDescent="0.45">
      <c r="A213" s="5">
        <v>254</v>
      </c>
      <c r="B213" s="6" t="s">
        <v>208</v>
      </c>
      <c r="C213" s="7">
        <v>123.47</v>
      </c>
      <c r="D213" s="8">
        <v>18.228288887230949</v>
      </c>
      <c r="E213" s="9">
        <v>42.719544777769009</v>
      </c>
      <c r="F213" s="10">
        <f t="shared" si="6"/>
        <v>184.41783366499996</v>
      </c>
      <c r="G213" s="11">
        <v>186.6418301895537</v>
      </c>
      <c r="H213" s="12">
        <f t="shared" si="7"/>
        <v>371.05966385455366</v>
      </c>
      <c r="I213" s="11">
        <v>229.75809914031558</v>
      </c>
    </row>
    <row r="214" spans="1:9" ht="16.8" x14ac:dyDescent="0.45">
      <c r="A214" s="5">
        <v>326</v>
      </c>
      <c r="B214" s="6" t="s">
        <v>209</v>
      </c>
      <c r="C214" s="7">
        <v>123.47</v>
      </c>
      <c r="D214" s="8">
        <v>18.228288887230949</v>
      </c>
      <c r="E214" s="9">
        <v>47.133657238942163</v>
      </c>
      <c r="F214" s="10">
        <f t="shared" si="6"/>
        <v>188.83194612617311</v>
      </c>
      <c r="G214" s="11">
        <v>186.6418301895537</v>
      </c>
      <c r="H214" s="12">
        <f t="shared" si="7"/>
        <v>375.47377631572681</v>
      </c>
      <c r="I214" s="11">
        <v>229.75809914031558</v>
      </c>
    </row>
    <row r="215" spans="1:9" ht="16.8" x14ac:dyDescent="0.45">
      <c r="A215" s="5">
        <v>123</v>
      </c>
      <c r="B215" s="6" t="s">
        <v>210</v>
      </c>
      <c r="C215" s="7">
        <v>123.47</v>
      </c>
      <c r="D215" s="8">
        <v>18.228288887230949</v>
      </c>
      <c r="E215" s="9">
        <v>51.795597821597482</v>
      </c>
      <c r="F215" s="10">
        <f t="shared" si="6"/>
        <v>193.49388670882843</v>
      </c>
      <c r="G215" s="11">
        <v>186.6418301895537</v>
      </c>
      <c r="H215" s="12">
        <f t="shared" si="7"/>
        <v>380.13571689838216</v>
      </c>
      <c r="I215" s="11">
        <v>229.75809914031558</v>
      </c>
    </row>
    <row r="216" spans="1:9" ht="16.8" x14ac:dyDescent="0.45">
      <c r="A216" s="5">
        <v>21</v>
      </c>
      <c r="B216" s="6" t="s">
        <v>211</v>
      </c>
      <c r="C216" s="7">
        <v>123.47</v>
      </c>
      <c r="D216" s="8">
        <v>18.228288887230949</v>
      </c>
      <c r="E216" s="9">
        <v>39.2629917525352</v>
      </c>
      <c r="F216" s="10">
        <f t="shared" si="6"/>
        <v>180.96128063976613</v>
      </c>
      <c r="G216" s="11">
        <v>186.6418301895537</v>
      </c>
      <c r="H216" s="12">
        <f t="shared" si="7"/>
        <v>367.6031108293198</v>
      </c>
      <c r="I216" s="11">
        <v>229.75809914031558</v>
      </c>
    </row>
    <row r="217" spans="1:9" ht="16.8" x14ac:dyDescent="0.45">
      <c r="A217" s="5">
        <v>418</v>
      </c>
      <c r="B217" s="6" t="s">
        <v>212</v>
      </c>
      <c r="C217" s="7">
        <v>123.47</v>
      </c>
      <c r="D217" s="8">
        <v>18.228288887230949</v>
      </c>
      <c r="E217" s="9">
        <v>48.239769763461517</v>
      </c>
      <c r="F217" s="10">
        <f t="shared" si="6"/>
        <v>189.93805865069245</v>
      </c>
      <c r="G217" s="11">
        <v>186.6418301895537</v>
      </c>
      <c r="H217" s="12">
        <f t="shared" si="7"/>
        <v>376.57988884024616</v>
      </c>
      <c r="I217" s="11">
        <v>229.75809914031558</v>
      </c>
    </row>
    <row r="218" spans="1:9" ht="16.8" x14ac:dyDescent="0.45">
      <c r="A218" s="5">
        <v>349</v>
      </c>
      <c r="B218" s="6" t="s">
        <v>213</v>
      </c>
      <c r="C218" s="7">
        <v>123.47</v>
      </c>
      <c r="D218" s="8">
        <v>18.228288887230949</v>
      </c>
      <c r="E218" s="9">
        <v>44.987215747474629</v>
      </c>
      <c r="F218" s="10">
        <f t="shared" si="6"/>
        <v>186.68550463470558</v>
      </c>
      <c r="G218" s="11">
        <v>186.6418301895537</v>
      </c>
      <c r="H218" s="12">
        <f t="shared" si="7"/>
        <v>373.32733482425931</v>
      </c>
      <c r="I218" s="11">
        <v>229.75809914031558</v>
      </c>
    </row>
    <row r="219" spans="1:9" ht="16.8" x14ac:dyDescent="0.45">
      <c r="A219" s="5">
        <v>159</v>
      </c>
      <c r="B219" s="6" t="s">
        <v>214</v>
      </c>
      <c r="C219" s="7">
        <v>123.47</v>
      </c>
      <c r="D219" s="8">
        <v>18.228288887230949</v>
      </c>
      <c r="E219" s="9">
        <v>31.464595860218822</v>
      </c>
      <c r="F219" s="10">
        <f t="shared" si="6"/>
        <v>173.16288474744977</v>
      </c>
      <c r="G219" s="11">
        <v>186.6418301895537</v>
      </c>
      <c r="H219" s="12">
        <f t="shared" si="7"/>
        <v>359.8047149370035</v>
      </c>
      <c r="I219" s="11">
        <v>229.75809914031558</v>
      </c>
    </row>
    <row r="220" spans="1:9" ht="16.8" x14ac:dyDescent="0.45">
      <c r="A220" s="5">
        <v>134</v>
      </c>
      <c r="B220" s="6" t="s">
        <v>215</v>
      </c>
      <c r="C220" s="7">
        <v>123.47</v>
      </c>
      <c r="D220" s="8">
        <v>18.228288887230949</v>
      </c>
      <c r="E220" s="9">
        <v>35.845524187096522</v>
      </c>
      <c r="F220" s="10">
        <f t="shared" si="6"/>
        <v>177.54381307432746</v>
      </c>
      <c r="G220" s="11">
        <v>186.6418301895537</v>
      </c>
      <c r="H220" s="12">
        <f t="shared" si="7"/>
        <v>364.18564326388116</v>
      </c>
      <c r="I220" s="11">
        <v>229.75809914031558</v>
      </c>
    </row>
    <row r="221" spans="1:9" ht="16.8" x14ac:dyDescent="0.45">
      <c r="A221" s="5">
        <v>169</v>
      </c>
      <c r="B221" s="6" t="s">
        <v>216</v>
      </c>
      <c r="C221" s="7">
        <v>123.47</v>
      </c>
      <c r="D221" s="8">
        <v>18.228288887230949</v>
      </c>
      <c r="E221" s="9">
        <v>28.000269550610675</v>
      </c>
      <c r="F221" s="10">
        <f t="shared" si="6"/>
        <v>169.69855843784163</v>
      </c>
      <c r="G221" s="11">
        <v>186.6418301895537</v>
      </c>
      <c r="H221" s="12">
        <f t="shared" si="7"/>
        <v>356.34038862739533</v>
      </c>
      <c r="I221" s="11">
        <v>229.75809914031558</v>
      </c>
    </row>
    <row r="222" spans="1:9" ht="16.8" x14ac:dyDescent="0.45">
      <c r="A222" s="5">
        <v>152</v>
      </c>
      <c r="B222" s="6" t="s">
        <v>217</v>
      </c>
      <c r="C222" s="7">
        <v>123.47</v>
      </c>
      <c r="D222" s="8">
        <v>18.228288887230949</v>
      </c>
      <c r="E222" s="9">
        <v>48.293683910745337</v>
      </c>
      <c r="F222" s="10">
        <f t="shared" si="6"/>
        <v>189.99197279797627</v>
      </c>
      <c r="G222" s="11">
        <v>186.6418301895537</v>
      </c>
      <c r="H222" s="12">
        <f t="shared" si="7"/>
        <v>376.63380298752998</v>
      </c>
      <c r="I222" s="11">
        <v>229.75809914031558</v>
      </c>
    </row>
    <row r="223" spans="1:9" ht="16.8" x14ac:dyDescent="0.45">
      <c r="A223" s="18">
        <v>405</v>
      </c>
      <c r="B223" s="6" t="s">
        <v>218</v>
      </c>
      <c r="C223" s="7">
        <v>123.47</v>
      </c>
      <c r="D223" s="8">
        <v>18.228288887230949</v>
      </c>
      <c r="E223" s="9">
        <v>35.138972430996411</v>
      </c>
      <c r="F223" s="10">
        <f t="shared" si="6"/>
        <v>176.83726131822735</v>
      </c>
      <c r="G223" s="11">
        <v>186.6418301895537</v>
      </c>
      <c r="H223" s="12">
        <f t="shared" si="7"/>
        <v>363.47909150778105</v>
      </c>
      <c r="I223" s="11">
        <v>229.75809914031558</v>
      </c>
    </row>
    <row r="224" spans="1:9" ht="16.8" x14ac:dyDescent="0.45">
      <c r="A224" s="5">
        <v>162</v>
      </c>
      <c r="B224" s="6" t="s">
        <v>219</v>
      </c>
      <c r="C224" s="7">
        <v>123.47</v>
      </c>
      <c r="D224" s="8">
        <v>18.228288887230949</v>
      </c>
      <c r="E224" s="9">
        <v>44.460880263351505</v>
      </c>
      <c r="F224" s="10">
        <f t="shared" si="6"/>
        <v>186.15916915058244</v>
      </c>
      <c r="G224" s="11">
        <v>186.6418301895537</v>
      </c>
      <c r="H224" s="12">
        <f t="shared" si="7"/>
        <v>372.80099934013617</v>
      </c>
      <c r="I224" s="11">
        <v>229.75809914031558</v>
      </c>
    </row>
    <row r="225" spans="1:9" ht="16.8" x14ac:dyDescent="0.45">
      <c r="A225" s="5">
        <v>217</v>
      </c>
      <c r="B225" s="6" t="s">
        <v>220</v>
      </c>
      <c r="C225" s="7">
        <v>123.47</v>
      </c>
      <c r="D225" s="8">
        <v>18.228288887230949</v>
      </c>
      <c r="E225" s="9">
        <v>54.936181560538138</v>
      </c>
      <c r="F225" s="10">
        <f t="shared" si="6"/>
        <v>196.63447044776908</v>
      </c>
      <c r="G225" s="11">
        <v>186.6418301895537</v>
      </c>
      <c r="H225" s="12">
        <f t="shared" si="7"/>
        <v>383.27630063732278</v>
      </c>
      <c r="I225" s="11">
        <v>229.75809914031558</v>
      </c>
    </row>
    <row r="226" spans="1:9" ht="16.8" x14ac:dyDescent="0.45">
      <c r="A226" s="18">
        <v>333</v>
      </c>
      <c r="B226" s="6" t="s">
        <v>221</v>
      </c>
      <c r="C226" s="7">
        <v>123.47</v>
      </c>
      <c r="D226" s="8">
        <v>18.228288887230949</v>
      </c>
      <c r="E226" s="9">
        <v>41.877829005620434</v>
      </c>
      <c r="F226" s="10">
        <f t="shared" si="6"/>
        <v>183.57611789285139</v>
      </c>
      <c r="G226" s="11">
        <v>186.6418301895537</v>
      </c>
      <c r="H226" s="12">
        <f t="shared" si="7"/>
        <v>370.21794808240509</v>
      </c>
      <c r="I226" s="11">
        <v>229.75809914031558</v>
      </c>
    </row>
    <row r="227" spans="1:9" ht="16.8" x14ac:dyDescent="0.45">
      <c r="A227" s="5">
        <v>258</v>
      </c>
      <c r="B227" s="6" t="s">
        <v>222</v>
      </c>
      <c r="C227" s="7">
        <v>123.47</v>
      </c>
      <c r="D227" s="8">
        <v>18.228288887230949</v>
      </c>
      <c r="E227" s="9">
        <v>52.086175440006741</v>
      </c>
      <c r="F227" s="10">
        <f t="shared" si="6"/>
        <v>193.78446432723769</v>
      </c>
      <c r="G227" s="11">
        <v>186.6418301895537</v>
      </c>
      <c r="H227" s="12">
        <f t="shared" si="7"/>
        <v>380.42629451679136</v>
      </c>
      <c r="I227" s="11">
        <v>229.75809914031558</v>
      </c>
    </row>
    <row r="228" spans="1:9" ht="16.8" x14ac:dyDescent="0.45">
      <c r="A228" s="5">
        <v>28</v>
      </c>
      <c r="B228" s="6" t="s">
        <v>223</v>
      </c>
      <c r="C228" s="7">
        <v>123.47</v>
      </c>
      <c r="D228" s="8">
        <v>18.228288887230949</v>
      </c>
      <c r="E228" s="9">
        <v>37.247380358783538</v>
      </c>
      <c r="F228" s="10">
        <f t="shared" si="6"/>
        <v>178.94566924601449</v>
      </c>
      <c r="G228" s="11">
        <v>186.6418301895537</v>
      </c>
      <c r="H228" s="12">
        <f t="shared" si="7"/>
        <v>365.58749943556819</v>
      </c>
      <c r="I228" s="11">
        <v>229.75809914031558</v>
      </c>
    </row>
    <row r="229" spans="1:9" ht="16.8" x14ac:dyDescent="0.45">
      <c r="A229" s="5">
        <v>269</v>
      </c>
      <c r="B229" s="6" t="s">
        <v>224</v>
      </c>
      <c r="C229" s="7">
        <v>123.47</v>
      </c>
      <c r="D229" s="8">
        <v>18.228288887230949</v>
      </c>
      <c r="E229" s="9">
        <v>54.936181560538138</v>
      </c>
      <c r="F229" s="10">
        <f t="shared" si="6"/>
        <v>196.63447044776908</v>
      </c>
      <c r="G229" s="11">
        <v>186.6418301895537</v>
      </c>
      <c r="H229" s="12">
        <f t="shared" si="7"/>
        <v>383.27630063732278</v>
      </c>
      <c r="I229" s="11">
        <v>229.75809914031558</v>
      </c>
    </row>
    <row r="230" spans="1:9" ht="16.8" x14ac:dyDescent="0.45">
      <c r="A230" s="5">
        <v>391</v>
      </c>
      <c r="B230" s="6" t="s">
        <v>225</v>
      </c>
      <c r="C230" s="7">
        <v>123.47</v>
      </c>
      <c r="D230" s="8">
        <v>18.228288887230949</v>
      </c>
      <c r="E230" s="9">
        <v>36.236399327198448</v>
      </c>
      <c r="F230" s="10">
        <f t="shared" si="6"/>
        <v>177.9346882144294</v>
      </c>
      <c r="G230" s="11">
        <v>186.6418301895537</v>
      </c>
      <c r="H230" s="12">
        <f t="shared" si="7"/>
        <v>364.57651840398307</v>
      </c>
      <c r="I230" s="11">
        <v>229.75809914031558</v>
      </c>
    </row>
    <row r="231" spans="1:9" ht="16.8" x14ac:dyDescent="0.45">
      <c r="A231" s="5">
        <v>186</v>
      </c>
      <c r="B231" s="6" t="s">
        <v>226</v>
      </c>
      <c r="C231" s="7">
        <v>123.47</v>
      </c>
      <c r="D231" s="8">
        <v>18.228288887230949</v>
      </c>
      <c r="E231" s="9">
        <v>31.823815112333865</v>
      </c>
      <c r="F231" s="10">
        <f t="shared" si="6"/>
        <v>173.52210399956482</v>
      </c>
      <c r="G231" s="11">
        <v>186.6418301895537</v>
      </c>
      <c r="H231" s="12">
        <f t="shared" si="7"/>
        <v>360.16393418911855</v>
      </c>
      <c r="I231" s="11">
        <v>229.75809914031558</v>
      </c>
    </row>
    <row r="232" spans="1:9" ht="16.8" x14ac:dyDescent="0.45">
      <c r="A232" s="5">
        <v>525</v>
      </c>
      <c r="B232" s="6" t="s">
        <v>227</v>
      </c>
      <c r="C232" s="7">
        <v>123.47</v>
      </c>
      <c r="D232" s="8">
        <v>18.228288887230949</v>
      </c>
      <c r="E232" s="9">
        <v>36.51638967433184</v>
      </c>
      <c r="F232" s="10">
        <f t="shared" si="6"/>
        <v>178.21467856156278</v>
      </c>
      <c r="G232" s="11">
        <v>186.6418301895537</v>
      </c>
      <c r="H232" s="12">
        <f t="shared" si="7"/>
        <v>364.85650875111651</v>
      </c>
      <c r="I232" s="11">
        <v>229.75809914031558</v>
      </c>
    </row>
    <row r="233" spans="1:9" ht="16.8" x14ac:dyDescent="0.45">
      <c r="A233" s="5">
        <v>70</v>
      </c>
      <c r="B233" s="6" t="s">
        <v>228</v>
      </c>
      <c r="C233" s="7">
        <v>123.47</v>
      </c>
      <c r="D233" s="8">
        <v>18.228288887230949</v>
      </c>
      <c r="E233" s="9">
        <v>47.469037438901132</v>
      </c>
      <c r="F233" s="10">
        <f t="shared" si="6"/>
        <v>189.16732632613207</v>
      </c>
      <c r="G233" s="11">
        <v>186.6418301895537</v>
      </c>
      <c r="H233" s="12">
        <f t="shared" si="7"/>
        <v>375.8091565156858</v>
      </c>
      <c r="I233" s="11">
        <v>229.75809914031558</v>
      </c>
    </row>
    <row r="234" spans="1:9" ht="16.8" x14ac:dyDescent="0.45">
      <c r="A234" s="5">
        <v>17</v>
      </c>
      <c r="B234" s="6" t="s">
        <v>229</v>
      </c>
      <c r="C234" s="7">
        <v>123.47</v>
      </c>
      <c r="D234" s="8">
        <v>18.228288887230949</v>
      </c>
      <c r="E234" s="9">
        <v>41.462159247128326</v>
      </c>
      <c r="F234" s="10">
        <f t="shared" si="6"/>
        <v>183.16044813435929</v>
      </c>
      <c r="G234" s="11">
        <v>186.6418301895537</v>
      </c>
      <c r="H234" s="12">
        <f t="shared" si="7"/>
        <v>369.80227832391301</v>
      </c>
      <c r="I234" s="11">
        <v>229.75809914031558</v>
      </c>
    </row>
    <row r="235" spans="1:9" ht="16.8" x14ac:dyDescent="0.45">
      <c r="A235" s="5">
        <v>126</v>
      </c>
      <c r="B235" s="6" t="s">
        <v>230</v>
      </c>
      <c r="C235" s="7">
        <v>123.47</v>
      </c>
      <c r="D235" s="8">
        <v>18.228288887230949</v>
      </c>
      <c r="E235" s="9">
        <v>38.207205976182252</v>
      </c>
      <c r="F235" s="10">
        <f t="shared" si="6"/>
        <v>179.9054948634132</v>
      </c>
      <c r="G235" s="11">
        <v>186.6418301895537</v>
      </c>
      <c r="H235" s="12">
        <f t="shared" si="7"/>
        <v>366.54732505296693</v>
      </c>
      <c r="I235" s="11">
        <v>229.75809914031558</v>
      </c>
    </row>
    <row r="236" spans="1:9" ht="16.8" x14ac:dyDescent="0.45">
      <c r="A236" s="5">
        <v>395</v>
      </c>
      <c r="B236" s="6" t="s">
        <v>231</v>
      </c>
      <c r="C236" s="7">
        <v>123.47</v>
      </c>
      <c r="D236" s="8">
        <v>18.228288887230949</v>
      </c>
      <c r="E236" s="9">
        <v>38.774049701578811</v>
      </c>
      <c r="F236" s="10">
        <f t="shared" si="6"/>
        <v>180.47233858880975</v>
      </c>
      <c r="G236" s="11">
        <v>186.6418301895537</v>
      </c>
      <c r="H236" s="12">
        <f t="shared" si="7"/>
        <v>367.11416877836348</v>
      </c>
      <c r="I236" s="11">
        <v>229.75809914031558</v>
      </c>
    </row>
    <row r="237" spans="1:9" ht="16.8" x14ac:dyDescent="0.45">
      <c r="A237" s="5">
        <v>309</v>
      </c>
      <c r="B237" s="6" t="s">
        <v>232</v>
      </c>
      <c r="C237" s="7">
        <v>123.47</v>
      </c>
      <c r="D237" s="8">
        <v>18.228288887230949</v>
      </c>
      <c r="E237" s="9">
        <v>31.981283815223357</v>
      </c>
      <c r="F237" s="10">
        <f t="shared" si="6"/>
        <v>173.67957270245429</v>
      </c>
      <c r="G237" s="11">
        <v>186.6418301895537</v>
      </c>
      <c r="H237" s="12">
        <f t="shared" si="7"/>
        <v>360.321402892008</v>
      </c>
      <c r="I237" s="11">
        <v>229.75809914031558</v>
      </c>
    </row>
    <row r="238" spans="1:9" ht="16.8" x14ac:dyDescent="0.45">
      <c r="A238" s="5">
        <v>163</v>
      </c>
      <c r="B238" s="6" t="s">
        <v>233</v>
      </c>
      <c r="C238" s="7">
        <v>123.47</v>
      </c>
      <c r="D238" s="8">
        <v>18.228288887230949</v>
      </c>
      <c r="E238" s="9">
        <v>51.812535804546918</v>
      </c>
      <c r="F238" s="10">
        <f t="shared" si="6"/>
        <v>193.51082469177786</v>
      </c>
      <c r="G238" s="11">
        <v>186.6418301895537</v>
      </c>
      <c r="H238" s="12">
        <f t="shared" si="7"/>
        <v>380.15265488133156</v>
      </c>
      <c r="I238" s="11">
        <v>229.75809914031558</v>
      </c>
    </row>
    <row r="239" spans="1:9" ht="16.8" x14ac:dyDescent="0.45">
      <c r="A239" s="18">
        <v>188</v>
      </c>
      <c r="B239" s="6" t="s">
        <v>234</v>
      </c>
      <c r="C239" s="7">
        <v>123.47</v>
      </c>
      <c r="D239" s="8">
        <v>18.228288887230949</v>
      </c>
      <c r="E239" s="9">
        <v>54.936181560538138</v>
      </c>
      <c r="F239" s="10">
        <f t="shared" si="6"/>
        <v>196.63447044776908</v>
      </c>
      <c r="G239" s="11">
        <v>186.6418301895537</v>
      </c>
      <c r="H239" s="12">
        <f t="shared" si="7"/>
        <v>383.27630063732278</v>
      </c>
      <c r="I239" s="11">
        <v>229.75809914031558</v>
      </c>
    </row>
    <row r="240" spans="1:9" ht="16.8" x14ac:dyDescent="0.45">
      <c r="A240" s="5">
        <v>29</v>
      </c>
      <c r="B240" s="6" t="s">
        <v>235</v>
      </c>
      <c r="C240" s="7">
        <v>123.47</v>
      </c>
      <c r="D240" s="8">
        <v>18.228288887230949</v>
      </c>
      <c r="E240" s="9">
        <v>35.945012886956206</v>
      </c>
      <c r="F240" s="10">
        <f t="shared" si="6"/>
        <v>177.64330177418714</v>
      </c>
      <c r="G240" s="11">
        <v>186.6418301895537</v>
      </c>
      <c r="H240" s="12">
        <f t="shared" si="7"/>
        <v>364.28513196374081</v>
      </c>
      <c r="I240" s="11">
        <v>229.75809914031558</v>
      </c>
    </row>
    <row r="241" spans="1:9" ht="16.8" x14ac:dyDescent="0.45">
      <c r="A241" s="5">
        <v>71</v>
      </c>
      <c r="B241" s="6" t="s">
        <v>236</v>
      </c>
      <c r="C241" s="7">
        <v>123.47</v>
      </c>
      <c r="D241" s="8">
        <v>18.228288887230949</v>
      </c>
      <c r="E241" s="9">
        <v>32.036894929860146</v>
      </c>
      <c r="F241" s="10">
        <f t="shared" si="6"/>
        <v>173.7351838170911</v>
      </c>
      <c r="G241" s="11">
        <v>186.6418301895537</v>
      </c>
      <c r="H241" s="12">
        <f t="shared" si="7"/>
        <v>360.3770140066448</v>
      </c>
      <c r="I241" s="11">
        <v>229.75809914031558</v>
      </c>
    </row>
    <row r="242" spans="1:9" ht="16.8" x14ac:dyDescent="0.45">
      <c r="A242" s="18">
        <v>371</v>
      </c>
      <c r="B242" s="6" t="s">
        <v>237</v>
      </c>
      <c r="C242" s="7">
        <v>123.47</v>
      </c>
      <c r="D242" s="8">
        <v>18.228288887230949</v>
      </c>
      <c r="E242" s="9">
        <v>38.920749980932364</v>
      </c>
      <c r="F242" s="10">
        <f t="shared" si="6"/>
        <v>180.6190388681633</v>
      </c>
      <c r="G242" s="11">
        <v>186.6418301895537</v>
      </c>
      <c r="H242" s="12">
        <f t="shared" si="7"/>
        <v>367.260869057717</v>
      </c>
      <c r="I242" s="11">
        <v>229.75809914031558</v>
      </c>
    </row>
    <row r="243" spans="1:9" ht="16.8" x14ac:dyDescent="0.45">
      <c r="A243" s="5">
        <v>187</v>
      </c>
      <c r="B243" s="6" t="s">
        <v>238</v>
      </c>
      <c r="C243" s="7">
        <v>123.47</v>
      </c>
      <c r="D243" s="8">
        <v>18.228288887230949</v>
      </c>
      <c r="E243" s="9">
        <v>54.936181560538138</v>
      </c>
      <c r="F243" s="10">
        <f t="shared" si="6"/>
        <v>196.63447044776908</v>
      </c>
      <c r="G243" s="11">
        <v>186.6418301895537</v>
      </c>
      <c r="H243" s="12">
        <f t="shared" si="7"/>
        <v>383.27630063732278</v>
      </c>
      <c r="I243" s="11">
        <v>229.75809914031558</v>
      </c>
    </row>
    <row r="244" spans="1:9" ht="16.8" x14ac:dyDescent="0.45">
      <c r="A244" s="5">
        <v>216</v>
      </c>
      <c r="B244" s="6" t="s">
        <v>239</v>
      </c>
      <c r="C244" s="7">
        <v>123.47</v>
      </c>
      <c r="D244" s="8">
        <v>18.228288887230949</v>
      </c>
      <c r="E244" s="9">
        <v>41.126317087721851</v>
      </c>
      <c r="F244" s="10">
        <f t="shared" si="6"/>
        <v>182.82460597495279</v>
      </c>
      <c r="G244" s="11">
        <v>186.6418301895537</v>
      </c>
      <c r="H244" s="12">
        <f t="shared" si="7"/>
        <v>369.46643616450649</v>
      </c>
      <c r="I244" s="11">
        <v>229.75809914031558</v>
      </c>
    </row>
    <row r="245" spans="1:9" ht="16.8" x14ac:dyDescent="0.45">
      <c r="A245" s="18">
        <v>302</v>
      </c>
      <c r="B245" s="6" t="s">
        <v>240</v>
      </c>
      <c r="C245" s="7">
        <v>123.47</v>
      </c>
      <c r="D245" s="8">
        <v>18.228288887230949</v>
      </c>
      <c r="E245" s="9">
        <v>46.872618466737933</v>
      </c>
      <c r="F245" s="10">
        <f t="shared" si="6"/>
        <v>188.57090735396889</v>
      </c>
      <c r="G245" s="11">
        <v>186.6418301895537</v>
      </c>
      <c r="H245" s="12">
        <f t="shared" si="7"/>
        <v>375.21273754352262</v>
      </c>
      <c r="I245" s="11">
        <v>229.75809914031558</v>
      </c>
    </row>
    <row r="246" spans="1:9" ht="16.8" x14ac:dyDescent="0.45">
      <c r="A246" s="5">
        <v>14</v>
      </c>
      <c r="B246" s="6" t="s">
        <v>241</v>
      </c>
      <c r="C246" s="7">
        <v>123.47</v>
      </c>
      <c r="D246" s="8">
        <v>18.228288887230949</v>
      </c>
      <c r="E246" s="9">
        <v>50.017844651225481</v>
      </c>
      <c r="F246" s="10">
        <f t="shared" si="6"/>
        <v>191.71613353845643</v>
      </c>
      <c r="G246" s="11">
        <v>186.6418301895537</v>
      </c>
      <c r="H246" s="12">
        <f t="shared" si="7"/>
        <v>378.35796372801013</v>
      </c>
      <c r="I246" s="11">
        <v>229.75809914031558</v>
      </c>
    </row>
    <row r="247" spans="1:9" ht="16.8" x14ac:dyDescent="0.45">
      <c r="A247" s="5">
        <v>308</v>
      </c>
      <c r="B247" s="6" t="s">
        <v>242</v>
      </c>
      <c r="C247" s="7">
        <v>123.47</v>
      </c>
      <c r="D247" s="8">
        <v>18.228288887230949</v>
      </c>
      <c r="E247" s="9">
        <v>34.051335002232342</v>
      </c>
      <c r="F247" s="10">
        <f t="shared" si="6"/>
        <v>175.74962388946329</v>
      </c>
      <c r="G247" s="11">
        <v>186.6418301895537</v>
      </c>
      <c r="H247" s="12">
        <f t="shared" si="7"/>
        <v>362.39145407901697</v>
      </c>
      <c r="I247" s="11">
        <v>229.75809914031558</v>
      </c>
    </row>
    <row r="248" spans="1:9" ht="16.8" x14ac:dyDescent="0.45">
      <c r="A248" s="5">
        <v>487</v>
      </c>
      <c r="B248" s="6" t="s">
        <v>243</v>
      </c>
      <c r="C248" s="7">
        <v>123.47</v>
      </c>
      <c r="D248" s="8">
        <v>18.228288887230949</v>
      </c>
      <c r="E248" s="9">
        <v>47.921910466785377</v>
      </c>
      <c r="F248" s="10">
        <f t="shared" si="6"/>
        <v>189.62019935401634</v>
      </c>
      <c r="G248" s="11">
        <v>186.6418301895537</v>
      </c>
      <c r="H248" s="12">
        <f t="shared" si="7"/>
        <v>376.26202954357007</v>
      </c>
      <c r="I248" s="11">
        <v>229.75809914031558</v>
      </c>
    </row>
    <row r="249" spans="1:9" ht="16.8" x14ac:dyDescent="0.45">
      <c r="A249" s="5">
        <v>266</v>
      </c>
      <c r="B249" s="6" t="s">
        <v>244</v>
      </c>
      <c r="C249" s="7">
        <v>123.47</v>
      </c>
      <c r="D249" s="8">
        <v>18.228288887230949</v>
      </c>
      <c r="E249" s="9">
        <v>43.051166915894484</v>
      </c>
      <c r="F249" s="10">
        <f t="shared" si="6"/>
        <v>184.74945580312544</v>
      </c>
      <c r="G249" s="11">
        <v>186.6418301895537</v>
      </c>
      <c r="H249" s="12">
        <f t="shared" si="7"/>
        <v>371.39128599267917</v>
      </c>
      <c r="I249" s="11">
        <v>229.75809914031558</v>
      </c>
    </row>
    <row r="250" spans="1:9" ht="16.8" x14ac:dyDescent="0.45">
      <c r="A250" s="5">
        <v>174</v>
      </c>
      <c r="B250" s="6" t="s">
        <v>245</v>
      </c>
      <c r="C250" s="7">
        <v>123.47</v>
      </c>
      <c r="D250" s="8">
        <v>18.228288887230949</v>
      </c>
      <c r="E250" s="9">
        <v>34.36722703962652</v>
      </c>
      <c r="F250" s="10">
        <f t="shared" si="6"/>
        <v>176.06551592685747</v>
      </c>
      <c r="G250" s="11">
        <v>186.6418301895537</v>
      </c>
      <c r="H250" s="12">
        <f t="shared" si="7"/>
        <v>362.70734611641114</v>
      </c>
      <c r="I250" s="11">
        <v>229.75809914031558</v>
      </c>
    </row>
    <row r="251" spans="1:9" ht="16.8" x14ac:dyDescent="0.45">
      <c r="A251" s="18">
        <v>244</v>
      </c>
      <c r="B251" s="6" t="s">
        <v>246</v>
      </c>
      <c r="C251" s="7">
        <v>123.47</v>
      </c>
      <c r="D251" s="8">
        <v>18.228288887230949</v>
      </c>
      <c r="E251" s="9">
        <v>40.922299113384838</v>
      </c>
      <c r="F251" s="10">
        <f t="shared" si="6"/>
        <v>182.62058800061578</v>
      </c>
      <c r="G251" s="11">
        <v>186.6418301895537</v>
      </c>
      <c r="H251" s="12">
        <f t="shared" si="7"/>
        <v>369.26241819016946</v>
      </c>
      <c r="I251" s="11">
        <v>229.75809914031558</v>
      </c>
    </row>
    <row r="252" spans="1:9" ht="16.8" x14ac:dyDescent="0.45">
      <c r="A252" s="5">
        <v>48</v>
      </c>
      <c r="B252" s="6" t="s">
        <v>247</v>
      </c>
      <c r="C252" s="7">
        <v>123.47</v>
      </c>
      <c r="D252" s="8">
        <v>18.228288887230949</v>
      </c>
      <c r="E252" s="9">
        <v>54.502127934673936</v>
      </c>
      <c r="F252" s="10">
        <f t="shared" si="6"/>
        <v>196.20041682190487</v>
      </c>
      <c r="G252" s="11">
        <v>186.6418301895537</v>
      </c>
      <c r="H252" s="12">
        <f t="shared" si="7"/>
        <v>382.84224701145854</v>
      </c>
      <c r="I252" s="11">
        <v>229.75809914031558</v>
      </c>
    </row>
    <row r="253" spans="1:9" ht="16.8" x14ac:dyDescent="0.45">
      <c r="A253" s="5">
        <v>403</v>
      </c>
      <c r="B253" s="6" t="s">
        <v>248</v>
      </c>
      <c r="C253" s="7">
        <v>123.47</v>
      </c>
      <c r="D253" s="8">
        <v>18.228288887230949</v>
      </c>
      <c r="E253" s="9">
        <v>40.334984545994892</v>
      </c>
      <c r="F253" s="10">
        <f t="shared" si="6"/>
        <v>182.03327343322584</v>
      </c>
      <c r="G253" s="11">
        <v>186.6418301895537</v>
      </c>
      <c r="H253" s="12">
        <f t="shared" si="7"/>
        <v>368.67510362277955</v>
      </c>
      <c r="I253" s="11">
        <v>229.75809914031558</v>
      </c>
    </row>
    <row r="254" spans="1:9" ht="16.8" x14ac:dyDescent="0.45">
      <c r="A254" s="5">
        <v>185</v>
      </c>
      <c r="B254" s="6" t="s">
        <v>249</v>
      </c>
      <c r="C254" s="7">
        <v>123.47</v>
      </c>
      <c r="D254" s="8">
        <v>18.228288887230949</v>
      </c>
      <c r="E254" s="9">
        <v>42.221552262658086</v>
      </c>
      <c r="F254" s="10">
        <f t="shared" si="6"/>
        <v>183.91984114988904</v>
      </c>
      <c r="G254" s="11">
        <v>186.6418301895537</v>
      </c>
      <c r="H254" s="12">
        <f t="shared" si="7"/>
        <v>370.56167133944274</v>
      </c>
      <c r="I254" s="11">
        <v>229.75809914031558</v>
      </c>
    </row>
    <row r="255" spans="1:9" ht="16.8" x14ac:dyDescent="0.45">
      <c r="A255" s="5">
        <v>273</v>
      </c>
      <c r="B255" s="6" t="s">
        <v>250</v>
      </c>
      <c r="C255" s="7">
        <v>123.47</v>
      </c>
      <c r="D255" s="8">
        <v>18.228288887230949</v>
      </c>
      <c r="E255" s="9">
        <v>51.616648660880358</v>
      </c>
      <c r="F255" s="10">
        <f t="shared" si="6"/>
        <v>193.31493754811129</v>
      </c>
      <c r="G255" s="11">
        <v>186.6418301895537</v>
      </c>
      <c r="H255" s="12">
        <f t="shared" si="7"/>
        <v>379.95676773766502</v>
      </c>
      <c r="I255" s="11">
        <v>229.75809914031558</v>
      </c>
    </row>
    <row r="256" spans="1:9" ht="16.8" x14ac:dyDescent="0.45">
      <c r="A256" s="5">
        <v>122</v>
      </c>
      <c r="B256" s="6" t="s">
        <v>251</v>
      </c>
      <c r="C256" s="7">
        <v>123.47</v>
      </c>
      <c r="D256" s="8">
        <v>18.228288887230949</v>
      </c>
      <c r="E256" s="9">
        <v>48.213615793058864</v>
      </c>
      <c r="F256" s="10">
        <f t="shared" si="6"/>
        <v>189.91190468028981</v>
      </c>
      <c r="G256" s="11">
        <v>186.6418301895537</v>
      </c>
      <c r="H256" s="12">
        <f t="shared" si="7"/>
        <v>376.55373486984354</v>
      </c>
      <c r="I256" s="11">
        <v>229.75809914031558</v>
      </c>
    </row>
    <row r="257" spans="1:9" ht="16.8" x14ac:dyDescent="0.45">
      <c r="A257" s="5">
        <v>237</v>
      </c>
      <c r="B257" s="6" t="s">
        <v>252</v>
      </c>
      <c r="C257" s="7">
        <v>123.47</v>
      </c>
      <c r="D257" s="8">
        <v>18.228288887230949</v>
      </c>
      <c r="E257" s="9">
        <v>50.537432282618468</v>
      </c>
      <c r="F257" s="10">
        <f t="shared" si="6"/>
        <v>192.2357211698494</v>
      </c>
      <c r="G257" s="11">
        <v>186.6418301895537</v>
      </c>
      <c r="H257" s="12">
        <f t="shared" si="7"/>
        <v>378.87755135940313</v>
      </c>
      <c r="I257" s="11">
        <v>229.75809914031558</v>
      </c>
    </row>
    <row r="258" spans="1:9" ht="16.8" x14ac:dyDescent="0.45">
      <c r="A258" s="5">
        <v>323</v>
      </c>
      <c r="B258" s="6" t="s">
        <v>253</v>
      </c>
      <c r="C258" s="7">
        <v>123.47</v>
      </c>
      <c r="D258" s="8">
        <v>18.228288887230949</v>
      </c>
      <c r="E258" s="9">
        <v>33.084876723005529</v>
      </c>
      <c r="F258" s="10">
        <f t="shared" si="6"/>
        <v>174.78316561023647</v>
      </c>
      <c r="G258" s="11">
        <v>186.6418301895537</v>
      </c>
      <c r="H258" s="12">
        <f t="shared" si="7"/>
        <v>361.42499579979017</v>
      </c>
      <c r="I258" s="11">
        <v>229.75809914031558</v>
      </c>
    </row>
    <row r="259" spans="1:9" ht="16.8" x14ac:dyDescent="0.45">
      <c r="A259" s="5">
        <v>183</v>
      </c>
      <c r="B259" s="6" t="s">
        <v>254</v>
      </c>
      <c r="C259" s="7">
        <v>123.47</v>
      </c>
      <c r="D259" s="8">
        <v>18.228288887230949</v>
      </c>
      <c r="E259" s="9">
        <v>45.659356518713928</v>
      </c>
      <c r="F259" s="10">
        <f t="shared" si="6"/>
        <v>187.35764540594488</v>
      </c>
      <c r="G259" s="11">
        <v>186.6418301895537</v>
      </c>
      <c r="H259" s="12">
        <f t="shared" si="7"/>
        <v>373.99947559549855</v>
      </c>
      <c r="I259" s="11">
        <v>229.75809914031558</v>
      </c>
    </row>
    <row r="260" spans="1:9" ht="16.8" x14ac:dyDescent="0.45">
      <c r="A260" s="5">
        <v>52</v>
      </c>
      <c r="B260" s="6" t="s">
        <v>255</v>
      </c>
      <c r="C260" s="7">
        <v>123.47</v>
      </c>
      <c r="D260" s="8">
        <v>18.228288887230949</v>
      </c>
      <c r="E260" s="9">
        <v>39.05309869366161</v>
      </c>
      <c r="F260" s="10">
        <f t="shared" si="6"/>
        <v>180.75138758089255</v>
      </c>
      <c r="G260" s="11">
        <v>186.6418301895537</v>
      </c>
      <c r="H260" s="12">
        <f t="shared" si="7"/>
        <v>367.39321777044626</v>
      </c>
      <c r="I260" s="11">
        <v>229.75809914031558</v>
      </c>
    </row>
    <row r="261" spans="1:9" ht="16.8" x14ac:dyDescent="0.45">
      <c r="A261" s="5">
        <v>140</v>
      </c>
      <c r="B261" s="6" t="s">
        <v>256</v>
      </c>
      <c r="C261" s="7">
        <v>123.47</v>
      </c>
      <c r="D261" s="8">
        <v>18.228288887230949</v>
      </c>
      <c r="E261" s="9">
        <v>32.29427863417429</v>
      </c>
      <c r="F261" s="10">
        <f t="shared" ref="F261:F324" si="8">C261+D261+E261</f>
        <v>173.99256752140525</v>
      </c>
      <c r="G261" s="11">
        <v>186.6418301895537</v>
      </c>
      <c r="H261" s="12">
        <f t="shared" ref="H261:H324" si="9">F261+G261</f>
        <v>360.63439771095898</v>
      </c>
      <c r="I261" s="11">
        <v>229.75809914031558</v>
      </c>
    </row>
    <row r="262" spans="1:9" ht="16.8" x14ac:dyDescent="0.45">
      <c r="A262" s="18">
        <v>84</v>
      </c>
      <c r="B262" s="6" t="s">
        <v>257</v>
      </c>
      <c r="C262" s="7">
        <v>123.47</v>
      </c>
      <c r="D262" s="8">
        <v>18.228288887230949</v>
      </c>
      <c r="E262" s="9">
        <v>35.387990308358702</v>
      </c>
      <c r="F262" s="10">
        <f t="shared" si="8"/>
        <v>177.08627919558964</v>
      </c>
      <c r="G262" s="11">
        <v>186.6418301895537</v>
      </c>
      <c r="H262" s="12">
        <f t="shared" si="9"/>
        <v>363.72810938514334</v>
      </c>
      <c r="I262" s="11">
        <v>229.75809914031558</v>
      </c>
    </row>
    <row r="263" spans="1:9" ht="16.8" x14ac:dyDescent="0.45">
      <c r="A263" s="5">
        <v>128</v>
      </c>
      <c r="B263" s="6" t="s">
        <v>258</v>
      </c>
      <c r="C263" s="7">
        <v>123.47</v>
      </c>
      <c r="D263" s="8">
        <v>18.228288887230949</v>
      </c>
      <c r="E263" s="9">
        <v>48.595565740549574</v>
      </c>
      <c r="F263" s="10">
        <f t="shared" si="8"/>
        <v>190.29385462778052</v>
      </c>
      <c r="G263" s="11">
        <v>186.6418301895537</v>
      </c>
      <c r="H263" s="12">
        <f t="shared" si="9"/>
        <v>376.93568481733422</v>
      </c>
      <c r="I263" s="11">
        <v>229.75809914031558</v>
      </c>
    </row>
    <row r="264" spans="1:9" ht="16.8" x14ac:dyDescent="0.45">
      <c r="A264" s="5">
        <v>54</v>
      </c>
      <c r="B264" s="6" t="s">
        <v>259</v>
      </c>
      <c r="C264" s="7">
        <v>123.47</v>
      </c>
      <c r="D264" s="8">
        <v>18.228288887230949</v>
      </c>
      <c r="E264" s="9">
        <v>52.616217532218862</v>
      </c>
      <c r="F264" s="10">
        <f t="shared" si="8"/>
        <v>194.3145064194498</v>
      </c>
      <c r="G264" s="11">
        <v>186.6418301895537</v>
      </c>
      <c r="H264" s="12">
        <f t="shared" si="9"/>
        <v>380.95633660900353</v>
      </c>
      <c r="I264" s="11">
        <v>229.75809914031558</v>
      </c>
    </row>
    <row r="265" spans="1:9" ht="16.8" x14ac:dyDescent="0.45">
      <c r="A265" s="5">
        <v>47</v>
      </c>
      <c r="B265" s="6" t="s">
        <v>260</v>
      </c>
      <c r="C265" s="7">
        <v>123.47</v>
      </c>
      <c r="D265" s="8">
        <v>18.228288887230949</v>
      </c>
      <c r="E265" s="9">
        <v>36.651892665005647</v>
      </c>
      <c r="F265" s="10">
        <f t="shared" si="8"/>
        <v>178.35018155223659</v>
      </c>
      <c r="G265" s="11">
        <v>186.6418301895537</v>
      </c>
      <c r="H265" s="12">
        <f t="shared" si="9"/>
        <v>364.99201174179029</v>
      </c>
      <c r="I265" s="11">
        <v>229.75809914031558</v>
      </c>
    </row>
    <row r="266" spans="1:9" ht="16.8" x14ac:dyDescent="0.45">
      <c r="A266" s="5">
        <v>74</v>
      </c>
      <c r="B266" s="6" t="s">
        <v>261</v>
      </c>
      <c r="C266" s="7">
        <v>123.47</v>
      </c>
      <c r="D266" s="8">
        <v>18.228288887230949</v>
      </c>
      <c r="E266" s="9">
        <v>50.819658895968445</v>
      </c>
      <c r="F266" s="10">
        <f t="shared" si="8"/>
        <v>192.51794778319939</v>
      </c>
      <c r="G266" s="11">
        <v>186.6418301895537</v>
      </c>
      <c r="H266" s="12">
        <f t="shared" si="9"/>
        <v>379.15977797275309</v>
      </c>
      <c r="I266" s="11">
        <v>229.75809914031558</v>
      </c>
    </row>
    <row r="267" spans="1:9" ht="16.8" x14ac:dyDescent="0.45">
      <c r="A267" s="5">
        <v>351</v>
      </c>
      <c r="B267" s="6" t="s">
        <v>262</v>
      </c>
      <c r="C267" s="7">
        <v>123.47</v>
      </c>
      <c r="D267" s="8">
        <v>18.228288887230949</v>
      </c>
      <c r="E267" s="9">
        <v>54.641336848262789</v>
      </c>
      <c r="F267" s="10">
        <f t="shared" si="8"/>
        <v>196.33962573549374</v>
      </c>
      <c r="G267" s="11">
        <v>186.6418301895537</v>
      </c>
      <c r="H267" s="12">
        <f t="shared" si="9"/>
        <v>382.98145592504744</v>
      </c>
      <c r="I267" s="11">
        <v>229.75809914031558</v>
      </c>
    </row>
    <row r="268" spans="1:9" ht="16.8" x14ac:dyDescent="0.45">
      <c r="A268" s="5">
        <v>281</v>
      </c>
      <c r="B268" s="6" t="s">
        <v>263</v>
      </c>
      <c r="C268" s="7">
        <v>123.47</v>
      </c>
      <c r="D268" s="8">
        <v>18.228288887230949</v>
      </c>
      <c r="E268" s="9">
        <v>50.245202767898043</v>
      </c>
      <c r="F268" s="10">
        <f t="shared" si="8"/>
        <v>191.94349165512898</v>
      </c>
      <c r="G268" s="11">
        <v>186.6418301895537</v>
      </c>
      <c r="H268" s="12">
        <f t="shared" si="9"/>
        <v>378.58532184468265</v>
      </c>
      <c r="I268" s="11">
        <v>229.75809914031558</v>
      </c>
    </row>
    <row r="269" spans="1:9" ht="16.8" x14ac:dyDescent="0.45">
      <c r="A269" s="5">
        <v>384</v>
      </c>
      <c r="B269" s="6" t="s">
        <v>264</v>
      </c>
      <c r="C269" s="7">
        <v>123.47</v>
      </c>
      <c r="D269" s="8">
        <v>18.228288887230949</v>
      </c>
      <c r="E269" s="9">
        <v>36.291955523447918</v>
      </c>
      <c r="F269" s="10">
        <f t="shared" si="8"/>
        <v>177.99024441067886</v>
      </c>
      <c r="G269" s="11">
        <v>186.6418301895537</v>
      </c>
      <c r="H269" s="12">
        <f t="shared" si="9"/>
        <v>364.63207460023256</v>
      </c>
      <c r="I269" s="11">
        <v>229.75809914031558</v>
      </c>
    </row>
    <row r="270" spans="1:9" ht="16.8" x14ac:dyDescent="0.45">
      <c r="A270" s="5">
        <v>292</v>
      </c>
      <c r="B270" s="6" t="s">
        <v>265</v>
      </c>
      <c r="C270" s="7">
        <v>123.47</v>
      </c>
      <c r="D270" s="8">
        <v>18.228288887230949</v>
      </c>
      <c r="E270" s="9">
        <v>35.88401090421182</v>
      </c>
      <c r="F270" s="10">
        <f t="shared" si="8"/>
        <v>177.58229979144278</v>
      </c>
      <c r="G270" s="11">
        <v>186.6418301895537</v>
      </c>
      <c r="H270" s="12">
        <f t="shared" si="9"/>
        <v>364.22412998099651</v>
      </c>
      <c r="I270" s="11">
        <v>229.75809914031558</v>
      </c>
    </row>
    <row r="271" spans="1:9" ht="16.8" x14ac:dyDescent="0.45">
      <c r="A271" s="15">
        <v>500</v>
      </c>
      <c r="B271" s="6" t="s">
        <v>266</v>
      </c>
      <c r="C271" s="7">
        <v>123.47</v>
      </c>
      <c r="D271" s="8">
        <v>18.228288887230949</v>
      </c>
      <c r="E271" s="9">
        <v>54.936181560538138</v>
      </c>
      <c r="F271" s="10">
        <f t="shared" si="8"/>
        <v>196.63447044776908</v>
      </c>
      <c r="G271" s="11">
        <v>186.6418301895537</v>
      </c>
      <c r="H271" s="12">
        <f t="shared" si="9"/>
        <v>383.27630063732278</v>
      </c>
      <c r="I271" s="11">
        <v>229.75809914031558</v>
      </c>
    </row>
    <row r="272" spans="1:9" ht="16.8" x14ac:dyDescent="0.45">
      <c r="A272" s="18">
        <v>214</v>
      </c>
      <c r="B272" s="6" t="s">
        <v>267</v>
      </c>
      <c r="C272" s="7">
        <v>123.47</v>
      </c>
      <c r="D272" s="8">
        <v>18.228288887230949</v>
      </c>
      <c r="E272" s="9">
        <v>34.601442728770245</v>
      </c>
      <c r="F272" s="10">
        <f t="shared" si="8"/>
        <v>176.2997316160012</v>
      </c>
      <c r="G272" s="11">
        <v>186.6418301895537</v>
      </c>
      <c r="H272" s="12">
        <f t="shared" si="9"/>
        <v>362.9415618055549</v>
      </c>
      <c r="I272" s="11">
        <v>229.75809914031558</v>
      </c>
    </row>
    <row r="273" spans="1:9" ht="16.8" x14ac:dyDescent="0.45">
      <c r="A273" s="5">
        <v>312</v>
      </c>
      <c r="B273" s="6" t="s">
        <v>268</v>
      </c>
      <c r="C273" s="7">
        <v>123.47</v>
      </c>
      <c r="D273" s="8">
        <v>18.228288887230949</v>
      </c>
      <c r="E273" s="9">
        <v>46.063500150419479</v>
      </c>
      <c r="F273" s="10">
        <f t="shared" si="8"/>
        <v>187.76178903765043</v>
      </c>
      <c r="G273" s="11">
        <v>186.6418301895537</v>
      </c>
      <c r="H273" s="12">
        <f t="shared" si="9"/>
        <v>374.4036192272041</v>
      </c>
      <c r="I273" s="11">
        <v>229.75809914031558</v>
      </c>
    </row>
    <row r="274" spans="1:9" ht="16.8" x14ac:dyDescent="0.45">
      <c r="A274" s="5">
        <v>531</v>
      </c>
      <c r="B274" s="6" t="s">
        <v>269</v>
      </c>
      <c r="C274" s="7">
        <v>123.47</v>
      </c>
      <c r="D274" s="8">
        <v>18.228288887230949</v>
      </c>
      <c r="E274" s="9">
        <v>54.936181560538138</v>
      </c>
      <c r="F274" s="10">
        <f t="shared" si="8"/>
        <v>196.63447044776908</v>
      </c>
      <c r="G274" s="11">
        <v>186.6418301895537</v>
      </c>
      <c r="H274" s="12">
        <f t="shared" si="9"/>
        <v>383.27630063732278</v>
      </c>
      <c r="I274" s="11">
        <v>229.75809914031558</v>
      </c>
    </row>
    <row r="275" spans="1:9" ht="16.8" x14ac:dyDescent="0.45">
      <c r="A275" s="5">
        <v>234</v>
      </c>
      <c r="B275" s="6" t="s">
        <v>270</v>
      </c>
      <c r="C275" s="7">
        <v>123.47</v>
      </c>
      <c r="D275" s="8">
        <v>18.228288887230949</v>
      </c>
      <c r="E275" s="9">
        <v>33.664057072326095</v>
      </c>
      <c r="F275" s="10">
        <f t="shared" si="8"/>
        <v>175.36234595955705</v>
      </c>
      <c r="G275" s="11">
        <v>186.6418301895537</v>
      </c>
      <c r="H275" s="12">
        <f t="shared" si="9"/>
        <v>362.00417614911078</v>
      </c>
      <c r="I275" s="11">
        <v>229.75809914031558</v>
      </c>
    </row>
    <row r="276" spans="1:9" ht="16.8" x14ac:dyDescent="0.45">
      <c r="A276" s="5">
        <v>421</v>
      </c>
      <c r="B276" s="6" t="s">
        <v>271</v>
      </c>
      <c r="C276" s="7">
        <v>123.47</v>
      </c>
      <c r="D276" s="8">
        <v>18.228288887230949</v>
      </c>
      <c r="E276" s="9">
        <v>40.057702558571727</v>
      </c>
      <c r="F276" s="10">
        <f t="shared" si="8"/>
        <v>181.75599144580266</v>
      </c>
      <c r="G276" s="11">
        <v>186.6418301895537</v>
      </c>
      <c r="H276" s="12">
        <f t="shared" si="9"/>
        <v>368.39782163535637</v>
      </c>
      <c r="I276" s="11">
        <v>229.75809914031558</v>
      </c>
    </row>
    <row r="277" spans="1:9" ht="16.8" x14ac:dyDescent="0.45">
      <c r="A277" s="18">
        <v>383</v>
      </c>
      <c r="B277" s="6" t="s">
        <v>272</v>
      </c>
      <c r="C277" s="7">
        <v>123.47</v>
      </c>
      <c r="D277" s="8">
        <v>18.228288887230949</v>
      </c>
      <c r="E277" s="9">
        <v>48.941481544427965</v>
      </c>
      <c r="F277" s="10">
        <f t="shared" si="8"/>
        <v>190.63977043165892</v>
      </c>
      <c r="G277" s="11">
        <v>186.6418301895537</v>
      </c>
      <c r="H277" s="12">
        <f t="shared" si="9"/>
        <v>377.28160062121265</v>
      </c>
      <c r="I277" s="11">
        <v>229.75809914031558</v>
      </c>
    </row>
    <row r="278" spans="1:9" ht="16.8" x14ac:dyDescent="0.45">
      <c r="A278" s="5">
        <v>75</v>
      </c>
      <c r="B278" s="6" t="s">
        <v>273</v>
      </c>
      <c r="C278" s="7">
        <v>123.47</v>
      </c>
      <c r="D278" s="8">
        <v>18.228288887230949</v>
      </c>
      <c r="E278" s="9">
        <v>38.592764568225142</v>
      </c>
      <c r="F278" s="10">
        <f t="shared" si="8"/>
        <v>180.29105345545608</v>
      </c>
      <c r="G278" s="11">
        <v>186.6418301895537</v>
      </c>
      <c r="H278" s="12">
        <f t="shared" si="9"/>
        <v>366.93288364500978</v>
      </c>
      <c r="I278" s="11">
        <v>229.75809914031558</v>
      </c>
    </row>
    <row r="279" spans="1:9" ht="16.8" x14ac:dyDescent="0.45">
      <c r="A279" s="18">
        <v>153</v>
      </c>
      <c r="B279" s="6" t="s">
        <v>274</v>
      </c>
      <c r="C279" s="7">
        <v>123.47</v>
      </c>
      <c r="D279" s="8">
        <v>18.228288887230949</v>
      </c>
      <c r="E279" s="9">
        <v>37.101101812755736</v>
      </c>
      <c r="F279" s="10">
        <f t="shared" si="8"/>
        <v>178.79939069998667</v>
      </c>
      <c r="G279" s="11">
        <v>186.6418301895537</v>
      </c>
      <c r="H279" s="12">
        <f t="shared" si="9"/>
        <v>365.44122088954038</v>
      </c>
      <c r="I279" s="11">
        <v>229.75809914031558</v>
      </c>
    </row>
    <row r="280" spans="1:9" ht="16.8" x14ac:dyDescent="0.45">
      <c r="A280" s="5">
        <v>377</v>
      </c>
      <c r="B280" s="6" t="s">
        <v>275</v>
      </c>
      <c r="C280" s="7">
        <v>123.47</v>
      </c>
      <c r="D280" s="8">
        <v>18.228288887230949</v>
      </c>
      <c r="E280" s="9">
        <v>52.732269648206433</v>
      </c>
      <c r="F280" s="10">
        <f t="shared" si="8"/>
        <v>194.43055853543737</v>
      </c>
      <c r="G280" s="11">
        <v>186.6418301895537</v>
      </c>
      <c r="H280" s="12">
        <f t="shared" si="9"/>
        <v>381.07238872499107</v>
      </c>
      <c r="I280" s="11">
        <v>229.75809914031558</v>
      </c>
    </row>
    <row r="281" spans="1:9" ht="16.8" x14ac:dyDescent="0.45">
      <c r="A281" s="18">
        <v>146</v>
      </c>
      <c r="B281" s="6" t="s">
        <v>276</v>
      </c>
      <c r="C281" s="7">
        <v>123.47</v>
      </c>
      <c r="D281" s="8">
        <v>18.228288887230949</v>
      </c>
      <c r="E281" s="9">
        <v>35.621806667521071</v>
      </c>
      <c r="F281" s="10">
        <f t="shared" si="8"/>
        <v>177.32009555475202</v>
      </c>
      <c r="G281" s="11">
        <v>186.6418301895537</v>
      </c>
      <c r="H281" s="12">
        <f t="shared" si="9"/>
        <v>363.96192574430574</v>
      </c>
      <c r="I281" s="11">
        <v>229.75809914031558</v>
      </c>
    </row>
    <row r="282" spans="1:9" ht="16.8" x14ac:dyDescent="0.45">
      <c r="A282" s="5">
        <v>46</v>
      </c>
      <c r="B282" s="6" t="s">
        <v>277</v>
      </c>
      <c r="C282" s="7">
        <v>123.47</v>
      </c>
      <c r="D282" s="8">
        <v>18.228288887230949</v>
      </c>
      <c r="E282" s="9">
        <v>38.627344684228206</v>
      </c>
      <c r="F282" s="10">
        <f t="shared" si="8"/>
        <v>180.32563357145915</v>
      </c>
      <c r="G282" s="11">
        <v>186.6418301895537</v>
      </c>
      <c r="H282" s="12">
        <f t="shared" si="9"/>
        <v>366.96746376101282</v>
      </c>
      <c r="I282" s="11">
        <v>229.75809914031558</v>
      </c>
    </row>
    <row r="283" spans="1:9" ht="16.8" x14ac:dyDescent="0.45">
      <c r="A283" s="5">
        <v>315</v>
      </c>
      <c r="B283" s="6" t="s">
        <v>278</v>
      </c>
      <c r="C283" s="7">
        <v>123.47</v>
      </c>
      <c r="D283" s="8">
        <v>18.228288887230949</v>
      </c>
      <c r="E283" s="9">
        <v>40.744175750072372</v>
      </c>
      <c r="F283" s="10">
        <f t="shared" si="8"/>
        <v>182.44246463730332</v>
      </c>
      <c r="G283" s="11">
        <v>186.6418301895537</v>
      </c>
      <c r="H283" s="12">
        <f t="shared" si="9"/>
        <v>369.08429482685699</v>
      </c>
      <c r="I283" s="11">
        <v>229.75809914031558</v>
      </c>
    </row>
    <row r="284" spans="1:9" ht="16.8" x14ac:dyDescent="0.45">
      <c r="A284" s="18">
        <v>173</v>
      </c>
      <c r="B284" s="6" t="s">
        <v>279</v>
      </c>
      <c r="C284" s="7">
        <v>123.47</v>
      </c>
      <c r="D284" s="8">
        <v>18.228288887230949</v>
      </c>
      <c r="E284" s="9">
        <v>39.289537637203495</v>
      </c>
      <c r="F284" s="10">
        <f t="shared" si="8"/>
        <v>180.98782652443444</v>
      </c>
      <c r="G284" s="11">
        <v>186.6418301895537</v>
      </c>
      <c r="H284" s="12">
        <f t="shared" si="9"/>
        <v>367.62965671398814</v>
      </c>
      <c r="I284" s="11">
        <v>229.75809914031558</v>
      </c>
    </row>
    <row r="285" spans="1:9" ht="16.8" x14ac:dyDescent="0.45">
      <c r="A285" s="18">
        <v>196</v>
      </c>
      <c r="B285" s="6" t="s">
        <v>280</v>
      </c>
      <c r="C285" s="7">
        <v>123.47</v>
      </c>
      <c r="D285" s="8">
        <v>18.228288887230949</v>
      </c>
      <c r="E285" s="9">
        <v>36.459933011937188</v>
      </c>
      <c r="F285" s="10">
        <f t="shared" si="8"/>
        <v>178.15822189916813</v>
      </c>
      <c r="G285" s="11">
        <v>186.6418301895537</v>
      </c>
      <c r="H285" s="12">
        <f t="shared" si="9"/>
        <v>364.80005208872183</v>
      </c>
      <c r="I285" s="11">
        <v>229.75809914031558</v>
      </c>
    </row>
    <row r="286" spans="1:9" ht="16.8" x14ac:dyDescent="0.45">
      <c r="A286" s="13">
        <v>202</v>
      </c>
      <c r="B286" s="6" t="s">
        <v>281</v>
      </c>
      <c r="C286" s="7">
        <v>123.47</v>
      </c>
      <c r="D286" s="8">
        <v>18.228288887230949</v>
      </c>
      <c r="E286" s="9">
        <v>50.425418468129543</v>
      </c>
      <c r="F286" s="10">
        <f t="shared" si="8"/>
        <v>192.12370735536049</v>
      </c>
      <c r="G286" s="11">
        <v>186.6418301895537</v>
      </c>
      <c r="H286" s="12">
        <f t="shared" si="9"/>
        <v>378.7655375449142</v>
      </c>
      <c r="I286" s="11">
        <v>229.75809914031558</v>
      </c>
    </row>
    <row r="287" spans="1:9" ht="16.8" x14ac:dyDescent="0.45">
      <c r="A287" s="5">
        <v>25</v>
      </c>
      <c r="B287" s="6" t="s">
        <v>282</v>
      </c>
      <c r="C287" s="7">
        <v>123.47</v>
      </c>
      <c r="D287" s="8">
        <v>18.228288887230949</v>
      </c>
      <c r="E287" s="9">
        <v>37.440811911528876</v>
      </c>
      <c r="F287" s="10">
        <f t="shared" si="8"/>
        <v>179.13910079875981</v>
      </c>
      <c r="G287" s="11">
        <v>186.6418301895537</v>
      </c>
      <c r="H287" s="12">
        <f t="shared" si="9"/>
        <v>365.78093098831351</v>
      </c>
      <c r="I287" s="11">
        <v>229.75809914031558</v>
      </c>
    </row>
    <row r="288" spans="1:9" ht="16.8" x14ac:dyDescent="0.45">
      <c r="A288" s="5">
        <v>345</v>
      </c>
      <c r="B288" s="108" t="s">
        <v>283</v>
      </c>
      <c r="C288" s="7">
        <v>123.47</v>
      </c>
      <c r="D288" s="8">
        <v>18.228288887230949</v>
      </c>
      <c r="E288" s="9">
        <v>31.59132540824994</v>
      </c>
      <c r="F288" s="10">
        <f t="shared" si="8"/>
        <v>173.28961429548087</v>
      </c>
      <c r="G288" s="11">
        <v>186.6418301895537</v>
      </c>
      <c r="H288" s="12">
        <f t="shared" si="9"/>
        <v>359.9314444850346</v>
      </c>
      <c r="I288" s="11">
        <v>229.75809914031558</v>
      </c>
    </row>
    <row r="289" spans="1:9" ht="16.8" x14ac:dyDescent="0.45">
      <c r="A289" s="18">
        <v>101</v>
      </c>
      <c r="B289" s="108" t="s">
        <v>284</v>
      </c>
      <c r="C289" s="7">
        <v>123.47</v>
      </c>
      <c r="D289" s="8">
        <v>18.228288887230949</v>
      </c>
      <c r="E289" s="9">
        <v>45.714534449210774</v>
      </c>
      <c r="F289" s="10">
        <f t="shared" si="8"/>
        <v>187.4128233364417</v>
      </c>
      <c r="G289" s="11">
        <v>186.6418301895537</v>
      </c>
      <c r="H289" s="12">
        <f t="shared" si="9"/>
        <v>374.05465352599538</v>
      </c>
      <c r="I289" s="11">
        <v>229.75809914031558</v>
      </c>
    </row>
    <row r="290" spans="1:9" ht="16.8" x14ac:dyDescent="0.45">
      <c r="A290" s="5">
        <v>443</v>
      </c>
      <c r="B290" s="108" t="s">
        <v>285</v>
      </c>
      <c r="C290" s="7">
        <v>123.47</v>
      </c>
      <c r="D290" s="8">
        <v>18.228288887230949</v>
      </c>
      <c r="E290" s="9">
        <v>41.731455004571337</v>
      </c>
      <c r="F290" s="10">
        <f t="shared" si="8"/>
        <v>183.42974389180227</v>
      </c>
      <c r="G290" s="11">
        <v>186.6418301895537</v>
      </c>
      <c r="H290" s="12">
        <f t="shared" si="9"/>
        <v>370.07157408135595</v>
      </c>
      <c r="I290" s="11">
        <v>229.75809914031558</v>
      </c>
    </row>
    <row r="291" spans="1:9" ht="16.8" x14ac:dyDescent="0.45">
      <c r="A291" s="18">
        <v>205</v>
      </c>
      <c r="B291" s="108" t="s">
        <v>286</v>
      </c>
      <c r="C291" s="7">
        <v>123.47</v>
      </c>
      <c r="D291" s="8">
        <v>18.228288887230949</v>
      </c>
      <c r="E291" s="9">
        <v>49.168174219620141</v>
      </c>
      <c r="F291" s="10">
        <f t="shared" si="8"/>
        <v>190.86646310685109</v>
      </c>
      <c r="G291" s="11">
        <v>186.6418301895537</v>
      </c>
      <c r="H291" s="12">
        <f t="shared" si="9"/>
        <v>377.50829329640476</v>
      </c>
      <c r="I291" s="11">
        <v>229.75809914031558</v>
      </c>
    </row>
    <row r="292" spans="1:9" ht="16.8" x14ac:dyDescent="0.45">
      <c r="A292" s="5">
        <v>437</v>
      </c>
      <c r="B292" s="108" t="s">
        <v>287</v>
      </c>
      <c r="C292" s="7">
        <v>123.47</v>
      </c>
      <c r="D292" s="8">
        <v>18.228288887230949</v>
      </c>
      <c r="E292" s="9">
        <v>47.585181630016592</v>
      </c>
      <c r="F292" s="10">
        <f t="shared" si="8"/>
        <v>189.28347051724754</v>
      </c>
      <c r="G292" s="11">
        <v>186.6418301895537</v>
      </c>
      <c r="H292" s="12">
        <f t="shared" si="9"/>
        <v>375.92530070680124</v>
      </c>
      <c r="I292" s="11">
        <v>229.75809914031558</v>
      </c>
    </row>
    <row r="293" spans="1:9" ht="16.8" x14ac:dyDescent="0.45">
      <c r="A293" s="18">
        <v>76</v>
      </c>
      <c r="B293" s="108" t="s">
        <v>288</v>
      </c>
      <c r="C293" s="7">
        <v>123.47</v>
      </c>
      <c r="D293" s="8">
        <v>18.228288887230949</v>
      </c>
      <c r="E293" s="9">
        <v>48.451564401261045</v>
      </c>
      <c r="F293" s="10">
        <f t="shared" si="8"/>
        <v>190.14985328849198</v>
      </c>
      <c r="G293" s="11">
        <v>186.6418301895537</v>
      </c>
      <c r="H293" s="12">
        <f t="shared" si="9"/>
        <v>376.79168347804568</v>
      </c>
      <c r="I293" s="11">
        <v>229.75809914031558</v>
      </c>
    </row>
    <row r="294" spans="1:9" ht="16.8" x14ac:dyDescent="0.45">
      <c r="A294" s="5">
        <v>256</v>
      </c>
      <c r="B294" s="108" t="s">
        <v>289</v>
      </c>
      <c r="C294" s="7">
        <v>123.47</v>
      </c>
      <c r="D294" s="8">
        <v>18.228288887230949</v>
      </c>
      <c r="E294" s="9">
        <v>34.455107623751942</v>
      </c>
      <c r="F294" s="10">
        <f t="shared" si="8"/>
        <v>176.15339651098287</v>
      </c>
      <c r="G294" s="11">
        <v>186.6418301895537</v>
      </c>
      <c r="H294" s="12">
        <f t="shared" si="9"/>
        <v>362.79522670053655</v>
      </c>
      <c r="I294" s="11">
        <v>229.75809914031558</v>
      </c>
    </row>
    <row r="295" spans="1:9" ht="16.8" x14ac:dyDescent="0.45">
      <c r="A295" s="5">
        <v>38</v>
      </c>
      <c r="B295" s="108" t="s">
        <v>290</v>
      </c>
      <c r="C295" s="7">
        <v>123.47</v>
      </c>
      <c r="D295" s="8">
        <v>18.228288887230949</v>
      </c>
      <c r="E295" s="9">
        <v>44.492298404185192</v>
      </c>
      <c r="F295" s="10">
        <f t="shared" si="8"/>
        <v>186.19058729141614</v>
      </c>
      <c r="G295" s="11">
        <v>186.6418301895537</v>
      </c>
      <c r="H295" s="12">
        <f t="shared" si="9"/>
        <v>372.83241748096987</v>
      </c>
      <c r="I295" s="11">
        <v>229.75809914031558</v>
      </c>
    </row>
    <row r="296" spans="1:9" ht="16.8" x14ac:dyDescent="0.45">
      <c r="A296" s="5">
        <v>532</v>
      </c>
      <c r="B296" s="6" t="s">
        <v>291</v>
      </c>
      <c r="C296" s="7">
        <v>123.47</v>
      </c>
      <c r="D296" s="8">
        <v>18.228288887230949</v>
      </c>
      <c r="E296" s="9">
        <v>54.936181560538138</v>
      </c>
      <c r="F296" s="10">
        <f t="shared" si="8"/>
        <v>196.63447044776908</v>
      </c>
      <c r="G296" s="11">
        <v>186.6418301895537</v>
      </c>
      <c r="H296" s="12">
        <f t="shared" si="9"/>
        <v>383.27630063732278</v>
      </c>
      <c r="I296" s="11">
        <v>229.75809914031558</v>
      </c>
    </row>
    <row r="297" spans="1:9" ht="16.8" x14ac:dyDescent="0.45">
      <c r="A297" s="5"/>
      <c r="B297" s="6"/>
      <c r="C297" s="22"/>
      <c r="D297" s="23"/>
      <c r="E297" s="9"/>
      <c r="F297" s="24"/>
      <c r="G297" s="25"/>
      <c r="H297" s="26"/>
      <c r="I297" s="25"/>
    </row>
    <row r="298" spans="1:9" ht="16.8" x14ac:dyDescent="0.45">
      <c r="A298" s="5"/>
      <c r="B298" s="6"/>
      <c r="C298" s="22"/>
      <c r="D298" s="23"/>
      <c r="E298" s="9"/>
      <c r="F298" s="24"/>
      <c r="G298" s="25"/>
      <c r="H298" s="26"/>
      <c r="I298" s="25"/>
    </row>
    <row r="299" spans="1:9" ht="16.8" x14ac:dyDescent="0.45">
      <c r="A299" s="27"/>
      <c r="B299" s="28"/>
      <c r="C299" s="29"/>
      <c r="D299" s="30"/>
      <c r="E299" s="31"/>
      <c r="F299" s="32"/>
      <c r="G299" s="33"/>
      <c r="H299" s="34"/>
      <c r="I299" s="33"/>
    </row>
    <row r="300" spans="1:9" ht="16.8" x14ac:dyDescent="0.45">
      <c r="A300" s="35"/>
      <c r="B300" s="36"/>
      <c r="C300" s="37"/>
      <c r="D300" s="37"/>
      <c r="E300" s="31"/>
      <c r="F300" s="31"/>
      <c r="G300" s="38"/>
      <c r="H300" s="38"/>
      <c r="I300" s="38"/>
    </row>
    <row r="301" spans="1:9" ht="16.8" x14ac:dyDescent="0.45">
      <c r="A301" s="39"/>
      <c r="B301" s="41" t="s">
        <v>293</v>
      </c>
      <c r="C301" s="42"/>
      <c r="D301" s="43">
        <v>184.42</v>
      </c>
      <c r="E301" s="40"/>
      <c r="F301" s="44"/>
      <c r="G301" s="45"/>
      <c r="H301" s="46"/>
      <c r="I301" s="40"/>
    </row>
    <row r="302" spans="1:9" ht="16.8" x14ac:dyDescent="0.45">
      <c r="A302" s="39"/>
      <c r="B302" s="47" t="s">
        <v>294</v>
      </c>
      <c r="C302" s="48"/>
      <c r="D302" s="49">
        <v>137.52559105244032</v>
      </c>
      <c r="E302" s="40"/>
      <c r="F302" s="44"/>
      <c r="G302" s="45"/>
      <c r="H302" s="46"/>
      <c r="I302" s="40"/>
    </row>
    <row r="303" spans="1:9" ht="16.8" x14ac:dyDescent="0.45">
      <c r="A303" s="39"/>
      <c r="B303" s="47" t="s">
        <v>295</v>
      </c>
      <c r="C303" s="48"/>
      <c r="D303" s="49">
        <v>168.3520268389463</v>
      </c>
      <c r="E303" s="40"/>
      <c r="F303" s="44"/>
      <c r="G303" s="45"/>
      <c r="H303" s="46"/>
      <c r="I303" s="40"/>
    </row>
    <row r="304" spans="1:9" ht="16.8" x14ac:dyDescent="0.45">
      <c r="A304" s="39"/>
      <c r="B304" s="47" t="s">
        <v>296</v>
      </c>
      <c r="C304" s="48"/>
      <c r="D304" s="49">
        <v>229.75809914031558</v>
      </c>
      <c r="E304" s="40"/>
      <c r="F304" s="44"/>
      <c r="G304" s="45"/>
      <c r="H304" s="46"/>
      <c r="I304" s="40"/>
    </row>
    <row r="305" spans="1:9" ht="16.8" x14ac:dyDescent="0.45">
      <c r="A305" s="39"/>
      <c r="B305" s="47" t="s">
        <v>297</v>
      </c>
      <c r="C305" s="48"/>
      <c r="D305" s="49">
        <f>C323-C322</f>
        <v>184.2440991403156</v>
      </c>
      <c r="E305" s="40"/>
      <c r="F305" s="44"/>
      <c r="G305" s="45"/>
      <c r="H305" s="46"/>
      <c r="I305" s="40"/>
    </row>
    <row r="306" spans="1:9" ht="16.8" x14ac:dyDescent="0.45">
      <c r="A306" s="39"/>
      <c r="B306" s="50" t="s">
        <v>298</v>
      </c>
      <c r="C306" s="51"/>
      <c r="D306" s="52">
        <v>186.6418301895537</v>
      </c>
      <c r="E306" s="40"/>
      <c r="F306" s="44"/>
      <c r="G306" s="45"/>
      <c r="H306" s="46"/>
      <c r="I306" s="40"/>
    </row>
    <row r="307" spans="1:9" ht="16.8" x14ac:dyDescent="0.45">
      <c r="A307" s="39"/>
      <c r="B307" s="41" t="s">
        <v>299</v>
      </c>
      <c r="C307" s="42"/>
      <c r="D307" s="53"/>
      <c r="E307" s="40"/>
      <c r="F307" s="44"/>
      <c r="G307" s="45"/>
      <c r="H307" s="45"/>
      <c r="I307" s="40"/>
    </row>
    <row r="308" spans="1:9" ht="16.8" x14ac:dyDescent="0.45">
      <c r="A308" s="39"/>
      <c r="B308" s="54" t="s">
        <v>300</v>
      </c>
      <c r="C308" s="48"/>
      <c r="D308" s="55"/>
      <c r="E308" s="40"/>
      <c r="F308" s="56"/>
      <c r="G308" s="45"/>
      <c r="H308" s="45"/>
      <c r="I308" s="40"/>
    </row>
    <row r="309" spans="1:9" ht="16.8" x14ac:dyDescent="0.45">
      <c r="A309" s="39"/>
      <c r="B309" s="57"/>
      <c r="C309" s="51"/>
      <c r="D309" s="58"/>
      <c r="E309" s="40"/>
      <c r="F309" s="59"/>
      <c r="G309" s="45"/>
      <c r="H309" s="45"/>
      <c r="I309" s="40"/>
    </row>
    <row r="310" spans="1:9" ht="16.8" x14ac:dyDescent="0.45">
      <c r="A310" s="39"/>
      <c r="B310" s="40"/>
      <c r="C310" s="60"/>
      <c r="D310" s="60"/>
      <c r="E310" s="40"/>
      <c r="F310" s="40"/>
      <c r="G310" s="45"/>
      <c r="H310" s="45"/>
      <c r="I310" s="40"/>
    </row>
    <row r="311" spans="1:9" ht="16.8" x14ac:dyDescent="0.45">
      <c r="A311" s="39"/>
      <c r="B311" s="113" t="s">
        <v>301</v>
      </c>
      <c r="C311" s="114"/>
      <c r="D311" s="115"/>
      <c r="E311" s="40"/>
      <c r="F311" s="116"/>
      <c r="G311" s="116"/>
      <c r="H311" s="116"/>
      <c r="I311" s="40"/>
    </row>
    <row r="312" spans="1:9" ht="16.8" x14ac:dyDescent="0.45">
      <c r="A312" s="39"/>
      <c r="B312" s="83" t="s">
        <v>302</v>
      </c>
      <c r="C312" s="84" t="s">
        <v>303</v>
      </c>
      <c r="D312" s="85">
        <v>184.42</v>
      </c>
      <c r="E312" s="40"/>
      <c r="F312" s="61"/>
      <c r="G312" s="62"/>
      <c r="H312" s="63"/>
      <c r="I312" s="40"/>
    </row>
    <row r="313" spans="1:9" ht="16.8" x14ac:dyDescent="0.45">
      <c r="A313" s="39"/>
      <c r="B313" s="86" t="s">
        <v>304</v>
      </c>
      <c r="C313" s="87" t="s">
        <v>305</v>
      </c>
      <c r="D313" s="88">
        <v>196.64</v>
      </c>
      <c r="E313" s="40"/>
      <c r="F313" s="64"/>
      <c r="G313" s="62"/>
      <c r="H313" s="63"/>
      <c r="I313" s="40"/>
    </row>
    <row r="314" spans="1:9" ht="16.8" x14ac:dyDescent="0.45">
      <c r="A314" s="39"/>
      <c r="B314" s="89" t="s">
        <v>306</v>
      </c>
      <c r="C314" s="90" t="s">
        <v>303</v>
      </c>
      <c r="D314" s="91">
        <v>42.72</v>
      </c>
      <c r="E314" s="40"/>
      <c r="F314" s="61"/>
      <c r="G314" s="62"/>
      <c r="H314" s="31"/>
      <c r="I314" s="40"/>
    </row>
    <row r="315" spans="1:9" ht="16.8" x14ac:dyDescent="0.45">
      <c r="A315" s="39"/>
      <c r="B315" s="92" t="s">
        <v>307</v>
      </c>
      <c r="C315" s="93" t="s">
        <v>305</v>
      </c>
      <c r="D315" s="94">
        <v>54.94</v>
      </c>
      <c r="E315" s="40"/>
      <c r="F315" s="61"/>
      <c r="G315" s="62"/>
      <c r="H315" s="31"/>
      <c r="I315" s="40"/>
    </row>
    <row r="316" spans="1:9" ht="16.8" x14ac:dyDescent="0.45">
      <c r="A316" s="39"/>
      <c r="B316" s="65" t="s">
        <v>308</v>
      </c>
      <c r="C316" s="66" t="s">
        <v>303</v>
      </c>
      <c r="D316" s="67">
        <v>91.683447034679133</v>
      </c>
      <c r="E316" s="40"/>
      <c r="F316" s="61"/>
      <c r="G316" s="68"/>
      <c r="H316" s="63"/>
      <c r="I316" s="40"/>
    </row>
    <row r="317" spans="1:9" ht="16.8" x14ac:dyDescent="0.45">
      <c r="A317" s="39"/>
      <c r="B317" s="69" t="s">
        <v>309</v>
      </c>
      <c r="C317" s="70" t="s">
        <v>305</v>
      </c>
      <c r="D317" s="71">
        <v>117.9</v>
      </c>
      <c r="E317" s="40"/>
      <c r="F317" s="64"/>
      <c r="G317" s="62"/>
      <c r="H317" s="72"/>
      <c r="I317" s="40"/>
    </row>
    <row r="318" spans="1:9" ht="16.8" x14ac:dyDescent="0.45">
      <c r="A318" s="39"/>
      <c r="B318" s="95" t="s">
        <v>310</v>
      </c>
      <c r="C318" s="96"/>
      <c r="D318" s="97"/>
      <c r="E318" s="40"/>
      <c r="F318" s="61"/>
      <c r="G318" s="61"/>
      <c r="H318" s="73"/>
      <c r="I318" s="40"/>
    </row>
    <row r="319" spans="1:9" ht="16.8" x14ac:dyDescent="0.45">
      <c r="A319" s="39"/>
      <c r="B319" s="98" t="s">
        <v>311</v>
      </c>
      <c r="C319" s="99">
        <f>'[1]WS IX BWP Components 2023'!B9</f>
        <v>123.47</v>
      </c>
      <c r="D319" s="100">
        <f>C319/$C$323</f>
        <v>0.65243778041635425</v>
      </c>
      <c r="E319" s="40"/>
      <c r="F319" s="74"/>
      <c r="G319" s="75"/>
      <c r="H319" s="76"/>
      <c r="I319" s="40"/>
    </row>
    <row r="320" spans="1:9" ht="16.8" x14ac:dyDescent="0.45">
      <c r="A320" s="39"/>
      <c r="B320" s="101" t="s">
        <v>312</v>
      </c>
      <c r="C320" s="102">
        <f>'[1]WS IX BWP Components 2023'!B12</f>
        <v>18.232229742094678</v>
      </c>
      <c r="D320" s="100">
        <f>C320/$C$323</f>
        <v>9.6342394954023566E-2</v>
      </c>
      <c r="E320" s="40"/>
      <c r="F320" s="77"/>
      <c r="G320" s="46"/>
      <c r="H320" s="76"/>
      <c r="I320" s="40"/>
    </row>
    <row r="321" spans="1:9" ht="16.8" x14ac:dyDescent="0.45">
      <c r="A321" s="39"/>
      <c r="B321" s="101" t="s">
        <v>306</v>
      </c>
      <c r="C321" s="102">
        <f>'[1]WS IX BWP Components 2023'!B13</f>
        <v>42.541869398220925</v>
      </c>
      <c r="D321" s="100">
        <f>C321/$C$323</f>
        <v>0.22479892155938838</v>
      </c>
      <c r="E321" s="40"/>
      <c r="F321" s="77"/>
      <c r="G321" s="46"/>
      <c r="H321" s="76"/>
      <c r="I321" s="40"/>
    </row>
    <row r="322" spans="1:9" ht="16.8" x14ac:dyDescent="0.45">
      <c r="A322" s="39"/>
      <c r="B322" s="101" t="s">
        <v>313</v>
      </c>
      <c r="C322" s="103">
        <f>'[1]WS IX BWP Components 2023'!B10</f>
        <v>5</v>
      </c>
      <c r="D322" s="104">
        <f>C322/$C$323</f>
        <v>2.6420903070233832E-2</v>
      </c>
      <c r="E322" s="40"/>
      <c r="F322" s="77"/>
      <c r="G322" s="46"/>
      <c r="H322" s="76"/>
      <c r="I322" s="40"/>
    </row>
    <row r="323" spans="1:9" ht="16.8" x14ac:dyDescent="0.45">
      <c r="A323" s="39"/>
      <c r="B323" s="105" t="s">
        <v>314</v>
      </c>
      <c r="C323" s="103">
        <f>SUM(C319:C322)</f>
        <v>189.2440991403156</v>
      </c>
      <c r="D323" s="106">
        <f>SUM(D319:D322)</f>
        <v>1</v>
      </c>
      <c r="E323" s="40"/>
      <c r="F323" s="77"/>
      <c r="G323" s="46"/>
      <c r="H323" s="78"/>
      <c r="I323" s="40"/>
    </row>
    <row r="324" spans="1:9" ht="16.8" x14ac:dyDescent="0.45">
      <c r="A324" s="39"/>
      <c r="B324" s="39"/>
      <c r="C324" s="39"/>
      <c r="D324" s="40"/>
      <c r="E324" s="40"/>
      <c r="F324" s="79"/>
      <c r="G324" s="40"/>
      <c r="H324" s="40"/>
      <c r="I324" s="40"/>
    </row>
  </sheetData>
  <sheetProtection algorithmName="SHA-512" hashValue="WMthrmefzuSoqdDNkbaslVgDZWLrAk0GUxJ1pfOarx3WcTTC/ImiHnrRXD2q7VeUV+K4XgZ4UzT84ymGzBCcsg==" saltValue="HwruqG1mkRdUDNGQsg3GxA==" spinCount="100000" sheet="1" objects="1" scenarios="1" selectLockedCells="1" selectUnlockedCells="1"/>
  <sortState xmlns:xlrd2="http://schemas.microsoft.com/office/spreadsheetml/2017/richdata2" ref="A5:I296">
    <sortCondition ref="B5:B296"/>
  </sortState>
  <mergeCells count="5">
    <mergeCell ref="A1:I1"/>
    <mergeCell ref="A3:I3"/>
    <mergeCell ref="B311:D311"/>
    <mergeCell ref="F311:H311"/>
    <mergeCell ref="A2:I2"/>
  </mergeCells>
  <conditionalFormatting sqref="A5:A287">
    <cfRule type="duplicateValues" dxfId="2" priority="3"/>
  </conditionalFormatting>
  <conditionalFormatting sqref="A288:A295">
    <cfRule type="duplicateValues" dxfId="1" priority="2"/>
  </conditionalFormatting>
  <conditionalFormatting sqref="A29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6B8729-ED78-4A55-89D0-0B4B28873034}"/>
</file>

<file path=customXml/itemProps2.xml><?xml version="1.0" encoding="utf-8"?>
<ds:datastoreItem xmlns:ds="http://schemas.openxmlformats.org/officeDocument/2006/customXml" ds:itemID="{06AC7EA3-2F04-4995-8EF1-FC97CF589614}"/>
</file>

<file path=customXml/itemProps3.xml><?xml version="1.0" encoding="utf-8"?>
<ds:datastoreItem xmlns:ds="http://schemas.openxmlformats.org/officeDocument/2006/customXml" ds:itemID="{5FCE43D1-2CDB-498D-9910-0DB0AAD503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Rates @ 01-01-2023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Potter</dc:creator>
  <cp:lastModifiedBy>Fred Mensah</cp:lastModifiedBy>
  <dcterms:created xsi:type="dcterms:W3CDTF">2022-12-27T23:04:05Z</dcterms:created>
  <dcterms:modified xsi:type="dcterms:W3CDTF">2022-12-28T22:46:27Z</dcterms:modified>
</cp:coreProperties>
</file>