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NURSING HOME\ICF ENHANCED PAYMENT\Enhanced Payment for the Web\SFY24-Q3\"/>
    </mc:Choice>
  </mc:AlternateContent>
  <xr:revisionPtr revIDLastSave="0" documentId="13_ncr:1_{41EA7412-16A9-4CF6-8ECE-B2FE6EC51EB6}" xr6:coauthVersionLast="47" xr6:coauthVersionMax="47" xr10:uidLastSave="{00000000-0000-0000-0000-000000000000}"/>
  <bookViews>
    <workbookView xWindow="-20520" yWindow="-120" windowWidth="20640" windowHeight="11160" xr2:uid="{E568643E-A4AF-47B4-9962-0729C8FC534A}"/>
  </bookViews>
  <sheets>
    <sheet name="SFY24 Q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1" l="1"/>
  <c r="J77" i="1" l="1"/>
  <c r="J78" i="1"/>
  <c r="F77" i="1"/>
  <c r="K77" i="1" s="1"/>
  <c r="F78" i="1"/>
  <c r="K78" i="1" s="1"/>
  <c r="F79" i="1"/>
  <c r="K79" i="1" s="1"/>
  <c r="F80" i="1"/>
  <c r="K80" i="1" s="1"/>
  <c r="F81" i="1"/>
  <c r="K81" i="1" s="1"/>
  <c r="F82" i="1"/>
  <c r="K82" i="1" s="1"/>
  <c r="D77" i="1"/>
  <c r="D78" i="1"/>
  <c r="D79" i="1"/>
  <c r="J79" i="1" s="1"/>
  <c r="D80" i="1"/>
  <c r="J80" i="1" s="1"/>
  <c r="D81" i="1"/>
  <c r="D82" i="1"/>
  <c r="G82" i="1" s="1"/>
  <c r="J74" i="1"/>
  <c r="J75" i="1"/>
  <c r="J76" i="1"/>
  <c r="F72" i="1"/>
  <c r="K72" i="1" s="1"/>
  <c r="F73" i="1"/>
  <c r="K73" i="1" s="1"/>
  <c r="F74" i="1"/>
  <c r="K74" i="1" s="1"/>
  <c r="F75" i="1"/>
  <c r="K75" i="1" s="1"/>
  <c r="F76" i="1"/>
  <c r="K76" i="1" s="1"/>
  <c r="D72" i="1"/>
  <c r="J72" i="1" s="1"/>
  <c r="D73" i="1"/>
  <c r="J73" i="1" s="1"/>
  <c r="D74" i="1"/>
  <c r="D75" i="1"/>
  <c r="D76" i="1"/>
  <c r="G81" i="1" l="1"/>
  <c r="G78" i="1"/>
  <c r="G79" i="1"/>
  <c r="J82" i="1"/>
  <c r="L82" i="1" s="1"/>
  <c r="J81" i="1"/>
  <c r="L81" i="1" s="1"/>
  <c r="L77" i="1"/>
  <c r="L80" i="1"/>
  <c r="L79" i="1"/>
  <c r="L78" i="1"/>
  <c r="G77" i="1"/>
  <c r="G80" i="1"/>
  <c r="L74" i="1"/>
  <c r="L76" i="1"/>
  <c r="L75" i="1"/>
  <c r="L73" i="1"/>
  <c r="L72" i="1"/>
  <c r="G74" i="1"/>
  <c r="G72" i="1"/>
  <c r="G73" i="1"/>
  <c r="G75" i="1"/>
  <c r="G76" i="1"/>
  <c r="K18" i="1" l="1"/>
  <c r="K24" i="1"/>
  <c r="K25" i="1"/>
  <c r="K26" i="1"/>
  <c r="K29" i="1"/>
  <c r="K36" i="1"/>
  <c r="K37" i="1"/>
  <c r="K57" i="1"/>
  <c r="K67" i="1"/>
  <c r="J18" i="1"/>
  <c r="J23" i="1"/>
  <c r="J25" i="1"/>
  <c r="J26" i="1"/>
  <c r="J27" i="1"/>
  <c r="J29" i="1"/>
  <c r="J41" i="1"/>
  <c r="J42" i="1"/>
  <c r="J45" i="1"/>
  <c r="J49" i="1"/>
  <c r="D20" i="1"/>
  <c r="D21" i="1"/>
  <c r="J21" i="1" s="1"/>
  <c r="F22" i="1"/>
  <c r="K22" i="1" s="1"/>
  <c r="D31" i="1"/>
  <c r="J31" i="1" s="1"/>
  <c r="D32" i="1"/>
  <c r="D33" i="1"/>
  <c r="F34" i="1"/>
  <c r="K34" i="1" s="1"/>
  <c r="D40" i="1"/>
  <c r="F41" i="1"/>
  <c r="D42" i="1"/>
  <c r="F44" i="1"/>
  <c r="D45" i="1"/>
  <c r="F46" i="1"/>
  <c r="K46" i="1" s="1"/>
  <c r="D52" i="1"/>
  <c r="J52" i="1" s="1"/>
  <c r="D53" i="1"/>
  <c r="J53" i="1" s="1"/>
  <c r="F54" i="1"/>
  <c r="K54" i="1" s="1"/>
  <c r="D55" i="1"/>
  <c r="D57" i="1"/>
  <c r="D58" i="1"/>
  <c r="F59" i="1"/>
  <c r="K59" i="1" s="1"/>
  <c r="D65" i="1"/>
  <c r="J65" i="1" s="1"/>
  <c r="D68" i="1"/>
  <c r="D69" i="1"/>
  <c r="F70" i="1"/>
  <c r="D71" i="1"/>
  <c r="J71" i="1" s="1"/>
  <c r="F21" i="1"/>
  <c r="K21" i="1" s="1"/>
  <c r="D23" i="1"/>
  <c r="F23" i="1"/>
  <c r="K23" i="1" s="1"/>
  <c r="D24" i="1"/>
  <c r="J24" i="1" s="1"/>
  <c r="F24" i="1"/>
  <c r="D25" i="1"/>
  <c r="F25" i="1"/>
  <c r="D26" i="1"/>
  <c r="F26" i="1"/>
  <c r="D27" i="1"/>
  <c r="F27" i="1"/>
  <c r="D28" i="1"/>
  <c r="J28" i="1" s="1"/>
  <c r="F28" i="1"/>
  <c r="D29" i="1"/>
  <c r="F29" i="1"/>
  <c r="D34" i="1"/>
  <c r="D35" i="1"/>
  <c r="J35" i="1" s="1"/>
  <c r="F35" i="1"/>
  <c r="D36" i="1"/>
  <c r="J36" i="1" s="1"/>
  <c r="F36" i="1"/>
  <c r="D37" i="1"/>
  <c r="J37" i="1" s="1"/>
  <c r="F37" i="1"/>
  <c r="D38" i="1"/>
  <c r="F38" i="1"/>
  <c r="K38" i="1" s="1"/>
  <c r="F42" i="1"/>
  <c r="D43" i="1"/>
  <c r="J43" i="1" s="1"/>
  <c r="F43" i="1"/>
  <c r="D44" i="1"/>
  <c r="J44" i="1" s="1"/>
  <c r="D47" i="1"/>
  <c r="J47" i="1" s="1"/>
  <c r="F47" i="1"/>
  <c r="D48" i="1"/>
  <c r="J48" i="1" s="1"/>
  <c r="F48" i="1"/>
  <c r="D49" i="1"/>
  <c r="F49" i="1"/>
  <c r="D50" i="1"/>
  <c r="F50" i="1"/>
  <c r="D51" i="1"/>
  <c r="J51" i="1" s="1"/>
  <c r="F51" i="1"/>
  <c r="K51" i="1" s="1"/>
  <c r="F55" i="1"/>
  <c r="D56" i="1"/>
  <c r="F56" i="1"/>
  <c r="D61" i="1"/>
  <c r="J61" i="1" s="1"/>
  <c r="F61" i="1"/>
  <c r="D62" i="1"/>
  <c r="J62" i="1" s="1"/>
  <c r="F62" i="1"/>
  <c r="D63" i="1"/>
  <c r="F63" i="1"/>
  <c r="D64" i="1"/>
  <c r="F64" i="1"/>
  <c r="F65" i="1"/>
  <c r="K65" i="1" s="1"/>
  <c r="D67" i="1"/>
  <c r="J67" i="1" s="1"/>
  <c r="F67" i="1"/>
  <c r="F68" i="1"/>
  <c r="L24" i="1" l="1"/>
  <c r="L23" i="1"/>
  <c r="L67" i="1"/>
  <c r="L18" i="1"/>
  <c r="L37" i="1"/>
  <c r="L21" i="1"/>
  <c r="L26" i="1"/>
  <c r="L29" i="1"/>
  <c r="J34" i="1"/>
  <c r="L34" i="1" s="1"/>
  <c r="K70" i="1"/>
  <c r="L51" i="1"/>
  <c r="K28" i="1"/>
  <c r="L28" i="1" s="1"/>
  <c r="L36" i="1"/>
  <c r="L25" i="1"/>
  <c r="J58" i="1"/>
  <c r="J68" i="1"/>
  <c r="J20" i="1"/>
  <c r="J33" i="1"/>
  <c r="K68" i="1"/>
  <c r="K43" i="1"/>
  <c r="L43" i="1" s="1"/>
  <c r="J69" i="1"/>
  <c r="J56" i="1"/>
  <c r="J55" i="1"/>
  <c r="J32" i="1"/>
  <c r="K56" i="1"/>
  <c r="K42" i="1"/>
  <c r="L42" i="1" s="1"/>
  <c r="J57" i="1"/>
  <c r="L57" i="1" s="1"/>
  <c r="K44" i="1"/>
  <c r="L44" i="1" s="1"/>
  <c r="L65" i="1"/>
  <c r="J40" i="1"/>
  <c r="K55" i="1"/>
  <c r="K41" i="1"/>
  <c r="L41" i="1" s="1"/>
  <c r="J38" i="1"/>
  <c r="L38" i="1" s="1"/>
  <c r="J63" i="1"/>
  <c r="J50" i="1"/>
  <c r="K64" i="1"/>
  <c r="K27" i="1"/>
  <c r="L27" i="1" s="1"/>
  <c r="K63" i="1"/>
  <c r="K50" i="1"/>
  <c r="J64" i="1"/>
  <c r="K62" i="1"/>
  <c r="L62" i="1" s="1"/>
  <c r="K49" i="1"/>
  <c r="L49" i="1" s="1"/>
  <c r="K61" i="1"/>
  <c r="L61" i="1" s="1"/>
  <c r="K48" i="1"/>
  <c r="L48" i="1" s="1"/>
  <c r="K35" i="1"/>
  <c r="L35" i="1" s="1"/>
  <c r="K47" i="1"/>
  <c r="L47" i="1" s="1"/>
  <c r="G36" i="1"/>
  <c r="G49" i="1"/>
  <c r="G27" i="1"/>
  <c r="G26" i="1"/>
  <c r="G64" i="1"/>
  <c r="G68" i="1"/>
  <c r="F20" i="1"/>
  <c r="F53" i="1"/>
  <c r="G53" i="1" s="1"/>
  <c r="F32" i="1"/>
  <c r="G32" i="1" s="1"/>
  <c r="F58" i="1"/>
  <c r="G58" i="1" s="1"/>
  <c r="F52" i="1"/>
  <c r="G52" i="1" s="1"/>
  <c r="D46" i="1"/>
  <c r="F71" i="1"/>
  <c r="D22" i="1"/>
  <c r="D41" i="1"/>
  <c r="G41" i="1" s="1"/>
  <c r="D59" i="1"/>
  <c r="G59" i="1" s="1"/>
  <c r="D70" i="1"/>
  <c r="G70" i="1" s="1"/>
  <c r="F45" i="1"/>
  <c r="G45" i="1" s="1"/>
  <c r="G42" i="1"/>
  <c r="F33" i="1"/>
  <c r="G33" i="1" s="1"/>
  <c r="D54" i="1"/>
  <c r="G54" i="1" s="1"/>
  <c r="F69" i="1"/>
  <c r="G69" i="1" s="1"/>
  <c r="F57" i="1"/>
  <c r="G57" i="1" s="1"/>
  <c r="F31" i="1"/>
  <c r="G31" i="1" s="1"/>
  <c r="F40" i="1"/>
  <c r="K40" i="1" s="1"/>
  <c r="G24" i="1"/>
  <c r="G29" i="1"/>
  <c r="G63" i="1"/>
  <c r="G56" i="1"/>
  <c r="G65" i="1"/>
  <c r="G61" i="1"/>
  <c r="G67" i="1"/>
  <c r="G44" i="1"/>
  <c r="G34" i="1"/>
  <c r="G55" i="1"/>
  <c r="G47" i="1"/>
  <c r="G35" i="1"/>
  <c r="G23" i="1"/>
  <c r="G51" i="1"/>
  <c r="G48" i="1"/>
  <c r="G38" i="1"/>
  <c r="G43" i="1"/>
  <c r="G37" i="1"/>
  <c r="G21" i="1"/>
  <c r="G62" i="1"/>
  <c r="G28" i="1"/>
  <c r="G50" i="1"/>
  <c r="G25" i="1"/>
  <c r="G71" i="1" l="1"/>
  <c r="K71" i="1"/>
  <c r="L71" i="1" s="1"/>
  <c r="G22" i="1"/>
  <c r="J22" i="1"/>
  <c r="L22" i="1" s="1"/>
  <c r="G46" i="1"/>
  <c r="J46" i="1"/>
  <c r="L46" i="1" s="1"/>
  <c r="K52" i="1"/>
  <c r="L52" i="1" s="1"/>
  <c r="K33" i="1"/>
  <c r="L33" i="1" s="1"/>
  <c r="G20" i="1"/>
  <c r="K20" i="1"/>
  <c r="L20" i="1" s="1"/>
  <c r="G40" i="1"/>
  <c r="K31" i="1"/>
  <c r="L31" i="1" s="1"/>
  <c r="K53" i="1"/>
  <c r="L53" i="1" s="1"/>
  <c r="L40" i="1"/>
  <c r="L50" i="1"/>
  <c r="J54" i="1"/>
  <c r="L54" i="1" s="1"/>
  <c r="J59" i="1"/>
  <c r="L59" i="1" s="1"/>
  <c r="L63" i="1"/>
  <c r="K69" i="1"/>
  <c r="L69" i="1" s="1"/>
  <c r="L68" i="1"/>
  <c r="L56" i="1"/>
  <c r="K45" i="1"/>
  <c r="L45" i="1" s="1"/>
  <c r="K58" i="1"/>
  <c r="L58" i="1" s="1"/>
  <c r="J70" i="1"/>
  <c r="L70" i="1" s="1"/>
  <c r="L55" i="1"/>
  <c r="K32" i="1"/>
  <c r="L32" i="1" s="1"/>
  <c r="L64" i="1"/>
  <c r="D8" i="1"/>
  <c r="F8" i="1"/>
  <c r="K8" i="1" l="1"/>
  <c r="J8" i="1"/>
  <c r="L8" i="1"/>
  <c r="G8" i="1"/>
  <c r="F30" i="1"/>
  <c r="K30" i="1" s="1"/>
  <c r="F16" i="1"/>
  <c r="K16" i="1" s="1"/>
  <c r="F10" i="1"/>
  <c r="K10" i="1" s="1"/>
  <c r="F12" i="1"/>
  <c r="K12" i="1" s="1"/>
  <c r="F18" i="1"/>
  <c r="F17" i="1"/>
  <c r="K17" i="1" s="1"/>
  <c r="F19" i="1"/>
  <c r="K19" i="1" s="1"/>
  <c r="F3" i="1"/>
  <c r="K3" i="1" s="1"/>
  <c r="L3" i="1" s="1"/>
  <c r="F66" i="1"/>
  <c r="K66" i="1" s="1"/>
  <c r="F6" i="1"/>
  <c r="K6" i="1" s="1"/>
  <c r="F5" i="1"/>
  <c r="K5" i="1" s="1"/>
  <c r="F7" i="1"/>
  <c r="K7" i="1" s="1"/>
  <c r="F9" i="1"/>
  <c r="K9" i="1" s="1"/>
  <c r="F13" i="1"/>
  <c r="K13" i="1" s="1"/>
  <c r="F39" i="1"/>
  <c r="K39" i="1" s="1"/>
  <c r="F4" i="1"/>
  <c r="K4" i="1" s="1"/>
  <c r="F11" i="1"/>
  <c r="K11" i="1" s="1"/>
  <c r="F15" i="1"/>
  <c r="K15" i="1" s="1"/>
  <c r="F60" i="1"/>
  <c r="K60" i="1" s="1"/>
  <c r="F14" i="1"/>
  <c r="K14" i="1" s="1"/>
  <c r="F2" i="1"/>
  <c r="K2" i="1" s="1"/>
  <c r="D30" i="1"/>
  <c r="J30" i="1" s="1"/>
  <c r="D16" i="1"/>
  <c r="J16" i="1" s="1"/>
  <c r="D10" i="1"/>
  <c r="J10" i="1" s="1"/>
  <c r="D12" i="1"/>
  <c r="J12" i="1" s="1"/>
  <c r="D18" i="1"/>
  <c r="D17" i="1"/>
  <c r="J17" i="1" s="1"/>
  <c r="D19" i="1"/>
  <c r="J19" i="1" s="1"/>
  <c r="D3" i="1"/>
  <c r="J3" i="1" s="1"/>
  <c r="D66" i="1"/>
  <c r="J66" i="1" s="1"/>
  <c r="D6" i="1"/>
  <c r="J6" i="1" s="1"/>
  <c r="D5" i="1"/>
  <c r="J5" i="1" s="1"/>
  <c r="D7" i="1"/>
  <c r="J7" i="1" s="1"/>
  <c r="D9" i="1"/>
  <c r="J9" i="1" s="1"/>
  <c r="D13" i="1"/>
  <c r="J13" i="1" s="1"/>
  <c r="L13" i="1" s="1"/>
  <c r="D39" i="1"/>
  <c r="J39" i="1" s="1"/>
  <c r="D4" i="1"/>
  <c r="J4" i="1" s="1"/>
  <c r="D11" i="1"/>
  <c r="J11" i="1" s="1"/>
  <c r="D15" i="1"/>
  <c r="J15" i="1" s="1"/>
  <c r="D60" i="1"/>
  <c r="J60" i="1" s="1"/>
  <c r="D14" i="1"/>
  <c r="J14" i="1" s="1"/>
  <c r="D2" i="1"/>
  <c r="J2" i="1" s="1"/>
  <c r="L30" i="1" l="1"/>
  <c r="L17" i="1"/>
  <c r="L5" i="1"/>
  <c r="L7" i="1"/>
  <c r="L16" i="1"/>
  <c r="L9" i="1"/>
  <c r="L14" i="1"/>
  <c r="D83" i="1"/>
  <c r="L66" i="1"/>
  <c r="L12" i="1"/>
  <c r="J83" i="1"/>
  <c r="F83" i="1"/>
  <c r="L15" i="1"/>
  <c r="L6" i="1"/>
  <c r="L10" i="1"/>
  <c r="K83" i="1"/>
  <c r="L2" i="1"/>
  <c r="L19" i="1"/>
  <c r="L4" i="1"/>
  <c r="L60" i="1"/>
  <c r="L11" i="1"/>
  <c r="L39" i="1"/>
  <c r="G17" i="1"/>
  <c r="G30" i="1"/>
  <c r="G9" i="1"/>
  <c r="G11" i="1"/>
  <c r="G66" i="1"/>
  <c r="G14" i="1"/>
  <c r="G4" i="1"/>
  <c r="G3" i="1"/>
  <c r="G2" i="1"/>
  <c r="G5" i="1"/>
  <c r="G13" i="1"/>
  <c r="G15" i="1"/>
  <c r="G7" i="1"/>
  <c r="G60" i="1"/>
  <c r="G6" i="1"/>
  <c r="G18" i="1"/>
  <c r="G16" i="1"/>
  <c r="G10" i="1"/>
  <c r="G39" i="1"/>
  <c r="G12" i="1"/>
  <c r="G19" i="1"/>
  <c r="L83" i="1" l="1"/>
  <c r="G83" i="1"/>
</calcChain>
</file>

<file path=xl/sharedStrings.xml><?xml version="1.0" encoding="utf-8"?>
<sst xmlns="http://schemas.openxmlformats.org/spreadsheetml/2006/main" count="255" uniqueCount="95">
  <si>
    <t>FACILITY NAME</t>
  </si>
  <si>
    <t>VOCATIONAL SERVICES RATE</t>
  </si>
  <si>
    <t>VOCATIONAL SERVICE AMOUNT</t>
  </si>
  <si>
    <t>DAY SERVICES RATE</t>
  </si>
  <si>
    <t>DAY SERVICES AMOUNT</t>
  </si>
  <si>
    <t>BILLINGS FAIRCHILD CENTER</t>
  </si>
  <si>
    <t>CENTER OF FAMILY LOVE</t>
  </si>
  <si>
    <t>HAYS HOUSE</t>
  </si>
  <si>
    <t>LAKE DRIVE CARE AND REHABILITATION CENTER</t>
  </si>
  <si>
    <t>OKMULGEE TERRACE</t>
  </si>
  <si>
    <t>RELIANT LIVING CENTER</t>
  </si>
  <si>
    <t>501 RANCH HOUSE LODGE</t>
  </si>
  <si>
    <t>ALBERT HALL</t>
  </si>
  <si>
    <t>ALCIS PLACE</t>
  </si>
  <si>
    <t>ATLANTA PLACE</t>
  </si>
  <si>
    <t>BARRY'S BUNKHOUSE</t>
  </si>
  <si>
    <t>BEVERLY PLACE</t>
  </si>
  <si>
    <t>BRITNI'S BUNGALOW</t>
  </si>
  <si>
    <t>BRYANT PLACE</t>
  </si>
  <si>
    <t>COLUMBIAN HALL</t>
  </si>
  <si>
    <t>COUNTRY LANE COTTAGE #1</t>
  </si>
  <si>
    <t>COUNTRY LANE COTTAGE #2</t>
  </si>
  <si>
    <t>COUNTRY LANE COTTAGE #3</t>
  </si>
  <si>
    <t>COUNTRY LANE COTTAGE #4</t>
  </si>
  <si>
    <t>COUNTRY LANE COTTAGE #5</t>
  </si>
  <si>
    <t>COUNTRY PLACE</t>
  </si>
  <si>
    <t>CREEK PLACE</t>
  </si>
  <si>
    <t>CROSS PLACE</t>
  </si>
  <si>
    <t>EASTOK COTTAGE 1</t>
  </si>
  <si>
    <t>FAYE'S PLACE</t>
  </si>
  <si>
    <t>FREEDOM PLACE</t>
  </si>
  <si>
    <t>GATESWAY FOUNDATION</t>
  </si>
  <si>
    <t>GATESWAY FOUNDATION II</t>
  </si>
  <si>
    <t>GATESWAY FOUNDATION III</t>
  </si>
  <si>
    <t>GATESWAY FOUNDATION IV</t>
  </si>
  <si>
    <t>GATESWAY FOUNDATION V</t>
  </si>
  <si>
    <t>GUTHRIE PLACE</t>
  </si>
  <si>
    <t>HOME OF HOPE - BREWER HOUSE</t>
  </si>
  <si>
    <t>HOME OF HOPE - ELMWOOD HOUSE</t>
  </si>
  <si>
    <t>HOME OF HOPE - FOREMAN HOUSE</t>
  </si>
  <si>
    <t>HOME OF HOPE - K HOUSE</t>
  </si>
  <si>
    <t>HOME OF HOPE - OAKCREST HOUSE</t>
  </si>
  <si>
    <t>HOME OF HOPE - SCRAPER HOUSE</t>
  </si>
  <si>
    <t>HOME OF HOPE - THOMPSON HOUSE</t>
  </si>
  <si>
    <t>HOME OF HOPE - WILSON HOUSE</t>
  </si>
  <si>
    <t>LAKE PLACE</t>
  </si>
  <si>
    <t>LEXINGTON PLACE</t>
  </si>
  <si>
    <t>LIBERTY PLACE</t>
  </si>
  <si>
    <t>MANSFIELD MANOR</t>
  </si>
  <si>
    <t>MATTOX HALL</t>
  </si>
  <si>
    <t>MCCALL'S CHAPEL SCHOOL INC # 2</t>
  </si>
  <si>
    <t>MCCALL'S CHAPEL SCHOOL INC # 3</t>
  </si>
  <si>
    <t>MCCALL'S CHAPEL SCHOOL INC # 4</t>
  </si>
  <si>
    <t>MCCALL'S CHAPEL SCHOOL INC # 5</t>
  </si>
  <si>
    <t>MCCALL'S CHAPEL SCHOOL INC # 7</t>
  </si>
  <si>
    <t>MCCALL'S CHAPEL SCHOOL INC # 8</t>
  </si>
  <si>
    <t>MCCALL'S CHAPEL SCHOOL INC # 9</t>
  </si>
  <si>
    <t>MCCALL'S CHAPEL SCHOOL INC #10</t>
  </si>
  <si>
    <t>MCCALL'S CHAPEL SCHOOL INC #11</t>
  </si>
  <si>
    <t>MCCALL'S CHAPEL SCHOOL INC #12</t>
  </si>
  <si>
    <t>MCCALL'S CHAPEL SCHOOL INC #13</t>
  </si>
  <si>
    <t>MCCALL'S CHAPEL SCHOOL INC #14</t>
  </si>
  <si>
    <t>MCCALL'S CHAPEL SCHOOL INC #15</t>
  </si>
  <si>
    <t>MCCURDY PLACE</t>
  </si>
  <si>
    <t>NOVA CENTRE</t>
  </si>
  <si>
    <t>ONEIDA PLACE</t>
  </si>
  <si>
    <t>PADDINGTON PLACE COTTAGE 1 UNIT A</t>
  </si>
  <si>
    <t>PADDINGTON PLACE COTTAGE 2 UNIT B</t>
  </si>
  <si>
    <t>PADDINGTON PLACE COTTAGE 3 UNIT C</t>
  </si>
  <si>
    <t>PROVIDENCE HOUSE</t>
  </si>
  <si>
    <t>RELIANT LIVING CENTER OF DEL CITY</t>
  </si>
  <si>
    <t>RIDGEVIEW PLACE</t>
  </si>
  <si>
    <t>SAINT ANDRE BESSETTE</t>
  </si>
  <si>
    <t>SALATKA HALL</t>
  </si>
  <si>
    <t>SANTA FE CHEYENNE HOUSE</t>
  </si>
  <si>
    <t>SANTA FE SIERRA HOUSE</t>
  </si>
  <si>
    <t>SANTA FE TUCSON HOUSE</t>
  </si>
  <si>
    <t>SEMINOLE PLACE</t>
  </si>
  <si>
    <t>TAFT PLACE</t>
  </si>
  <si>
    <t xml:space="preserve">THE LOOSEN CENTER </t>
  </si>
  <si>
    <t>THIRD PLACE</t>
  </si>
  <si>
    <t>UNIVERSITY PLACE</t>
  </si>
  <si>
    <t>WESTVIEW COTTAGES</t>
  </si>
  <si>
    <t>WESTVIEW COTTAGES #1</t>
  </si>
  <si>
    <t>WESTVIEW COTTAGES #2</t>
  </si>
  <si>
    <t>WESTVIEW COTTAGES #4</t>
  </si>
  <si>
    <t>TOTAL LUMP SUM PAYMENT</t>
  </si>
  <si>
    <t>VOCATIONAL SERVICES MET TOTAL</t>
  </si>
  <si>
    <t>DAY SERVICES MET TOTAL</t>
  </si>
  <si>
    <t>VOCATIONAL SERVICES REQUIREMENTS MET OR NOT MET</t>
  </si>
  <si>
    <t>DAY SERVICES REQUIREMENTS MET OR NOT MET</t>
  </si>
  <si>
    <t>TOTAL AMOUNT FOR VOCATIONAL &amp; DAY SERVICES</t>
  </si>
  <si>
    <t>MET</t>
  </si>
  <si>
    <t>NOT MET</t>
  </si>
  <si>
    <t>COVERED DAYS 10-1-23 - 12-31-23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</si>
</sst>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3" fontId="2" fillId="2" borderId="1" xfId="0" applyNumberFormat="1" applyFont="1" applyFill="1" applyBorder="1" applyAlignment="1">
      <alignment horizontal="right" vertical="center"/>
    </xf>
    <xf numFmtId="44" fontId="0" fillId="0" borderId="1" xfId="1" applyFont="1" applyBorder="1"/>
    <xf numFmtId="44" fontId="0" fillId="0" borderId="1" xfId="0" applyNumberFormat="1" applyBorder="1"/>
    <xf numFmtId="0" fontId="2" fillId="2" borderId="1" xfId="0" applyFont="1" applyFill="1" applyBorder="1" applyAlignment="1">
      <alignment horizontal="left" vertic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Border="1"/>
    <xf numFmtId="3" fontId="0" fillId="0" borderId="5" xfId="0" applyNumberFormat="1" applyBorder="1"/>
    <xf numFmtId="0" fontId="0" fillId="0" borderId="6" xfId="0" applyBorder="1"/>
    <xf numFmtId="44" fontId="0" fillId="0" borderId="6" xfId="0" applyNumberFormat="1" applyBorder="1"/>
    <xf numFmtId="44" fontId="0" fillId="0" borderId="6" xfId="1" applyFont="1" applyBorder="1"/>
    <xf numFmtId="14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44" fontId="3" fillId="3" borderId="4" xfId="1" applyFont="1" applyFill="1" applyBorder="1" applyAlignment="1">
      <alignment horizontal="center" wrapText="1"/>
    </xf>
    <xf numFmtId="44" fontId="3" fillId="3" borderId="2" xfId="1" applyFont="1" applyFill="1" applyBorder="1" applyAlignment="1">
      <alignment horizontal="center" wrapText="1"/>
    </xf>
    <xf numFmtId="44" fontId="4" fillId="0" borderId="6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AB317-3B16-4506-9B7A-2BC8D140F0DF}">
  <dimension ref="A1:L84"/>
  <sheetViews>
    <sheetView tabSelected="1" workbookViewId="0">
      <pane ySplit="1" topLeftCell="A2" activePane="bottomLeft" state="frozen"/>
      <selection pane="bottomLeft" activeCell="D15" sqref="D15"/>
    </sheetView>
  </sheetViews>
  <sheetFormatPr defaultRowHeight="14.4" x14ac:dyDescent="0.3"/>
  <cols>
    <col min="1" max="1" width="46.109375" bestFit="1" customWidth="1"/>
    <col min="2" max="2" width="17.44140625" customWidth="1"/>
    <col min="3" max="4" width="13.44140625" customWidth="1"/>
    <col min="5" max="5" width="9.5546875" customWidth="1"/>
    <col min="6" max="6" width="12.109375" bestFit="1" customWidth="1"/>
    <col min="7" max="7" width="16.44140625" bestFit="1" customWidth="1"/>
    <col min="8" max="9" width="19.88671875" bestFit="1" customWidth="1"/>
    <col min="10" max="10" width="16" style="5" customWidth="1"/>
    <col min="11" max="11" width="15.5546875" style="5" customWidth="1"/>
    <col min="12" max="12" width="14.109375" style="5" bestFit="1" customWidth="1"/>
  </cols>
  <sheetData>
    <row r="1" spans="1:12" ht="62.4" x14ac:dyDescent="0.3">
      <c r="A1" s="14" t="s">
        <v>0</v>
      </c>
      <c r="B1" s="15" t="s">
        <v>94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91</v>
      </c>
      <c r="H1" s="16" t="s">
        <v>89</v>
      </c>
      <c r="I1" s="16" t="s">
        <v>90</v>
      </c>
      <c r="J1" s="17" t="s">
        <v>87</v>
      </c>
      <c r="K1" s="17" t="s">
        <v>88</v>
      </c>
      <c r="L1" s="18" t="s">
        <v>86</v>
      </c>
    </row>
    <row r="2" spans="1:12" x14ac:dyDescent="0.3">
      <c r="A2" s="13" t="s">
        <v>11</v>
      </c>
      <c r="B2" s="1">
        <v>1456</v>
      </c>
      <c r="C2" s="2">
        <v>10.46</v>
      </c>
      <c r="D2" s="3">
        <f t="shared" ref="D2:D33" si="0">B2*C2</f>
        <v>15229.760000000002</v>
      </c>
      <c r="E2" s="2">
        <v>4.49</v>
      </c>
      <c r="F2" s="3">
        <f t="shared" ref="F2:F33" si="1">B2*E2</f>
        <v>6537.4400000000005</v>
      </c>
      <c r="G2" s="3">
        <f t="shared" ref="G2:G33" si="2">D2+F2</f>
        <v>21767.200000000004</v>
      </c>
      <c r="H2" s="12" t="s">
        <v>93</v>
      </c>
      <c r="I2" s="12" t="s">
        <v>93</v>
      </c>
      <c r="J2" s="2">
        <f t="shared" ref="J2:J33" si="3">IF(H2="MET",D2,0)</f>
        <v>0</v>
      </c>
      <c r="K2" s="2">
        <f t="shared" ref="K2:K33" si="4">IF(I2="MET",F2,0)</f>
        <v>0</v>
      </c>
      <c r="L2" s="2">
        <f t="shared" ref="L2:L33" si="5">J2+K2</f>
        <v>0</v>
      </c>
    </row>
    <row r="3" spans="1:12" x14ac:dyDescent="0.3">
      <c r="A3" s="13" t="s">
        <v>12</v>
      </c>
      <c r="B3" s="1">
        <v>1434</v>
      </c>
      <c r="C3" s="2">
        <v>10.46</v>
      </c>
      <c r="D3" s="3">
        <f t="shared" si="0"/>
        <v>14999.640000000001</v>
      </c>
      <c r="E3" s="2">
        <v>4.49</v>
      </c>
      <c r="F3" s="3">
        <f t="shared" si="1"/>
        <v>6438.66</v>
      </c>
      <c r="G3" s="3">
        <f t="shared" si="2"/>
        <v>21438.300000000003</v>
      </c>
      <c r="H3" s="12" t="s">
        <v>92</v>
      </c>
      <c r="I3" s="12" t="s">
        <v>92</v>
      </c>
      <c r="J3" s="2">
        <f t="shared" si="3"/>
        <v>14999.640000000001</v>
      </c>
      <c r="K3" s="2">
        <f t="shared" si="4"/>
        <v>6438.66</v>
      </c>
      <c r="L3" s="2">
        <f t="shared" si="5"/>
        <v>21438.300000000003</v>
      </c>
    </row>
    <row r="4" spans="1:12" x14ac:dyDescent="0.3">
      <c r="A4" s="13" t="s">
        <v>13</v>
      </c>
      <c r="B4" s="1">
        <v>728</v>
      </c>
      <c r="C4" s="2">
        <v>10.46</v>
      </c>
      <c r="D4" s="3">
        <f t="shared" si="0"/>
        <v>7614.880000000001</v>
      </c>
      <c r="E4" s="2">
        <v>4.49</v>
      </c>
      <c r="F4" s="3">
        <f t="shared" si="1"/>
        <v>3268.7200000000003</v>
      </c>
      <c r="G4" s="3">
        <f t="shared" si="2"/>
        <v>10883.600000000002</v>
      </c>
      <c r="H4" s="12" t="s">
        <v>93</v>
      </c>
      <c r="I4" s="12" t="s">
        <v>92</v>
      </c>
      <c r="J4" s="2">
        <f t="shared" si="3"/>
        <v>0</v>
      </c>
      <c r="K4" s="2">
        <f t="shared" si="4"/>
        <v>3268.7200000000003</v>
      </c>
      <c r="L4" s="2">
        <f t="shared" si="5"/>
        <v>3268.7200000000003</v>
      </c>
    </row>
    <row r="5" spans="1:12" x14ac:dyDescent="0.3">
      <c r="A5" s="13" t="s">
        <v>14</v>
      </c>
      <c r="B5" s="1">
        <v>599</v>
      </c>
      <c r="C5" s="2">
        <v>10.46</v>
      </c>
      <c r="D5" s="3">
        <f t="shared" si="0"/>
        <v>6265.5400000000009</v>
      </c>
      <c r="E5" s="2">
        <v>4.49</v>
      </c>
      <c r="F5" s="3">
        <f t="shared" si="1"/>
        <v>2689.51</v>
      </c>
      <c r="G5" s="3">
        <f t="shared" si="2"/>
        <v>8955.0500000000011</v>
      </c>
      <c r="H5" s="12" t="s">
        <v>93</v>
      </c>
      <c r="I5" s="12" t="s">
        <v>92</v>
      </c>
      <c r="J5" s="2">
        <f t="shared" si="3"/>
        <v>0</v>
      </c>
      <c r="K5" s="2">
        <f t="shared" si="4"/>
        <v>2689.51</v>
      </c>
      <c r="L5" s="2">
        <f t="shared" si="5"/>
        <v>2689.51</v>
      </c>
    </row>
    <row r="6" spans="1:12" x14ac:dyDescent="0.3">
      <c r="A6" s="13" t="s">
        <v>15</v>
      </c>
      <c r="B6" s="1">
        <v>1227</v>
      </c>
      <c r="C6" s="2">
        <v>10.46</v>
      </c>
      <c r="D6" s="3">
        <f t="shared" si="0"/>
        <v>12834.420000000002</v>
      </c>
      <c r="E6" s="2">
        <v>4.49</v>
      </c>
      <c r="F6" s="3">
        <f t="shared" si="1"/>
        <v>5509.2300000000005</v>
      </c>
      <c r="G6" s="3">
        <f t="shared" si="2"/>
        <v>18343.650000000001</v>
      </c>
      <c r="H6" s="12" t="s">
        <v>92</v>
      </c>
      <c r="I6" s="12" t="s">
        <v>92</v>
      </c>
      <c r="J6" s="2">
        <f t="shared" si="3"/>
        <v>12834.420000000002</v>
      </c>
      <c r="K6" s="2">
        <f t="shared" si="4"/>
        <v>5509.2300000000005</v>
      </c>
      <c r="L6" s="2">
        <f t="shared" si="5"/>
        <v>18343.650000000001</v>
      </c>
    </row>
    <row r="7" spans="1:12" x14ac:dyDescent="0.3">
      <c r="A7" s="13" t="s">
        <v>16</v>
      </c>
      <c r="B7" s="1">
        <v>727</v>
      </c>
      <c r="C7" s="2">
        <v>10.46</v>
      </c>
      <c r="D7" s="3">
        <f t="shared" si="0"/>
        <v>7604.420000000001</v>
      </c>
      <c r="E7" s="2">
        <v>4.49</v>
      </c>
      <c r="F7" s="3">
        <f t="shared" si="1"/>
        <v>3264.23</v>
      </c>
      <c r="G7" s="3">
        <f t="shared" si="2"/>
        <v>10868.650000000001</v>
      </c>
      <c r="H7" s="12" t="s">
        <v>93</v>
      </c>
      <c r="I7" s="12" t="s">
        <v>92</v>
      </c>
      <c r="J7" s="2">
        <f t="shared" si="3"/>
        <v>0</v>
      </c>
      <c r="K7" s="2">
        <f t="shared" si="4"/>
        <v>3264.23</v>
      </c>
      <c r="L7" s="2">
        <f t="shared" si="5"/>
        <v>3264.23</v>
      </c>
    </row>
    <row r="8" spans="1:12" x14ac:dyDescent="0.3">
      <c r="A8" s="13" t="s">
        <v>5</v>
      </c>
      <c r="B8" s="1">
        <v>12346</v>
      </c>
      <c r="C8" s="2">
        <v>10.46</v>
      </c>
      <c r="D8" s="3">
        <f t="shared" si="0"/>
        <v>129139.16</v>
      </c>
      <c r="E8" s="2">
        <v>4.49</v>
      </c>
      <c r="F8" s="3">
        <f t="shared" si="1"/>
        <v>55433.54</v>
      </c>
      <c r="G8" s="3">
        <f t="shared" si="2"/>
        <v>184572.7</v>
      </c>
      <c r="H8" s="12" t="s">
        <v>93</v>
      </c>
      <c r="I8" s="12" t="s">
        <v>93</v>
      </c>
      <c r="J8" s="2">
        <f t="shared" si="3"/>
        <v>0</v>
      </c>
      <c r="K8" s="2">
        <f t="shared" si="4"/>
        <v>0</v>
      </c>
      <c r="L8" s="2">
        <f t="shared" si="5"/>
        <v>0</v>
      </c>
    </row>
    <row r="9" spans="1:12" x14ac:dyDescent="0.3">
      <c r="A9" s="13" t="s">
        <v>17</v>
      </c>
      <c r="B9" s="1">
        <v>1274</v>
      </c>
      <c r="C9" s="2">
        <v>10.46</v>
      </c>
      <c r="D9" s="3">
        <f t="shared" si="0"/>
        <v>13326.04</v>
      </c>
      <c r="E9" s="2">
        <v>4.49</v>
      </c>
      <c r="F9" s="3">
        <f t="shared" si="1"/>
        <v>5720.26</v>
      </c>
      <c r="G9" s="3">
        <f t="shared" si="2"/>
        <v>19046.300000000003</v>
      </c>
      <c r="H9" s="12" t="s">
        <v>92</v>
      </c>
      <c r="I9" s="12" t="s">
        <v>92</v>
      </c>
      <c r="J9" s="2">
        <f t="shared" si="3"/>
        <v>13326.04</v>
      </c>
      <c r="K9" s="2">
        <f t="shared" si="4"/>
        <v>5720.26</v>
      </c>
      <c r="L9" s="2">
        <f t="shared" si="5"/>
        <v>19046.300000000003</v>
      </c>
    </row>
    <row r="10" spans="1:12" x14ac:dyDescent="0.3">
      <c r="A10" s="4" t="s">
        <v>18</v>
      </c>
      <c r="B10" s="1">
        <v>1427</v>
      </c>
      <c r="C10" s="2">
        <v>10.46</v>
      </c>
      <c r="D10" s="3">
        <f t="shared" si="0"/>
        <v>14926.420000000002</v>
      </c>
      <c r="E10" s="2">
        <v>4.49</v>
      </c>
      <c r="F10" s="3">
        <f t="shared" si="1"/>
        <v>6407.2300000000005</v>
      </c>
      <c r="G10" s="3">
        <f t="shared" si="2"/>
        <v>21333.65</v>
      </c>
      <c r="H10" s="12" t="s">
        <v>92</v>
      </c>
      <c r="I10" s="12" t="s">
        <v>92</v>
      </c>
      <c r="J10" s="2">
        <f t="shared" si="3"/>
        <v>14926.420000000002</v>
      </c>
      <c r="K10" s="2">
        <f t="shared" si="4"/>
        <v>6407.2300000000005</v>
      </c>
      <c r="L10" s="2">
        <f t="shared" si="5"/>
        <v>21333.65</v>
      </c>
    </row>
    <row r="11" spans="1:12" x14ac:dyDescent="0.3">
      <c r="A11" s="4" t="s">
        <v>6</v>
      </c>
      <c r="B11" s="1">
        <v>2178</v>
      </c>
      <c r="C11" s="2">
        <v>10.46</v>
      </c>
      <c r="D11" s="3">
        <f t="shared" si="0"/>
        <v>22781.88</v>
      </c>
      <c r="E11" s="2">
        <v>4.49</v>
      </c>
      <c r="F11" s="3">
        <f t="shared" si="1"/>
        <v>9779.2200000000012</v>
      </c>
      <c r="G11" s="3">
        <f t="shared" si="2"/>
        <v>32561.100000000002</v>
      </c>
      <c r="H11" s="12" t="s">
        <v>92</v>
      </c>
      <c r="I11" s="12" t="s">
        <v>92</v>
      </c>
      <c r="J11" s="2">
        <f t="shared" si="3"/>
        <v>22781.88</v>
      </c>
      <c r="K11" s="2">
        <f t="shared" si="4"/>
        <v>9779.2200000000012</v>
      </c>
      <c r="L11" s="2">
        <f t="shared" si="5"/>
        <v>32561.100000000002</v>
      </c>
    </row>
    <row r="12" spans="1:12" x14ac:dyDescent="0.3">
      <c r="A12" s="4" t="s">
        <v>19</v>
      </c>
      <c r="B12" s="1">
        <v>1545</v>
      </c>
      <c r="C12" s="2">
        <v>10.46</v>
      </c>
      <c r="D12" s="3">
        <f t="shared" si="0"/>
        <v>16160.7</v>
      </c>
      <c r="E12" s="2">
        <v>4.49</v>
      </c>
      <c r="F12" s="3">
        <f t="shared" si="1"/>
        <v>6937.05</v>
      </c>
      <c r="G12" s="3">
        <f t="shared" si="2"/>
        <v>23097.75</v>
      </c>
      <c r="H12" s="12" t="s">
        <v>92</v>
      </c>
      <c r="I12" s="12" t="s">
        <v>92</v>
      </c>
      <c r="J12" s="2">
        <f t="shared" si="3"/>
        <v>16160.7</v>
      </c>
      <c r="K12" s="2">
        <f t="shared" si="4"/>
        <v>6937.05</v>
      </c>
      <c r="L12" s="2">
        <f t="shared" si="5"/>
        <v>23097.75</v>
      </c>
    </row>
    <row r="13" spans="1:12" x14ac:dyDescent="0.3">
      <c r="A13" s="4" t="s">
        <v>20</v>
      </c>
      <c r="B13" s="1">
        <v>714</v>
      </c>
      <c r="C13" s="2">
        <v>10.46</v>
      </c>
      <c r="D13" s="3">
        <f t="shared" si="0"/>
        <v>7468.4400000000005</v>
      </c>
      <c r="E13" s="2">
        <v>4.49</v>
      </c>
      <c r="F13" s="3">
        <f t="shared" si="1"/>
        <v>3205.86</v>
      </c>
      <c r="G13" s="3">
        <f t="shared" si="2"/>
        <v>10674.300000000001</v>
      </c>
      <c r="H13" s="12" t="s">
        <v>92</v>
      </c>
      <c r="I13" s="12" t="s">
        <v>92</v>
      </c>
      <c r="J13" s="2">
        <f t="shared" si="3"/>
        <v>7468.4400000000005</v>
      </c>
      <c r="K13" s="2">
        <f t="shared" si="4"/>
        <v>3205.86</v>
      </c>
      <c r="L13" s="2">
        <f t="shared" si="5"/>
        <v>10674.300000000001</v>
      </c>
    </row>
    <row r="14" spans="1:12" x14ac:dyDescent="0.3">
      <c r="A14" s="4" t="s">
        <v>21</v>
      </c>
      <c r="B14" s="1">
        <v>762</v>
      </c>
      <c r="C14" s="2">
        <v>10.46</v>
      </c>
      <c r="D14" s="3">
        <f t="shared" si="0"/>
        <v>7970.52</v>
      </c>
      <c r="E14" s="2">
        <v>4.49</v>
      </c>
      <c r="F14" s="3">
        <f t="shared" si="1"/>
        <v>3421.38</v>
      </c>
      <c r="G14" s="3">
        <f t="shared" si="2"/>
        <v>11391.900000000001</v>
      </c>
      <c r="H14" s="12" t="s">
        <v>92</v>
      </c>
      <c r="I14" s="12" t="s">
        <v>92</v>
      </c>
      <c r="J14" s="2">
        <f t="shared" si="3"/>
        <v>7970.52</v>
      </c>
      <c r="K14" s="2">
        <f t="shared" si="4"/>
        <v>3421.38</v>
      </c>
      <c r="L14" s="2">
        <f t="shared" si="5"/>
        <v>11391.900000000001</v>
      </c>
    </row>
    <row r="15" spans="1:12" x14ac:dyDescent="0.3">
      <c r="A15" s="4" t="s">
        <v>22</v>
      </c>
      <c r="B15" s="1">
        <v>728</v>
      </c>
      <c r="C15" s="2">
        <v>10.46</v>
      </c>
      <c r="D15" s="3">
        <f t="shared" si="0"/>
        <v>7614.880000000001</v>
      </c>
      <c r="E15" s="2">
        <v>4.49</v>
      </c>
      <c r="F15" s="3">
        <f t="shared" si="1"/>
        <v>3268.7200000000003</v>
      </c>
      <c r="G15" s="3">
        <f t="shared" si="2"/>
        <v>10883.600000000002</v>
      </c>
      <c r="H15" s="12" t="s">
        <v>92</v>
      </c>
      <c r="I15" s="12" t="s">
        <v>92</v>
      </c>
      <c r="J15" s="2">
        <f t="shared" si="3"/>
        <v>7614.880000000001</v>
      </c>
      <c r="K15" s="2">
        <f t="shared" si="4"/>
        <v>3268.7200000000003</v>
      </c>
      <c r="L15" s="2">
        <f t="shared" si="5"/>
        <v>10883.600000000002</v>
      </c>
    </row>
    <row r="16" spans="1:12" x14ac:dyDescent="0.3">
      <c r="A16" s="4" t="s">
        <v>23</v>
      </c>
      <c r="B16" s="1">
        <v>728</v>
      </c>
      <c r="C16" s="2">
        <v>10.46</v>
      </c>
      <c r="D16" s="3">
        <f t="shared" si="0"/>
        <v>7614.880000000001</v>
      </c>
      <c r="E16" s="2">
        <v>4.49</v>
      </c>
      <c r="F16" s="3">
        <f t="shared" si="1"/>
        <v>3268.7200000000003</v>
      </c>
      <c r="G16" s="3">
        <f t="shared" si="2"/>
        <v>10883.600000000002</v>
      </c>
      <c r="H16" s="12" t="s">
        <v>92</v>
      </c>
      <c r="I16" s="12" t="s">
        <v>92</v>
      </c>
      <c r="J16" s="2">
        <f t="shared" si="3"/>
        <v>7614.880000000001</v>
      </c>
      <c r="K16" s="2">
        <f t="shared" si="4"/>
        <v>3268.7200000000003</v>
      </c>
      <c r="L16" s="2">
        <f t="shared" si="5"/>
        <v>10883.600000000002</v>
      </c>
    </row>
    <row r="17" spans="1:12" x14ac:dyDescent="0.3">
      <c r="A17" s="4" t="s">
        <v>24</v>
      </c>
      <c r="B17" s="1">
        <v>1412</v>
      </c>
      <c r="C17" s="2">
        <v>10.46</v>
      </c>
      <c r="D17" s="3">
        <f t="shared" si="0"/>
        <v>14769.52</v>
      </c>
      <c r="E17" s="2">
        <v>4.49</v>
      </c>
      <c r="F17" s="3">
        <f t="shared" si="1"/>
        <v>6339.88</v>
      </c>
      <c r="G17" s="3">
        <f t="shared" si="2"/>
        <v>21109.4</v>
      </c>
      <c r="H17" s="12" t="s">
        <v>92</v>
      </c>
      <c r="I17" s="12" t="s">
        <v>92</v>
      </c>
      <c r="J17" s="2">
        <f t="shared" si="3"/>
        <v>14769.52</v>
      </c>
      <c r="K17" s="2">
        <f t="shared" si="4"/>
        <v>6339.88</v>
      </c>
      <c r="L17" s="2">
        <f t="shared" si="5"/>
        <v>21109.4</v>
      </c>
    </row>
    <row r="18" spans="1:12" x14ac:dyDescent="0.3">
      <c r="A18" s="4" t="s">
        <v>25</v>
      </c>
      <c r="B18" s="1">
        <v>725</v>
      </c>
      <c r="C18" s="2">
        <v>10.46</v>
      </c>
      <c r="D18" s="3">
        <f t="shared" si="0"/>
        <v>7583.5000000000009</v>
      </c>
      <c r="E18" s="2">
        <v>4.49</v>
      </c>
      <c r="F18" s="3">
        <f t="shared" si="1"/>
        <v>3255.25</v>
      </c>
      <c r="G18" s="3">
        <f t="shared" si="2"/>
        <v>10838.75</v>
      </c>
      <c r="H18" s="12" t="s">
        <v>93</v>
      </c>
      <c r="I18" s="12" t="s">
        <v>93</v>
      </c>
      <c r="J18" s="2">
        <f t="shared" si="3"/>
        <v>0</v>
      </c>
      <c r="K18" s="2">
        <f t="shared" si="4"/>
        <v>0</v>
      </c>
      <c r="L18" s="2">
        <f t="shared" si="5"/>
        <v>0</v>
      </c>
    </row>
    <row r="19" spans="1:12" x14ac:dyDescent="0.3">
      <c r="A19" s="4" t="s">
        <v>26</v>
      </c>
      <c r="B19" s="1">
        <v>524</v>
      </c>
      <c r="C19" s="2">
        <v>10.46</v>
      </c>
      <c r="D19" s="3">
        <f t="shared" si="0"/>
        <v>5481.0400000000009</v>
      </c>
      <c r="E19" s="2">
        <v>4.49</v>
      </c>
      <c r="F19" s="3">
        <f t="shared" si="1"/>
        <v>2352.7600000000002</v>
      </c>
      <c r="G19" s="3">
        <f t="shared" si="2"/>
        <v>7833.8000000000011</v>
      </c>
      <c r="H19" s="12" t="s">
        <v>93</v>
      </c>
      <c r="I19" s="12" t="s">
        <v>93</v>
      </c>
      <c r="J19" s="2">
        <f t="shared" si="3"/>
        <v>0</v>
      </c>
      <c r="K19" s="2">
        <f t="shared" si="4"/>
        <v>0</v>
      </c>
      <c r="L19" s="2">
        <f t="shared" si="5"/>
        <v>0</v>
      </c>
    </row>
    <row r="20" spans="1:12" x14ac:dyDescent="0.3">
      <c r="A20" s="4" t="s">
        <v>27</v>
      </c>
      <c r="B20" s="1">
        <v>507</v>
      </c>
      <c r="C20" s="2">
        <v>10.46</v>
      </c>
      <c r="D20" s="3">
        <f t="shared" si="0"/>
        <v>5303.22</v>
      </c>
      <c r="E20" s="2">
        <v>4.49</v>
      </c>
      <c r="F20" s="3">
        <f t="shared" si="1"/>
        <v>2276.4300000000003</v>
      </c>
      <c r="G20" s="3">
        <f t="shared" si="2"/>
        <v>7579.6500000000005</v>
      </c>
      <c r="H20" s="12" t="s">
        <v>93</v>
      </c>
      <c r="I20" s="12" t="s">
        <v>92</v>
      </c>
      <c r="J20" s="2">
        <f t="shared" si="3"/>
        <v>0</v>
      </c>
      <c r="K20" s="2">
        <f t="shared" si="4"/>
        <v>2276.4300000000003</v>
      </c>
      <c r="L20" s="2">
        <f t="shared" si="5"/>
        <v>2276.4300000000003</v>
      </c>
    </row>
    <row r="21" spans="1:12" x14ac:dyDescent="0.3">
      <c r="A21" s="4" t="s">
        <v>28</v>
      </c>
      <c r="B21" s="1">
        <v>1291</v>
      </c>
      <c r="C21" s="2">
        <v>10.46</v>
      </c>
      <c r="D21" s="3">
        <f t="shared" si="0"/>
        <v>13503.86</v>
      </c>
      <c r="E21" s="2">
        <v>4.49</v>
      </c>
      <c r="F21" s="3">
        <f t="shared" si="1"/>
        <v>5796.59</v>
      </c>
      <c r="G21" s="3">
        <f t="shared" si="2"/>
        <v>19300.45</v>
      </c>
      <c r="H21" s="12" t="s">
        <v>92</v>
      </c>
      <c r="I21" s="12" t="s">
        <v>92</v>
      </c>
      <c r="J21" s="2">
        <f t="shared" si="3"/>
        <v>13503.86</v>
      </c>
      <c r="K21" s="2">
        <f t="shared" si="4"/>
        <v>5796.59</v>
      </c>
      <c r="L21" s="2">
        <f t="shared" si="5"/>
        <v>19300.45</v>
      </c>
    </row>
    <row r="22" spans="1:12" x14ac:dyDescent="0.3">
      <c r="A22" s="4" t="s">
        <v>29</v>
      </c>
      <c r="B22" s="1">
        <v>1463</v>
      </c>
      <c r="C22" s="2">
        <v>10.46</v>
      </c>
      <c r="D22" s="3">
        <f t="shared" si="0"/>
        <v>15302.980000000001</v>
      </c>
      <c r="E22" s="2">
        <v>4.49</v>
      </c>
      <c r="F22" s="3">
        <f t="shared" si="1"/>
        <v>6568.87</v>
      </c>
      <c r="G22" s="3">
        <f t="shared" si="2"/>
        <v>21871.850000000002</v>
      </c>
      <c r="H22" s="12" t="s">
        <v>92</v>
      </c>
      <c r="I22" s="12" t="s">
        <v>92</v>
      </c>
      <c r="J22" s="2">
        <f t="shared" si="3"/>
        <v>15302.980000000001</v>
      </c>
      <c r="K22" s="2">
        <f t="shared" si="4"/>
        <v>6568.87</v>
      </c>
      <c r="L22" s="2">
        <f t="shared" si="5"/>
        <v>21871.850000000002</v>
      </c>
    </row>
    <row r="23" spans="1:12" x14ac:dyDescent="0.3">
      <c r="A23" s="4" t="s">
        <v>30</v>
      </c>
      <c r="B23" s="1">
        <v>728</v>
      </c>
      <c r="C23" s="2">
        <v>10.46</v>
      </c>
      <c r="D23" s="3">
        <f t="shared" si="0"/>
        <v>7614.880000000001</v>
      </c>
      <c r="E23" s="2">
        <v>4.49</v>
      </c>
      <c r="F23" s="3">
        <f t="shared" si="1"/>
        <v>3268.7200000000003</v>
      </c>
      <c r="G23" s="3">
        <f t="shared" si="2"/>
        <v>10883.600000000002</v>
      </c>
      <c r="H23" s="12" t="s">
        <v>93</v>
      </c>
      <c r="I23" s="12" t="s">
        <v>92</v>
      </c>
      <c r="J23" s="2">
        <f t="shared" si="3"/>
        <v>0</v>
      </c>
      <c r="K23" s="2">
        <f t="shared" si="4"/>
        <v>3268.7200000000003</v>
      </c>
      <c r="L23" s="2">
        <f t="shared" si="5"/>
        <v>3268.7200000000003</v>
      </c>
    </row>
    <row r="24" spans="1:12" x14ac:dyDescent="0.3">
      <c r="A24" s="4" t="s">
        <v>31</v>
      </c>
      <c r="B24" s="1">
        <v>1378</v>
      </c>
      <c r="C24" s="2">
        <v>10.46</v>
      </c>
      <c r="D24" s="3">
        <f t="shared" si="0"/>
        <v>14413.880000000001</v>
      </c>
      <c r="E24" s="2">
        <v>4.49</v>
      </c>
      <c r="F24" s="3">
        <f t="shared" si="1"/>
        <v>6187.22</v>
      </c>
      <c r="G24" s="3">
        <f t="shared" si="2"/>
        <v>20601.100000000002</v>
      </c>
      <c r="H24" s="12" t="s">
        <v>92</v>
      </c>
      <c r="I24" s="12" t="s">
        <v>93</v>
      </c>
      <c r="J24" s="2">
        <f t="shared" si="3"/>
        <v>14413.880000000001</v>
      </c>
      <c r="K24" s="2">
        <f t="shared" si="4"/>
        <v>0</v>
      </c>
      <c r="L24" s="2">
        <f t="shared" si="5"/>
        <v>14413.880000000001</v>
      </c>
    </row>
    <row r="25" spans="1:12" x14ac:dyDescent="0.3">
      <c r="A25" s="4" t="s">
        <v>32</v>
      </c>
      <c r="B25" s="1">
        <v>711</v>
      </c>
      <c r="C25" s="2">
        <v>10.46</v>
      </c>
      <c r="D25" s="3">
        <f t="shared" si="0"/>
        <v>7437.06</v>
      </c>
      <c r="E25" s="2">
        <v>4.49</v>
      </c>
      <c r="F25" s="3">
        <f t="shared" si="1"/>
        <v>3192.3900000000003</v>
      </c>
      <c r="G25" s="3">
        <f t="shared" si="2"/>
        <v>10629.45</v>
      </c>
      <c r="H25" s="12" t="s">
        <v>93</v>
      </c>
      <c r="I25" s="12" t="s">
        <v>93</v>
      </c>
      <c r="J25" s="2">
        <f t="shared" si="3"/>
        <v>0</v>
      </c>
      <c r="K25" s="2">
        <f t="shared" si="4"/>
        <v>0</v>
      </c>
      <c r="L25" s="2">
        <f t="shared" si="5"/>
        <v>0</v>
      </c>
    </row>
    <row r="26" spans="1:12" x14ac:dyDescent="0.3">
      <c r="A26" s="4" t="s">
        <v>33</v>
      </c>
      <c r="B26" s="1">
        <v>728</v>
      </c>
      <c r="C26" s="2">
        <v>10.46</v>
      </c>
      <c r="D26" s="3">
        <f t="shared" si="0"/>
        <v>7614.880000000001</v>
      </c>
      <c r="E26" s="2">
        <v>4.49</v>
      </c>
      <c r="F26" s="3">
        <f t="shared" si="1"/>
        <v>3268.7200000000003</v>
      </c>
      <c r="G26" s="3">
        <f t="shared" si="2"/>
        <v>10883.600000000002</v>
      </c>
      <c r="H26" s="12" t="s">
        <v>93</v>
      </c>
      <c r="I26" s="12" t="s">
        <v>93</v>
      </c>
      <c r="J26" s="2">
        <f t="shared" si="3"/>
        <v>0</v>
      </c>
      <c r="K26" s="2">
        <f t="shared" si="4"/>
        <v>0</v>
      </c>
      <c r="L26" s="2">
        <f t="shared" si="5"/>
        <v>0</v>
      </c>
    </row>
    <row r="27" spans="1:12" x14ac:dyDescent="0.3">
      <c r="A27" s="4" t="s">
        <v>34</v>
      </c>
      <c r="B27" s="1">
        <v>1076</v>
      </c>
      <c r="C27" s="2">
        <v>10.46</v>
      </c>
      <c r="D27" s="3">
        <f t="shared" si="0"/>
        <v>11254.960000000001</v>
      </c>
      <c r="E27" s="2">
        <v>4.49</v>
      </c>
      <c r="F27" s="3">
        <f t="shared" si="1"/>
        <v>4831.24</v>
      </c>
      <c r="G27" s="3">
        <f t="shared" si="2"/>
        <v>16086.2</v>
      </c>
      <c r="H27" s="12" t="s">
        <v>93</v>
      </c>
      <c r="I27" s="12" t="s">
        <v>93</v>
      </c>
      <c r="J27" s="2">
        <f t="shared" si="3"/>
        <v>0</v>
      </c>
      <c r="K27" s="2">
        <f t="shared" si="4"/>
        <v>0</v>
      </c>
      <c r="L27" s="2">
        <f t="shared" si="5"/>
        <v>0</v>
      </c>
    </row>
    <row r="28" spans="1:12" x14ac:dyDescent="0.3">
      <c r="A28" s="4" t="s">
        <v>35</v>
      </c>
      <c r="B28" s="1">
        <v>1174</v>
      </c>
      <c r="C28" s="2">
        <v>10.46</v>
      </c>
      <c r="D28" s="3">
        <f t="shared" si="0"/>
        <v>12280.04</v>
      </c>
      <c r="E28" s="2">
        <v>4.49</v>
      </c>
      <c r="F28" s="3">
        <f t="shared" si="1"/>
        <v>5271.26</v>
      </c>
      <c r="G28" s="3">
        <f t="shared" si="2"/>
        <v>17551.300000000003</v>
      </c>
      <c r="H28" s="12" t="s">
        <v>92</v>
      </c>
      <c r="I28" s="12" t="s">
        <v>93</v>
      </c>
      <c r="J28" s="2">
        <f t="shared" si="3"/>
        <v>12280.04</v>
      </c>
      <c r="K28" s="2">
        <f t="shared" si="4"/>
        <v>0</v>
      </c>
      <c r="L28" s="2">
        <f t="shared" si="5"/>
        <v>12280.04</v>
      </c>
    </row>
    <row r="29" spans="1:12" x14ac:dyDescent="0.3">
      <c r="A29" s="4" t="s">
        <v>36</v>
      </c>
      <c r="B29" s="1">
        <v>495</v>
      </c>
      <c r="C29" s="2">
        <v>10.46</v>
      </c>
      <c r="D29" s="3">
        <f t="shared" si="0"/>
        <v>5177.7000000000007</v>
      </c>
      <c r="E29" s="2">
        <v>4.49</v>
      </c>
      <c r="F29" s="3">
        <f t="shared" si="1"/>
        <v>2222.5500000000002</v>
      </c>
      <c r="G29" s="3">
        <f t="shared" si="2"/>
        <v>7400.2500000000009</v>
      </c>
      <c r="H29" s="12" t="s">
        <v>93</v>
      </c>
      <c r="I29" s="12" t="s">
        <v>93</v>
      </c>
      <c r="J29" s="2">
        <f t="shared" si="3"/>
        <v>0</v>
      </c>
      <c r="K29" s="2">
        <f t="shared" si="4"/>
        <v>0</v>
      </c>
      <c r="L29" s="2">
        <f t="shared" si="5"/>
        <v>0</v>
      </c>
    </row>
    <row r="30" spans="1:12" x14ac:dyDescent="0.3">
      <c r="A30" s="4" t="s">
        <v>7</v>
      </c>
      <c r="B30" s="1">
        <v>3653</v>
      </c>
      <c r="C30" s="2">
        <v>10.46</v>
      </c>
      <c r="D30" s="3">
        <f t="shared" si="0"/>
        <v>38210.380000000005</v>
      </c>
      <c r="E30" s="2">
        <v>4.49</v>
      </c>
      <c r="F30" s="3">
        <f t="shared" si="1"/>
        <v>16401.97</v>
      </c>
      <c r="G30" s="3">
        <f t="shared" si="2"/>
        <v>54612.350000000006</v>
      </c>
      <c r="H30" s="12" t="s">
        <v>92</v>
      </c>
      <c r="I30" s="12" t="s">
        <v>92</v>
      </c>
      <c r="J30" s="2">
        <f t="shared" si="3"/>
        <v>38210.380000000005</v>
      </c>
      <c r="K30" s="2">
        <f t="shared" si="4"/>
        <v>16401.97</v>
      </c>
      <c r="L30" s="2">
        <f t="shared" si="5"/>
        <v>54612.350000000006</v>
      </c>
    </row>
    <row r="31" spans="1:12" x14ac:dyDescent="0.3">
      <c r="A31" s="4" t="s">
        <v>37</v>
      </c>
      <c r="B31" s="1">
        <v>550</v>
      </c>
      <c r="C31" s="2">
        <v>10.46</v>
      </c>
      <c r="D31" s="3">
        <f t="shared" si="0"/>
        <v>5753.0000000000009</v>
      </c>
      <c r="E31" s="2">
        <v>4.49</v>
      </c>
      <c r="F31" s="3">
        <f t="shared" si="1"/>
        <v>2469.5</v>
      </c>
      <c r="G31" s="3">
        <f t="shared" si="2"/>
        <v>8222.5</v>
      </c>
      <c r="H31" s="12" t="s">
        <v>92</v>
      </c>
      <c r="I31" s="12" t="s">
        <v>92</v>
      </c>
      <c r="J31" s="2">
        <f t="shared" si="3"/>
        <v>5753.0000000000009</v>
      </c>
      <c r="K31" s="2">
        <f t="shared" si="4"/>
        <v>2469.5</v>
      </c>
      <c r="L31" s="2">
        <f t="shared" si="5"/>
        <v>8222.5</v>
      </c>
    </row>
    <row r="32" spans="1:12" x14ac:dyDescent="0.3">
      <c r="A32" s="4" t="s">
        <v>38</v>
      </c>
      <c r="B32" s="1">
        <v>522</v>
      </c>
      <c r="C32" s="2">
        <v>10.46</v>
      </c>
      <c r="D32" s="3">
        <f t="shared" si="0"/>
        <v>5460.1200000000008</v>
      </c>
      <c r="E32" s="2">
        <v>4.49</v>
      </c>
      <c r="F32" s="3">
        <f t="shared" si="1"/>
        <v>2343.7800000000002</v>
      </c>
      <c r="G32" s="3">
        <f t="shared" si="2"/>
        <v>7803.9000000000015</v>
      </c>
      <c r="H32" s="12" t="s">
        <v>92</v>
      </c>
      <c r="I32" s="12" t="s">
        <v>92</v>
      </c>
      <c r="J32" s="2">
        <f t="shared" si="3"/>
        <v>5460.1200000000008</v>
      </c>
      <c r="K32" s="2">
        <f t="shared" si="4"/>
        <v>2343.7800000000002</v>
      </c>
      <c r="L32" s="2">
        <f t="shared" si="5"/>
        <v>7803.9000000000015</v>
      </c>
    </row>
    <row r="33" spans="1:12" x14ac:dyDescent="0.3">
      <c r="A33" s="4" t="s">
        <v>39</v>
      </c>
      <c r="B33" s="1">
        <v>588</v>
      </c>
      <c r="C33" s="2">
        <v>10.46</v>
      </c>
      <c r="D33" s="3">
        <f t="shared" si="0"/>
        <v>6150.4800000000005</v>
      </c>
      <c r="E33" s="2">
        <v>4.49</v>
      </c>
      <c r="F33" s="3">
        <f t="shared" si="1"/>
        <v>2640.1200000000003</v>
      </c>
      <c r="G33" s="3">
        <f t="shared" si="2"/>
        <v>8790.6</v>
      </c>
      <c r="H33" s="12" t="s">
        <v>93</v>
      </c>
      <c r="I33" s="12" t="s">
        <v>92</v>
      </c>
      <c r="J33" s="2">
        <f t="shared" si="3"/>
        <v>0</v>
      </c>
      <c r="K33" s="2">
        <f t="shared" si="4"/>
        <v>2640.1200000000003</v>
      </c>
      <c r="L33" s="2">
        <f t="shared" si="5"/>
        <v>2640.1200000000003</v>
      </c>
    </row>
    <row r="34" spans="1:12" x14ac:dyDescent="0.3">
      <c r="A34" s="4" t="s">
        <v>40</v>
      </c>
      <c r="B34" s="1">
        <v>386</v>
      </c>
      <c r="C34" s="2">
        <v>10.46</v>
      </c>
      <c r="D34" s="3">
        <f t="shared" ref="D34:D65" si="6">B34*C34</f>
        <v>4037.5600000000004</v>
      </c>
      <c r="E34" s="2">
        <v>4.49</v>
      </c>
      <c r="F34" s="3">
        <f t="shared" ref="F34:F65" si="7">B34*E34</f>
        <v>1733.14</v>
      </c>
      <c r="G34" s="3">
        <f t="shared" ref="G34:G65" si="8">D34+F34</f>
        <v>5770.7000000000007</v>
      </c>
      <c r="H34" s="12" t="s">
        <v>92</v>
      </c>
      <c r="I34" s="12" t="s">
        <v>92</v>
      </c>
      <c r="J34" s="2">
        <f t="shared" ref="J34:J65" si="9">IF(H34="MET",D34,0)</f>
        <v>4037.5600000000004</v>
      </c>
      <c r="K34" s="2">
        <f t="shared" ref="K34:K65" si="10">IF(I34="MET",F34,0)</f>
        <v>1733.14</v>
      </c>
      <c r="L34" s="2">
        <f t="shared" ref="L34:L65" si="11">J34+K34</f>
        <v>5770.7000000000007</v>
      </c>
    </row>
    <row r="35" spans="1:12" x14ac:dyDescent="0.3">
      <c r="A35" s="4" t="s">
        <v>41</v>
      </c>
      <c r="B35" s="1">
        <v>498</v>
      </c>
      <c r="C35" s="2">
        <v>10.46</v>
      </c>
      <c r="D35" s="3">
        <f t="shared" si="6"/>
        <v>5209.0800000000008</v>
      </c>
      <c r="E35" s="2">
        <v>4.49</v>
      </c>
      <c r="F35" s="3">
        <f t="shared" si="7"/>
        <v>2236.02</v>
      </c>
      <c r="G35" s="3">
        <f t="shared" si="8"/>
        <v>7445.1</v>
      </c>
      <c r="H35" s="12" t="s">
        <v>92</v>
      </c>
      <c r="I35" s="12" t="s">
        <v>92</v>
      </c>
      <c r="J35" s="2">
        <f t="shared" si="9"/>
        <v>5209.0800000000008</v>
      </c>
      <c r="K35" s="2">
        <f t="shared" si="10"/>
        <v>2236.02</v>
      </c>
      <c r="L35" s="2">
        <f t="shared" si="11"/>
        <v>7445.1</v>
      </c>
    </row>
    <row r="36" spans="1:12" x14ac:dyDescent="0.3">
      <c r="A36" s="4" t="s">
        <v>42</v>
      </c>
      <c r="B36" s="1">
        <v>495</v>
      </c>
      <c r="C36" s="2">
        <v>10.46</v>
      </c>
      <c r="D36" s="3">
        <f t="shared" si="6"/>
        <v>5177.7000000000007</v>
      </c>
      <c r="E36" s="2">
        <v>4.49</v>
      </c>
      <c r="F36" s="3">
        <f t="shared" si="7"/>
        <v>2222.5500000000002</v>
      </c>
      <c r="G36" s="3">
        <f t="shared" si="8"/>
        <v>7400.2500000000009</v>
      </c>
      <c r="H36" s="12" t="s">
        <v>92</v>
      </c>
      <c r="I36" s="12" t="s">
        <v>93</v>
      </c>
      <c r="J36" s="2">
        <f t="shared" si="9"/>
        <v>5177.7000000000007</v>
      </c>
      <c r="K36" s="2">
        <f t="shared" si="10"/>
        <v>0</v>
      </c>
      <c r="L36" s="2">
        <f t="shared" si="11"/>
        <v>5177.7000000000007</v>
      </c>
    </row>
    <row r="37" spans="1:12" x14ac:dyDescent="0.3">
      <c r="A37" s="4" t="s">
        <v>43</v>
      </c>
      <c r="B37" s="1">
        <v>507</v>
      </c>
      <c r="C37" s="2">
        <v>10.46</v>
      </c>
      <c r="D37" s="3">
        <f t="shared" si="6"/>
        <v>5303.22</v>
      </c>
      <c r="E37" s="2">
        <v>4.49</v>
      </c>
      <c r="F37" s="3">
        <f t="shared" si="7"/>
        <v>2276.4300000000003</v>
      </c>
      <c r="G37" s="3">
        <f t="shared" si="8"/>
        <v>7579.6500000000005</v>
      </c>
      <c r="H37" s="12" t="s">
        <v>92</v>
      </c>
      <c r="I37" s="12" t="s">
        <v>93</v>
      </c>
      <c r="J37" s="2">
        <f t="shared" si="9"/>
        <v>5303.22</v>
      </c>
      <c r="K37" s="2">
        <f t="shared" si="10"/>
        <v>0</v>
      </c>
      <c r="L37" s="2">
        <f t="shared" si="11"/>
        <v>5303.22</v>
      </c>
    </row>
    <row r="38" spans="1:12" x14ac:dyDescent="0.3">
      <c r="A38" s="4" t="s">
        <v>44</v>
      </c>
      <c r="B38" s="1">
        <v>569</v>
      </c>
      <c r="C38" s="2">
        <v>10.46</v>
      </c>
      <c r="D38" s="3">
        <f t="shared" si="6"/>
        <v>5951.7400000000007</v>
      </c>
      <c r="E38" s="2">
        <v>4.49</v>
      </c>
      <c r="F38" s="3">
        <f t="shared" si="7"/>
        <v>2554.81</v>
      </c>
      <c r="G38" s="3">
        <f t="shared" si="8"/>
        <v>8506.5500000000011</v>
      </c>
      <c r="H38" s="12" t="s">
        <v>92</v>
      </c>
      <c r="I38" s="12" t="s">
        <v>92</v>
      </c>
      <c r="J38" s="2">
        <f t="shared" si="9"/>
        <v>5951.7400000000007</v>
      </c>
      <c r="K38" s="2">
        <f t="shared" si="10"/>
        <v>2554.81</v>
      </c>
      <c r="L38" s="2">
        <f t="shared" si="11"/>
        <v>8506.5500000000011</v>
      </c>
    </row>
    <row r="39" spans="1:12" x14ac:dyDescent="0.3">
      <c r="A39" s="4" t="s">
        <v>8</v>
      </c>
      <c r="B39" s="1">
        <v>5254</v>
      </c>
      <c r="C39" s="2">
        <v>10.46</v>
      </c>
      <c r="D39" s="3">
        <f t="shared" si="6"/>
        <v>54956.840000000004</v>
      </c>
      <c r="E39" s="2">
        <v>4.49</v>
      </c>
      <c r="F39" s="3">
        <f t="shared" si="7"/>
        <v>23590.460000000003</v>
      </c>
      <c r="G39" s="3">
        <f t="shared" si="8"/>
        <v>78547.3</v>
      </c>
      <c r="H39" s="12" t="s">
        <v>92</v>
      </c>
      <c r="I39" s="12" t="s">
        <v>92</v>
      </c>
      <c r="J39" s="2">
        <f t="shared" si="9"/>
        <v>54956.840000000004</v>
      </c>
      <c r="K39" s="2">
        <f t="shared" si="10"/>
        <v>23590.460000000003</v>
      </c>
      <c r="L39" s="2">
        <f t="shared" si="11"/>
        <v>78547.3</v>
      </c>
    </row>
    <row r="40" spans="1:12" x14ac:dyDescent="0.3">
      <c r="A40" s="4" t="s">
        <v>45</v>
      </c>
      <c r="B40" s="1">
        <v>562</v>
      </c>
      <c r="C40" s="2">
        <v>10.46</v>
      </c>
      <c r="D40" s="3">
        <f t="shared" si="6"/>
        <v>5878.52</v>
      </c>
      <c r="E40" s="2">
        <v>4.49</v>
      </c>
      <c r="F40" s="3">
        <f t="shared" si="7"/>
        <v>2523.38</v>
      </c>
      <c r="G40" s="3">
        <f t="shared" si="8"/>
        <v>8401.9000000000015</v>
      </c>
      <c r="H40" s="12" t="s">
        <v>93</v>
      </c>
      <c r="I40" s="12" t="s">
        <v>92</v>
      </c>
      <c r="J40" s="2">
        <f t="shared" si="9"/>
        <v>0</v>
      </c>
      <c r="K40" s="2">
        <f t="shared" si="10"/>
        <v>2523.38</v>
      </c>
      <c r="L40" s="2">
        <f t="shared" si="11"/>
        <v>2523.38</v>
      </c>
    </row>
    <row r="41" spans="1:12" x14ac:dyDescent="0.3">
      <c r="A41" s="4" t="s">
        <v>46</v>
      </c>
      <c r="B41" s="1">
        <v>336</v>
      </c>
      <c r="C41" s="2">
        <v>10.46</v>
      </c>
      <c r="D41" s="3">
        <f t="shared" si="6"/>
        <v>3514.5600000000004</v>
      </c>
      <c r="E41" s="2">
        <v>4.49</v>
      </c>
      <c r="F41" s="3">
        <f t="shared" si="7"/>
        <v>1508.64</v>
      </c>
      <c r="G41" s="3">
        <f t="shared" si="8"/>
        <v>5023.2000000000007</v>
      </c>
      <c r="H41" s="12" t="s">
        <v>93</v>
      </c>
      <c r="I41" s="12" t="s">
        <v>92</v>
      </c>
      <c r="J41" s="2">
        <f t="shared" si="9"/>
        <v>0</v>
      </c>
      <c r="K41" s="2">
        <f t="shared" si="10"/>
        <v>1508.64</v>
      </c>
      <c r="L41" s="2">
        <f t="shared" si="11"/>
        <v>1508.64</v>
      </c>
    </row>
    <row r="42" spans="1:12" x14ac:dyDescent="0.3">
      <c r="A42" s="4" t="s">
        <v>47</v>
      </c>
      <c r="B42" s="1">
        <v>546</v>
      </c>
      <c r="C42" s="2">
        <v>10.46</v>
      </c>
      <c r="D42" s="3">
        <f t="shared" si="6"/>
        <v>5711.1600000000008</v>
      </c>
      <c r="E42" s="2">
        <v>4.49</v>
      </c>
      <c r="F42" s="3">
        <f t="shared" si="7"/>
        <v>2451.54</v>
      </c>
      <c r="G42" s="3">
        <f t="shared" si="8"/>
        <v>8162.7000000000007</v>
      </c>
      <c r="H42" s="12" t="s">
        <v>93</v>
      </c>
      <c r="I42" s="12" t="s">
        <v>92</v>
      </c>
      <c r="J42" s="2">
        <f t="shared" si="9"/>
        <v>0</v>
      </c>
      <c r="K42" s="2">
        <f t="shared" si="10"/>
        <v>2451.54</v>
      </c>
      <c r="L42" s="2">
        <f t="shared" si="11"/>
        <v>2451.54</v>
      </c>
    </row>
    <row r="43" spans="1:12" x14ac:dyDescent="0.3">
      <c r="A43" s="4" t="s">
        <v>48</v>
      </c>
      <c r="B43" s="1">
        <v>1244</v>
      </c>
      <c r="C43" s="2">
        <v>10.46</v>
      </c>
      <c r="D43" s="3">
        <f t="shared" si="6"/>
        <v>13012.240000000002</v>
      </c>
      <c r="E43" s="2">
        <v>4.49</v>
      </c>
      <c r="F43" s="3">
        <f t="shared" si="7"/>
        <v>5585.56</v>
      </c>
      <c r="G43" s="3">
        <f t="shared" si="8"/>
        <v>18597.800000000003</v>
      </c>
      <c r="H43" s="12" t="s">
        <v>92</v>
      </c>
      <c r="I43" s="12" t="s">
        <v>93</v>
      </c>
      <c r="J43" s="2">
        <f t="shared" si="9"/>
        <v>13012.240000000002</v>
      </c>
      <c r="K43" s="2">
        <f t="shared" si="10"/>
        <v>0</v>
      </c>
      <c r="L43" s="2">
        <f t="shared" si="11"/>
        <v>13012.240000000002</v>
      </c>
    </row>
    <row r="44" spans="1:12" x14ac:dyDescent="0.3">
      <c r="A44" s="4" t="s">
        <v>49</v>
      </c>
      <c r="B44" s="1">
        <v>1412</v>
      </c>
      <c r="C44" s="2">
        <v>10.46</v>
      </c>
      <c r="D44" s="3">
        <f t="shared" si="6"/>
        <v>14769.52</v>
      </c>
      <c r="E44" s="2">
        <v>4.49</v>
      </c>
      <c r="F44" s="3">
        <f t="shared" si="7"/>
        <v>6339.88</v>
      </c>
      <c r="G44" s="3">
        <f t="shared" si="8"/>
        <v>21109.4</v>
      </c>
      <c r="H44" s="12" t="s">
        <v>92</v>
      </c>
      <c r="I44" s="12" t="s">
        <v>93</v>
      </c>
      <c r="J44" s="2">
        <f t="shared" si="9"/>
        <v>14769.52</v>
      </c>
      <c r="K44" s="2">
        <f t="shared" si="10"/>
        <v>0</v>
      </c>
      <c r="L44" s="2">
        <f t="shared" si="11"/>
        <v>14769.52</v>
      </c>
    </row>
    <row r="45" spans="1:12" x14ac:dyDescent="0.3">
      <c r="A45" s="4" t="s">
        <v>50</v>
      </c>
      <c r="B45" s="1">
        <v>812</v>
      </c>
      <c r="C45" s="2">
        <v>10.46</v>
      </c>
      <c r="D45" s="3">
        <f t="shared" si="6"/>
        <v>8493.52</v>
      </c>
      <c r="E45" s="2">
        <v>4.49</v>
      </c>
      <c r="F45" s="3">
        <f t="shared" si="7"/>
        <v>3645.88</v>
      </c>
      <c r="G45" s="3">
        <f t="shared" si="8"/>
        <v>12139.400000000001</v>
      </c>
      <c r="H45" s="12" t="s">
        <v>93</v>
      </c>
      <c r="I45" s="12" t="s">
        <v>92</v>
      </c>
      <c r="J45" s="2">
        <f t="shared" si="9"/>
        <v>0</v>
      </c>
      <c r="K45" s="2">
        <f t="shared" si="10"/>
        <v>3645.88</v>
      </c>
      <c r="L45" s="2">
        <f t="shared" si="11"/>
        <v>3645.88</v>
      </c>
    </row>
    <row r="46" spans="1:12" x14ac:dyDescent="0.3">
      <c r="A46" s="4" t="s">
        <v>51</v>
      </c>
      <c r="B46" s="1">
        <v>995</v>
      </c>
      <c r="C46" s="2">
        <v>10.46</v>
      </c>
      <c r="D46" s="3">
        <f t="shared" si="6"/>
        <v>10407.700000000001</v>
      </c>
      <c r="E46" s="2">
        <v>4.49</v>
      </c>
      <c r="F46" s="3">
        <f t="shared" si="7"/>
        <v>4467.55</v>
      </c>
      <c r="G46" s="3">
        <f t="shared" si="8"/>
        <v>14875.25</v>
      </c>
      <c r="H46" s="12" t="s">
        <v>92</v>
      </c>
      <c r="I46" s="12" t="s">
        <v>92</v>
      </c>
      <c r="J46" s="2">
        <f t="shared" si="9"/>
        <v>10407.700000000001</v>
      </c>
      <c r="K46" s="2">
        <f t="shared" si="10"/>
        <v>4467.55</v>
      </c>
      <c r="L46" s="2">
        <f t="shared" si="11"/>
        <v>14875.25</v>
      </c>
    </row>
    <row r="47" spans="1:12" x14ac:dyDescent="0.3">
      <c r="A47" s="4" t="s">
        <v>52</v>
      </c>
      <c r="B47" s="1">
        <v>899</v>
      </c>
      <c r="C47" s="2">
        <v>10.46</v>
      </c>
      <c r="D47" s="3">
        <f t="shared" si="6"/>
        <v>9403.5400000000009</v>
      </c>
      <c r="E47" s="2">
        <v>4.49</v>
      </c>
      <c r="F47" s="3">
        <f t="shared" si="7"/>
        <v>4036.51</v>
      </c>
      <c r="G47" s="3">
        <f t="shared" si="8"/>
        <v>13440.050000000001</v>
      </c>
      <c r="H47" s="12" t="s">
        <v>92</v>
      </c>
      <c r="I47" s="12" t="s">
        <v>93</v>
      </c>
      <c r="J47" s="2">
        <f t="shared" si="9"/>
        <v>9403.5400000000009</v>
      </c>
      <c r="K47" s="2">
        <f t="shared" si="10"/>
        <v>0</v>
      </c>
      <c r="L47" s="2">
        <f t="shared" si="11"/>
        <v>9403.5400000000009</v>
      </c>
    </row>
    <row r="48" spans="1:12" x14ac:dyDescent="0.3">
      <c r="A48" s="4" t="s">
        <v>53</v>
      </c>
      <c r="B48" s="1">
        <v>1060</v>
      </c>
      <c r="C48" s="2">
        <v>10.46</v>
      </c>
      <c r="D48" s="3">
        <f t="shared" si="6"/>
        <v>11087.6</v>
      </c>
      <c r="E48" s="2">
        <v>4.49</v>
      </c>
      <c r="F48" s="3">
        <f t="shared" si="7"/>
        <v>4759.4000000000005</v>
      </c>
      <c r="G48" s="3">
        <f t="shared" si="8"/>
        <v>15847</v>
      </c>
      <c r="H48" s="12" t="s">
        <v>92</v>
      </c>
      <c r="I48" s="12" t="s">
        <v>92</v>
      </c>
      <c r="J48" s="2">
        <f t="shared" si="9"/>
        <v>11087.6</v>
      </c>
      <c r="K48" s="2">
        <f t="shared" si="10"/>
        <v>4759.4000000000005</v>
      </c>
      <c r="L48" s="2">
        <f t="shared" si="11"/>
        <v>15847</v>
      </c>
    </row>
    <row r="49" spans="1:12" x14ac:dyDescent="0.3">
      <c r="A49" s="4" t="s">
        <v>54</v>
      </c>
      <c r="B49" s="1">
        <v>1094</v>
      </c>
      <c r="C49" s="2">
        <v>10.46</v>
      </c>
      <c r="D49" s="3">
        <f t="shared" si="6"/>
        <v>11443.240000000002</v>
      </c>
      <c r="E49" s="2">
        <v>4.49</v>
      </c>
      <c r="F49" s="3">
        <f t="shared" si="7"/>
        <v>4912.0600000000004</v>
      </c>
      <c r="G49" s="3">
        <f t="shared" si="8"/>
        <v>16355.300000000003</v>
      </c>
      <c r="H49" s="12" t="s">
        <v>93</v>
      </c>
      <c r="I49" s="12" t="s">
        <v>92</v>
      </c>
      <c r="J49" s="2">
        <f t="shared" si="9"/>
        <v>0</v>
      </c>
      <c r="K49" s="2">
        <f t="shared" si="10"/>
        <v>4912.0600000000004</v>
      </c>
      <c r="L49" s="2">
        <f t="shared" si="11"/>
        <v>4912.0600000000004</v>
      </c>
    </row>
    <row r="50" spans="1:12" x14ac:dyDescent="0.3">
      <c r="A50" s="4" t="s">
        <v>55</v>
      </c>
      <c r="B50" s="1">
        <v>896</v>
      </c>
      <c r="C50" s="2">
        <v>10.46</v>
      </c>
      <c r="D50" s="3">
        <f t="shared" si="6"/>
        <v>9372.16</v>
      </c>
      <c r="E50" s="2">
        <v>4.49</v>
      </c>
      <c r="F50" s="3">
        <f t="shared" si="7"/>
        <v>4023.04</v>
      </c>
      <c r="G50" s="3">
        <f t="shared" si="8"/>
        <v>13395.2</v>
      </c>
      <c r="H50" s="12" t="s">
        <v>92</v>
      </c>
      <c r="I50" s="12" t="s">
        <v>92</v>
      </c>
      <c r="J50" s="2">
        <f t="shared" si="9"/>
        <v>9372.16</v>
      </c>
      <c r="K50" s="2">
        <f t="shared" si="10"/>
        <v>4023.04</v>
      </c>
      <c r="L50" s="2">
        <f t="shared" si="11"/>
        <v>13395.2</v>
      </c>
    </row>
    <row r="51" spans="1:12" x14ac:dyDescent="0.3">
      <c r="A51" s="4" t="s">
        <v>56</v>
      </c>
      <c r="B51" s="1">
        <v>896</v>
      </c>
      <c r="C51" s="2">
        <v>10.46</v>
      </c>
      <c r="D51" s="3">
        <f t="shared" si="6"/>
        <v>9372.16</v>
      </c>
      <c r="E51" s="2">
        <v>4.49</v>
      </c>
      <c r="F51" s="3">
        <f t="shared" si="7"/>
        <v>4023.04</v>
      </c>
      <c r="G51" s="3">
        <f t="shared" si="8"/>
        <v>13395.2</v>
      </c>
      <c r="H51" s="12" t="s">
        <v>92</v>
      </c>
      <c r="I51" s="12" t="s">
        <v>92</v>
      </c>
      <c r="J51" s="2">
        <f t="shared" si="9"/>
        <v>9372.16</v>
      </c>
      <c r="K51" s="2">
        <f t="shared" si="10"/>
        <v>4023.04</v>
      </c>
      <c r="L51" s="2">
        <f t="shared" si="11"/>
        <v>13395.2</v>
      </c>
    </row>
    <row r="52" spans="1:12" x14ac:dyDescent="0.3">
      <c r="A52" s="4" t="s">
        <v>57</v>
      </c>
      <c r="B52" s="1">
        <v>1073</v>
      </c>
      <c r="C52" s="2">
        <v>10.46</v>
      </c>
      <c r="D52" s="3">
        <f t="shared" si="6"/>
        <v>11223.580000000002</v>
      </c>
      <c r="E52" s="2">
        <v>4.49</v>
      </c>
      <c r="F52" s="3">
        <f t="shared" si="7"/>
        <v>4817.7700000000004</v>
      </c>
      <c r="G52" s="3">
        <f t="shared" si="8"/>
        <v>16041.350000000002</v>
      </c>
      <c r="H52" s="12" t="s">
        <v>93</v>
      </c>
      <c r="I52" s="12" t="s">
        <v>92</v>
      </c>
      <c r="J52" s="2">
        <f t="shared" si="9"/>
        <v>0</v>
      </c>
      <c r="K52" s="2">
        <f t="shared" si="10"/>
        <v>4817.7700000000004</v>
      </c>
      <c r="L52" s="2">
        <f t="shared" si="11"/>
        <v>4817.7700000000004</v>
      </c>
    </row>
    <row r="53" spans="1:12" x14ac:dyDescent="0.3">
      <c r="A53" s="4" t="s">
        <v>58</v>
      </c>
      <c r="B53" s="1">
        <v>1055</v>
      </c>
      <c r="C53" s="2">
        <v>10.46</v>
      </c>
      <c r="D53" s="3">
        <f t="shared" si="6"/>
        <v>11035.300000000001</v>
      </c>
      <c r="E53" s="2">
        <v>4.49</v>
      </c>
      <c r="F53" s="3">
        <f t="shared" si="7"/>
        <v>4736.95</v>
      </c>
      <c r="G53" s="3">
        <f t="shared" si="8"/>
        <v>15772.25</v>
      </c>
      <c r="H53" s="12" t="s">
        <v>92</v>
      </c>
      <c r="I53" s="12" t="s">
        <v>92</v>
      </c>
      <c r="J53" s="2">
        <f t="shared" si="9"/>
        <v>11035.300000000001</v>
      </c>
      <c r="K53" s="2">
        <f t="shared" si="10"/>
        <v>4736.95</v>
      </c>
      <c r="L53" s="2">
        <f t="shared" si="11"/>
        <v>15772.25</v>
      </c>
    </row>
    <row r="54" spans="1:12" x14ac:dyDescent="0.3">
      <c r="A54" s="4" t="s">
        <v>59</v>
      </c>
      <c r="B54" s="1">
        <v>1071</v>
      </c>
      <c r="C54" s="2">
        <v>10.46</v>
      </c>
      <c r="D54" s="3">
        <f t="shared" si="6"/>
        <v>11202.660000000002</v>
      </c>
      <c r="E54" s="2">
        <v>4.49</v>
      </c>
      <c r="F54" s="3">
        <f t="shared" si="7"/>
        <v>4808.79</v>
      </c>
      <c r="G54" s="3">
        <f t="shared" si="8"/>
        <v>16011.45</v>
      </c>
      <c r="H54" s="12" t="s">
        <v>92</v>
      </c>
      <c r="I54" s="12" t="s">
        <v>92</v>
      </c>
      <c r="J54" s="2">
        <f t="shared" si="9"/>
        <v>11202.660000000002</v>
      </c>
      <c r="K54" s="2">
        <f t="shared" si="10"/>
        <v>4808.79</v>
      </c>
      <c r="L54" s="2">
        <f t="shared" si="11"/>
        <v>16011.45</v>
      </c>
    </row>
    <row r="55" spans="1:12" x14ac:dyDescent="0.3">
      <c r="A55" s="4" t="s">
        <v>60</v>
      </c>
      <c r="B55" s="1">
        <v>1030</v>
      </c>
      <c r="C55" s="2">
        <v>10.46</v>
      </c>
      <c r="D55" s="3">
        <f t="shared" si="6"/>
        <v>10773.800000000001</v>
      </c>
      <c r="E55" s="2">
        <v>4.49</v>
      </c>
      <c r="F55" s="3">
        <f t="shared" si="7"/>
        <v>4624.7</v>
      </c>
      <c r="G55" s="3">
        <f t="shared" si="8"/>
        <v>15398.5</v>
      </c>
      <c r="H55" s="12" t="s">
        <v>93</v>
      </c>
      <c r="I55" s="12" t="s">
        <v>92</v>
      </c>
      <c r="J55" s="2">
        <f t="shared" si="9"/>
        <v>0</v>
      </c>
      <c r="K55" s="2">
        <f t="shared" si="10"/>
        <v>4624.7</v>
      </c>
      <c r="L55" s="2">
        <f t="shared" si="11"/>
        <v>4624.7</v>
      </c>
    </row>
    <row r="56" spans="1:12" x14ac:dyDescent="0.3">
      <c r="A56" s="4" t="s">
        <v>61</v>
      </c>
      <c r="B56" s="1">
        <v>1099</v>
      </c>
      <c r="C56" s="2">
        <v>10.46</v>
      </c>
      <c r="D56" s="3">
        <f t="shared" si="6"/>
        <v>11495.54</v>
      </c>
      <c r="E56" s="2">
        <v>4.49</v>
      </c>
      <c r="F56" s="3">
        <f t="shared" si="7"/>
        <v>4934.51</v>
      </c>
      <c r="G56" s="3">
        <f t="shared" si="8"/>
        <v>16430.050000000003</v>
      </c>
      <c r="H56" s="12" t="s">
        <v>93</v>
      </c>
      <c r="I56" s="12" t="s">
        <v>92</v>
      </c>
      <c r="J56" s="2">
        <f t="shared" si="9"/>
        <v>0</v>
      </c>
      <c r="K56" s="2">
        <f t="shared" si="10"/>
        <v>4934.51</v>
      </c>
      <c r="L56" s="2">
        <f t="shared" si="11"/>
        <v>4934.51</v>
      </c>
    </row>
    <row r="57" spans="1:12" x14ac:dyDescent="0.3">
      <c r="A57" s="4" t="s">
        <v>62</v>
      </c>
      <c r="B57" s="1">
        <v>273</v>
      </c>
      <c r="C57" s="2">
        <v>10.46</v>
      </c>
      <c r="D57" s="3">
        <f t="shared" si="6"/>
        <v>2855.5800000000004</v>
      </c>
      <c r="E57" s="2">
        <v>4.49</v>
      </c>
      <c r="F57" s="3">
        <f t="shared" si="7"/>
        <v>1225.77</v>
      </c>
      <c r="G57" s="3">
        <f t="shared" si="8"/>
        <v>4081.3500000000004</v>
      </c>
      <c r="H57" s="12" t="s">
        <v>92</v>
      </c>
      <c r="I57" s="12" t="s">
        <v>93</v>
      </c>
      <c r="J57" s="2">
        <f t="shared" si="9"/>
        <v>2855.5800000000004</v>
      </c>
      <c r="K57" s="2">
        <f t="shared" si="10"/>
        <v>0</v>
      </c>
      <c r="L57" s="2">
        <f t="shared" si="11"/>
        <v>2855.5800000000004</v>
      </c>
    </row>
    <row r="58" spans="1:12" x14ac:dyDescent="0.3">
      <c r="A58" s="4" t="s">
        <v>63</v>
      </c>
      <c r="B58" s="1">
        <v>637</v>
      </c>
      <c r="C58" s="2">
        <v>10.46</v>
      </c>
      <c r="D58" s="3">
        <f t="shared" si="6"/>
        <v>6663.02</v>
      </c>
      <c r="E58" s="2">
        <v>4.49</v>
      </c>
      <c r="F58" s="3">
        <f t="shared" si="7"/>
        <v>2860.13</v>
      </c>
      <c r="G58" s="3">
        <f t="shared" si="8"/>
        <v>9523.1500000000015</v>
      </c>
      <c r="H58" s="12" t="s">
        <v>93</v>
      </c>
      <c r="I58" s="12" t="s">
        <v>92</v>
      </c>
      <c r="J58" s="2">
        <f t="shared" si="9"/>
        <v>0</v>
      </c>
      <c r="K58" s="2">
        <f t="shared" si="10"/>
        <v>2860.13</v>
      </c>
      <c r="L58" s="2">
        <f t="shared" si="11"/>
        <v>2860.13</v>
      </c>
    </row>
    <row r="59" spans="1:12" x14ac:dyDescent="0.3">
      <c r="A59" s="4" t="s">
        <v>64</v>
      </c>
      <c r="B59" s="1">
        <v>1372</v>
      </c>
      <c r="C59" s="2">
        <v>10.46</v>
      </c>
      <c r="D59" s="3">
        <f t="shared" si="6"/>
        <v>14351.12</v>
      </c>
      <c r="E59" s="2">
        <v>4.49</v>
      </c>
      <c r="F59" s="3">
        <f t="shared" si="7"/>
        <v>6160.2800000000007</v>
      </c>
      <c r="G59" s="3">
        <f t="shared" si="8"/>
        <v>20511.400000000001</v>
      </c>
      <c r="H59" s="12" t="s">
        <v>92</v>
      </c>
      <c r="I59" s="12" t="s">
        <v>92</v>
      </c>
      <c r="J59" s="2">
        <f t="shared" si="9"/>
        <v>14351.12</v>
      </c>
      <c r="K59" s="2">
        <f t="shared" si="10"/>
        <v>6160.2800000000007</v>
      </c>
      <c r="L59" s="2">
        <f t="shared" si="11"/>
        <v>20511.400000000001</v>
      </c>
    </row>
    <row r="60" spans="1:12" x14ac:dyDescent="0.3">
      <c r="A60" s="4" t="s">
        <v>9</v>
      </c>
      <c r="B60" s="1">
        <v>3549</v>
      </c>
      <c r="C60" s="2">
        <v>10.46</v>
      </c>
      <c r="D60" s="3">
        <f t="shared" si="6"/>
        <v>37122.54</v>
      </c>
      <c r="E60" s="2">
        <v>4.49</v>
      </c>
      <c r="F60" s="3">
        <f t="shared" si="7"/>
        <v>15935.01</v>
      </c>
      <c r="G60" s="3">
        <f t="shared" si="8"/>
        <v>53057.55</v>
      </c>
      <c r="H60" s="12" t="s">
        <v>93</v>
      </c>
      <c r="I60" s="12" t="s">
        <v>92</v>
      </c>
      <c r="J60" s="2">
        <f t="shared" si="9"/>
        <v>0</v>
      </c>
      <c r="K60" s="2">
        <f t="shared" si="10"/>
        <v>15935.01</v>
      </c>
      <c r="L60" s="2">
        <f t="shared" si="11"/>
        <v>15935.01</v>
      </c>
    </row>
    <row r="61" spans="1:12" x14ac:dyDescent="0.3">
      <c r="A61" s="4" t="s">
        <v>65</v>
      </c>
      <c r="B61" s="1">
        <v>728</v>
      </c>
      <c r="C61" s="2">
        <v>10.46</v>
      </c>
      <c r="D61" s="3">
        <f t="shared" si="6"/>
        <v>7614.880000000001</v>
      </c>
      <c r="E61" s="2">
        <v>4.49</v>
      </c>
      <c r="F61" s="3">
        <f t="shared" si="7"/>
        <v>3268.7200000000003</v>
      </c>
      <c r="G61" s="3">
        <f t="shared" si="8"/>
        <v>10883.600000000002</v>
      </c>
      <c r="H61" s="12" t="s">
        <v>93</v>
      </c>
      <c r="I61" s="12" t="s">
        <v>92</v>
      </c>
      <c r="J61" s="2">
        <f t="shared" si="9"/>
        <v>0</v>
      </c>
      <c r="K61" s="2">
        <f t="shared" si="10"/>
        <v>3268.7200000000003</v>
      </c>
      <c r="L61" s="2">
        <f t="shared" si="11"/>
        <v>3268.7200000000003</v>
      </c>
    </row>
    <row r="62" spans="1:12" x14ac:dyDescent="0.3">
      <c r="A62" s="4" t="s">
        <v>66</v>
      </c>
      <c r="B62" s="1">
        <v>1446</v>
      </c>
      <c r="C62" s="2">
        <v>10.46</v>
      </c>
      <c r="D62" s="3">
        <f t="shared" si="6"/>
        <v>15125.160000000002</v>
      </c>
      <c r="E62" s="2">
        <v>4.49</v>
      </c>
      <c r="F62" s="3">
        <f t="shared" si="7"/>
        <v>6492.54</v>
      </c>
      <c r="G62" s="3">
        <f t="shared" si="8"/>
        <v>21617.7</v>
      </c>
      <c r="H62" s="12" t="s">
        <v>92</v>
      </c>
      <c r="I62" s="12" t="s">
        <v>92</v>
      </c>
      <c r="J62" s="2">
        <f t="shared" si="9"/>
        <v>15125.160000000002</v>
      </c>
      <c r="K62" s="2">
        <f t="shared" si="10"/>
        <v>6492.54</v>
      </c>
      <c r="L62" s="2">
        <f t="shared" si="11"/>
        <v>21617.7</v>
      </c>
    </row>
    <row r="63" spans="1:12" x14ac:dyDescent="0.3">
      <c r="A63" s="4" t="s">
        <v>67</v>
      </c>
      <c r="B63" s="1">
        <v>1442</v>
      </c>
      <c r="C63" s="2">
        <v>10.46</v>
      </c>
      <c r="D63" s="3">
        <f t="shared" si="6"/>
        <v>15083.320000000002</v>
      </c>
      <c r="E63" s="2">
        <v>4.49</v>
      </c>
      <c r="F63" s="3">
        <f t="shared" si="7"/>
        <v>6474.58</v>
      </c>
      <c r="G63" s="3">
        <f t="shared" si="8"/>
        <v>21557.9</v>
      </c>
      <c r="H63" s="12" t="s">
        <v>92</v>
      </c>
      <c r="I63" s="12" t="s">
        <v>92</v>
      </c>
      <c r="J63" s="2">
        <f t="shared" si="9"/>
        <v>15083.320000000002</v>
      </c>
      <c r="K63" s="2">
        <f t="shared" si="10"/>
        <v>6474.58</v>
      </c>
      <c r="L63" s="2">
        <f t="shared" si="11"/>
        <v>21557.9</v>
      </c>
    </row>
    <row r="64" spans="1:12" x14ac:dyDescent="0.3">
      <c r="A64" s="4" t="s">
        <v>68</v>
      </c>
      <c r="B64" s="1">
        <v>990</v>
      </c>
      <c r="C64" s="2">
        <v>10.46</v>
      </c>
      <c r="D64" s="3">
        <f t="shared" si="6"/>
        <v>10355.400000000001</v>
      </c>
      <c r="E64" s="2">
        <v>4.49</v>
      </c>
      <c r="F64" s="3">
        <f t="shared" si="7"/>
        <v>4445.1000000000004</v>
      </c>
      <c r="G64" s="3">
        <f t="shared" si="8"/>
        <v>14800.500000000002</v>
      </c>
      <c r="H64" s="12" t="s">
        <v>92</v>
      </c>
      <c r="I64" s="12" t="s">
        <v>92</v>
      </c>
      <c r="J64" s="2">
        <f t="shared" si="9"/>
        <v>10355.400000000001</v>
      </c>
      <c r="K64" s="2">
        <f t="shared" si="10"/>
        <v>4445.1000000000004</v>
      </c>
      <c r="L64" s="2">
        <f t="shared" si="11"/>
        <v>14800.500000000002</v>
      </c>
    </row>
    <row r="65" spans="1:12" x14ac:dyDescent="0.3">
      <c r="A65" s="4" t="s">
        <v>69</v>
      </c>
      <c r="B65" s="1">
        <v>1456</v>
      </c>
      <c r="C65" s="2">
        <v>10.46</v>
      </c>
      <c r="D65" s="3">
        <f t="shared" si="6"/>
        <v>15229.760000000002</v>
      </c>
      <c r="E65" s="2">
        <v>4.49</v>
      </c>
      <c r="F65" s="3">
        <f t="shared" si="7"/>
        <v>6537.4400000000005</v>
      </c>
      <c r="G65" s="3">
        <f t="shared" si="8"/>
        <v>21767.200000000004</v>
      </c>
      <c r="H65" s="12" t="s">
        <v>92</v>
      </c>
      <c r="I65" s="12" t="s">
        <v>92</v>
      </c>
      <c r="J65" s="2">
        <f t="shared" si="9"/>
        <v>15229.760000000002</v>
      </c>
      <c r="K65" s="2">
        <f t="shared" si="10"/>
        <v>6537.4400000000005</v>
      </c>
      <c r="L65" s="2">
        <f t="shared" si="11"/>
        <v>21767.200000000004</v>
      </c>
    </row>
    <row r="66" spans="1:12" x14ac:dyDescent="0.3">
      <c r="A66" s="4" t="s">
        <v>10</v>
      </c>
      <c r="B66" s="1">
        <v>4572</v>
      </c>
      <c r="C66" s="2">
        <v>10.46</v>
      </c>
      <c r="D66" s="3">
        <f t="shared" ref="D66:D82" si="12">B66*C66</f>
        <v>47823.12</v>
      </c>
      <c r="E66" s="2">
        <v>4.49</v>
      </c>
      <c r="F66" s="3">
        <f t="shared" ref="F66:F82" si="13">B66*E66</f>
        <v>20528.280000000002</v>
      </c>
      <c r="G66" s="3">
        <f t="shared" ref="G66:G82" si="14">D66+F66</f>
        <v>68351.400000000009</v>
      </c>
      <c r="H66" s="12" t="s">
        <v>92</v>
      </c>
      <c r="I66" s="12" t="s">
        <v>92</v>
      </c>
      <c r="J66" s="2">
        <f t="shared" ref="J66:J82" si="15">IF(H66="MET",D66,0)</f>
        <v>47823.12</v>
      </c>
      <c r="K66" s="2">
        <f t="shared" ref="K66:K82" si="16">IF(I66="MET",F66,0)</f>
        <v>20528.280000000002</v>
      </c>
      <c r="L66" s="2">
        <f t="shared" ref="L66:L82" si="17">J66+K66</f>
        <v>68351.400000000009</v>
      </c>
    </row>
    <row r="67" spans="1:12" x14ac:dyDescent="0.3">
      <c r="A67" s="4" t="s">
        <v>70</v>
      </c>
      <c r="B67" s="1">
        <v>1366</v>
      </c>
      <c r="C67" s="2">
        <v>10.46</v>
      </c>
      <c r="D67" s="3">
        <f t="shared" si="12"/>
        <v>14288.36</v>
      </c>
      <c r="E67" s="2">
        <v>4.49</v>
      </c>
      <c r="F67" s="3">
        <f t="shared" si="13"/>
        <v>6133.34</v>
      </c>
      <c r="G67" s="3">
        <f t="shared" si="14"/>
        <v>20421.7</v>
      </c>
      <c r="H67" s="12" t="s">
        <v>92</v>
      </c>
      <c r="I67" s="12" t="s">
        <v>93</v>
      </c>
      <c r="J67" s="2">
        <f t="shared" si="15"/>
        <v>14288.36</v>
      </c>
      <c r="K67" s="2">
        <f t="shared" si="16"/>
        <v>0</v>
      </c>
      <c r="L67" s="2">
        <f t="shared" si="17"/>
        <v>14288.36</v>
      </c>
    </row>
    <row r="68" spans="1:12" x14ac:dyDescent="0.3">
      <c r="A68" s="4" t="s">
        <v>71</v>
      </c>
      <c r="B68" s="1">
        <v>545</v>
      </c>
      <c r="C68" s="2">
        <v>10.46</v>
      </c>
      <c r="D68" s="3">
        <f t="shared" si="12"/>
        <v>5700.7000000000007</v>
      </c>
      <c r="E68" s="2">
        <v>4.49</v>
      </c>
      <c r="F68" s="3">
        <f t="shared" si="13"/>
        <v>2447.0500000000002</v>
      </c>
      <c r="G68" s="3">
        <f t="shared" si="14"/>
        <v>8147.7500000000009</v>
      </c>
      <c r="H68" s="12" t="s">
        <v>93</v>
      </c>
      <c r="I68" s="12" t="s">
        <v>92</v>
      </c>
      <c r="J68" s="2">
        <f t="shared" si="15"/>
        <v>0</v>
      </c>
      <c r="K68" s="2">
        <f t="shared" si="16"/>
        <v>2447.0500000000002</v>
      </c>
      <c r="L68" s="2">
        <f t="shared" si="17"/>
        <v>2447.0500000000002</v>
      </c>
    </row>
    <row r="69" spans="1:12" x14ac:dyDescent="0.3">
      <c r="A69" s="4" t="s">
        <v>72</v>
      </c>
      <c r="B69" s="1">
        <v>1450</v>
      </c>
      <c r="C69" s="2">
        <v>10.46</v>
      </c>
      <c r="D69" s="3">
        <f t="shared" si="12"/>
        <v>15167.000000000002</v>
      </c>
      <c r="E69" s="2">
        <v>4.49</v>
      </c>
      <c r="F69" s="3">
        <f t="shared" si="13"/>
        <v>6510.5</v>
      </c>
      <c r="G69" s="3">
        <f t="shared" si="14"/>
        <v>21677.5</v>
      </c>
      <c r="H69" s="12" t="s">
        <v>92</v>
      </c>
      <c r="I69" s="12" t="s">
        <v>92</v>
      </c>
      <c r="J69" s="2">
        <f t="shared" si="15"/>
        <v>15167.000000000002</v>
      </c>
      <c r="K69" s="2">
        <f t="shared" si="16"/>
        <v>6510.5</v>
      </c>
      <c r="L69" s="2">
        <f t="shared" si="17"/>
        <v>21677.5</v>
      </c>
    </row>
    <row r="70" spans="1:12" x14ac:dyDescent="0.3">
      <c r="A70" s="4" t="s">
        <v>73</v>
      </c>
      <c r="B70" s="1">
        <v>1566</v>
      </c>
      <c r="C70" s="2">
        <v>10.46</v>
      </c>
      <c r="D70" s="3">
        <f t="shared" si="12"/>
        <v>16380.36</v>
      </c>
      <c r="E70" s="2">
        <v>4.49</v>
      </c>
      <c r="F70" s="3">
        <f t="shared" si="13"/>
        <v>7031.34</v>
      </c>
      <c r="G70" s="3">
        <f t="shared" si="14"/>
        <v>23411.7</v>
      </c>
      <c r="H70" s="12" t="s">
        <v>93</v>
      </c>
      <c r="I70" s="12" t="s">
        <v>92</v>
      </c>
      <c r="J70" s="2">
        <f t="shared" si="15"/>
        <v>0</v>
      </c>
      <c r="K70" s="2">
        <f t="shared" si="16"/>
        <v>7031.34</v>
      </c>
      <c r="L70" s="2">
        <f t="shared" si="17"/>
        <v>7031.34</v>
      </c>
    </row>
    <row r="71" spans="1:12" x14ac:dyDescent="0.3">
      <c r="A71" s="4" t="s">
        <v>74</v>
      </c>
      <c r="B71" s="1">
        <v>1437</v>
      </c>
      <c r="C71" s="2">
        <v>10.46</v>
      </c>
      <c r="D71" s="3">
        <f t="shared" si="12"/>
        <v>15031.02</v>
      </c>
      <c r="E71" s="2">
        <v>4.49</v>
      </c>
      <c r="F71" s="3">
        <f t="shared" si="13"/>
        <v>6452.13</v>
      </c>
      <c r="G71" s="3">
        <f t="shared" si="14"/>
        <v>21483.15</v>
      </c>
      <c r="H71" s="12" t="s">
        <v>92</v>
      </c>
      <c r="I71" s="12" t="s">
        <v>92</v>
      </c>
      <c r="J71" s="2">
        <f t="shared" si="15"/>
        <v>15031.02</v>
      </c>
      <c r="K71" s="2">
        <f t="shared" si="16"/>
        <v>6452.13</v>
      </c>
      <c r="L71" s="2">
        <f t="shared" si="17"/>
        <v>21483.15</v>
      </c>
    </row>
    <row r="72" spans="1:12" x14ac:dyDescent="0.3">
      <c r="A72" s="4" t="s">
        <v>75</v>
      </c>
      <c r="B72" s="1">
        <v>1370</v>
      </c>
      <c r="C72" s="2">
        <v>10.46</v>
      </c>
      <c r="D72" s="3">
        <f t="shared" si="12"/>
        <v>14330.2</v>
      </c>
      <c r="E72" s="2">
        <v>4.49</v>
      </c>
      <c r="F72" s="3">
        <f t="shared" si="13"/>
        <v>6151.3</v>
      </c>
      <c r="G72" s="3">
        <f t="shared" si="14"/>
        <v>20481.5</v>
      </c>
      <c r="H72" s="12" t="s">
        <v>92</v>
      </c>
      <c r="I72" s="12" t="s">
        <v>92</v>
      </c>
      <c r="J72" s="2">
        <f t="shared" si="15"/>
        <v>14330.2</v>
      </c>
      <c r="K72" s="2">
        <f t="shared" si="16"/>
        <v>6151.3</v>
      </c>
      <c r="L72" s="2">
        <f t="shared" si="17"/>
        <v>20481.5</v>
      </c>
    </row>
    <row r="73" spans="1:12" x14ac:dyDescent="0.3">
      <c r="A73" s="4" t="s">
        <v>76</v>
      </c>
      <c r="B73" s="1">
        <v>1421</v>
      </c>
      <c r="C73" s="2">
        <v>10.46</v>
      </c>
      <c r="D73" s="3">
        <f t="shared" si="12"/>
        <v>14863.660000000002</v>
      </c>
      <c r="E73" s="2">
        <v>4.49</v>
      </c>
      <c r="F73" s="3">
        <f t="shared" si="13"/>
        <v>6380.29</v>
      </c>
      <c r="G73" s="3">
        <f t="shared" si="14"/>
        <v>21243.95</v>
      </c>
      <c r="H73" s="12" t="s">
        <v>92</v>
      </c>
      <c r="I73" s="12" t="s">
        <v>92</v>
      </c>
      <c r="J73" s="2">
        <f t="shared" si="15"/>
        <v>14863.660000000002</v>
      </c>
      <c r="K73" s="2">
        <f t="shared" si="16"/>
        <v>6380.29</v>
      </c>
      <c r="L73" s="2">
        <f t="shared" si="17"/>
        <v>21243.95</v>
      </c>
    </row>
    <row r="74" spans="1:12" x14ac:dyDescent="0.3">
      <c r="A74" s="4" t="s">
        <v>77</v>
      </c>
      <c r="B74" s="1">
        <v>721</v>
      </c>
      <c r="C74" s="2">
        <v>10.46</v>
      </c>
      <c r="D74" s="3">
        <f t="shared" si="12"/>
        <v>7541.6600000000008</v>
      </c>
      <c r="E74" s="2">
        <v>4.49</v>
      </c>
      <c r="F74" s="3">
        <f t="shared" si="13"/>
        <v>3237.29</v>
      </c>
      <c r="G74" s="3">
        <f t="shared" si="14"/>
        <v>10778.95</v>
      </c>
      <c r="H74" s="12" t="s">
        <v>93</v>
      </c>
      <c r="I74" s="12" t="s">
        <v>92</v>
      </c>
      <c r="J74" s="2">
        <f t="shared" si="15"/>
        <v>0</v>
      </c>
      <c r="K74" s="2">
        <f t="shared" si="16"/>
        <v>3237.29</v>
      </c>
      <c r="L74" s="2">
        <f t="shared" si="17"/>
        <v>3237.29</v>
      </c>
    </row>
    <row r="75" spans="1:12" x14ac:dyDescent="0.3">
      <c r="A75" s="4" t="s">
        <v>78</v>
      </c>
      <c r="B75" s="1">
        <v>537</v>
      </c>
      <c r="C75" s="2">
        <v>10.46</v>
      </c>
      <c r="D75" s="3">
        <f t="shared" si="12"/>
        <v>5617.02</v>
      </c>
      <c r="E75" s="2">
        <v>4.49</v>
      </c>
      <c r="F75" s="3">
        <f t="shared" si="13"/>
        <v>2411.13</v>
      </c>
      <c r="G75" s="3">
        <f t="shared" si="14"/>
        <v>8028.1500000000005</v>
      </c>
      <c r="H75" s="12" t="s">
        <v>93</v>
      </c>
      <c r="I75" s="12" t="s">
        <v>92</v>
      </c>
      <c r="J75" s="2">
        <f t="shared" si="15"/>
        <v>0</v>
      </c>
      <c r="K75" s="2">
        <f t="shared" si="16"/>
        <v>2411.13</v>
      </c>
      <c r="L75" s="2">
        <f t="shared" si="17"/>
        <v>2411.13</v>
      </c>
    </row>
    <row r="76" spans="1:12" x14ac:dyDescent="0.3">
      <c r="A76" s="4" t="s">
        <v>79</v>
      </c>
      <c r="B76" s="1">
        <v>1457</v>
      </c>
      <c r="C76" s="2">
        <v>10.46</v>
      </c>
      <c r="D76" s="3">
        <f t="shared" si="12"/>
        <v>15240.220000000001</v>
      </c>
      <c r="E76" s="2">
        <v>4.49</v>
      </c>
      <c r="F76" s="3">
        <f t="shared" si="13"/>
        <v>6541.93</v>
      </c>
      <c r="G76" s="3">
        <f t="shared" si="14"/>
        <v>21782.15</v>
      </c>
      <c r="H76" s="12" t="s">
        <v>93</v>
      </c>
      <c r="I76" s="12" t="s">
        <v>92</v>
      </c>
      <c r="J76" s="2">
        <f t="shared" si="15"/>
        <v>0</v>
      </c>
      <c r="K76" s="2">
        <f t="shared" si="16"/>
        <v>6541.93</v>
      </c>
      <c r="L76" s="2">
        <f t="shared" si="17"/>
        <v>6541.93</v>
      </c>
    </row>
    <row r="77" spans="1:12" x14ac:dyDescent="0.3">
      <c r="A77" s="4" t="s">
        <v>80</v>
      </c>
      <c r="B77" s="1">
        <v>564</v>
      </c>
      <c r="C77" s="2">
        <v>10.46</v>
      </c>
      <c r="D77" s="3">
        <f t="shared" si="12"/>
        <v>5899.4400000000005</v>
      </c>
      <c r="E77" s="2">
        <v>4.49</v>
      </c>
      <c r="F77" s="3">
        <f t="shared" si="13"/>
        <v>2532.36</v>
      </c>
      <c r="G77" s="3">
        <f t="shared" si="14"/>
        <v>8431.8000000000011</v>
      </c>
      <c r="H77" s="12" t="s">
        <v>93</v>
      </c>
      <c r="I77" s="12" t="s">
        <v>92</v>
      </c>
      <c r="J77" s="2">
        <f t="shared" si="15"/>
        <v>0</v>
      </c>
      <c r="K77" s="2">
        <f t="shared" si="16"/>
        <v>2532.36</v>
      </c>
      <c r="L77" s="2">
        <f t="shared" si="17"/>
        <v>2532.36</v>
      </c>
    </row>
    <row r="78" spans="1:12" x14ac:dyDescent="0.3">
      <c r="A78" s="4" t="s">
        <v>81</v>
      </c>
      <c r="B78" s="1">
        <v>732</v>
      </c>
      <c r="C78" s="2">
        <v>10.46</v>
      </c>
      <c r="D78" s="3">
        <f t="shared" si="12"/>
        <v>7656.72</v>
      </c>
      <c r="E78" s="2">
        <v>4.49</v>
      </c>
      <c r="F78" s="3">
        <f t="shared" si="13"/>
        <v>3286.6800000000003</v>
      </c>
      <c r="G78" s="3">
        <f t="shared" si="14"/>
        <v>10943.400000000001</v>
      </c>
      <c r="H78" s="12" t="s">
        <v>93</v>
      </c>
      <c r="I78" s="12" t="s">
        <v>92</v>
      </c>
      <c r="J78" s="2">
        <f t="shared" si="15"/>
        <v>0</v>
      </c>
      <c r="K78" s="2">
        <f t="shared" si="16"/>
        <v>3286.6800000000003</v>
      </c>
      <c r="L78" s="2">
        <f t="shared" si="17"/>
        <v>3286.6800000000003</v>
      </c>
    </row>
    <row r="79" spans="1:12" x14ac:dyDescent="0.3">
      <c r="A79" s="4" t="s">
        <v>82</v>
      </c>
      <c r="B79" s="1">
        <v>1348</v>
      </c>
      <c r="C79" s="2">
        <v>10.46</v>
      </c>
      <c r="D79" s="3">
        <f t="shared" si="12"/>
        <v>14100.080000000002</v>
      </c>
      <c r="E79" s="2">
        <v>4.49</v>
      </c>
      <c r="F79" s="3">
        <f t="shared" si="13"/>
        <v>6052.52</v>
      </c>
      <c r="G79" s="3">
        <f t="shared" si="14"/>
        <v>20152.600000000002</v>
      </c>
      <c r="H79" s="12" t="s">
        <v>92</v>
      </c>
      <c r="I79" s="12" t="s">
        <v>92</v>
      </c>
      <c r="J79" s="2">
        <f t="shared" si="15"/>
        <v>14100.080000000002</v>
      </c>
      <c r="K79" s="2">
        <f t="shared" si="16"/>
        <v>6052.52</v>
      </c>
      <c r="L79" s="2">
        <f t="shared" si="17"/>
        <v>20152.600000000002</v>
      </c>
    </row>
    <row r="80" spans="1:12" x14ac:dyDescent="0.3">
      <c r="A80" s="4" t="s">
        <v>83</v>
      </c>
      <c r="B80" s="1">
        <v>1504</v>
      </c>
      <c r="C80" s="2">
        <v>10.46</v>
      </c>
      <c r="D80" s="3">
        <f t="shared" si="12"/>
        <v>15731.840000000002</v>
      </c>
      <c r="E80" s="2">
        <v>4.49</v>
      </c>
      <c r="F80" s="3">
        <f t="shared" si="13"/>
        <v>6752.96</v>
      </c>
      <c r="G80" s="3">
        <f t="shared" si="14"/>
        <v>22484.800000000003</v>
      </c>
      <c r="H80" s="12" t="s">
        <v>92</v>
      </c>
      <c r="I80" s="12" t="s">
        <v>92</v>
      </c>
      <c r="J80" s="2">
        <f t="shared" si="15"/>
        <v>15731.840000000002</v>
      </c>
      <c r="K80" s="2">
        <f t="shared" si="16"/>
        <v>6752.96</v>
      </c>
      <c r="L80" s="2">
        <f t="shared" si="17"/>
        <v>22484.800000000003</v>
      </c>
    </row>
    <row r="81" spans="1:12" x14ac:dyDescent="0.3">
      <c r="A81" s="4" t="s">
        <v>84</v>
      </c>
      <c r="B81" s="1">
        <v>1588</v>
      </c>
      <c r="C81" s="2">
        <v>10.46</v>
      </c>
      <c r="D81" s="3">
        <f t="shared" si="12"/>
        <v>16610.48</v>
      </c>
      <c r="E81" s="2">
        <v>4.49</v>
      </c>
      <c r="F81" s="3">
        <f t="shared" si="13"/>
        <v>7130.12</v>
      </c>
      <c r="G81" s="3">
        <f t="shared" si="14"/>
        <v>23740.6</v>
      </c>
      <c r="H81" s="12" t="s">
        <v>92</v>
      </c>
      <c r="I81" s="12" t="s">
        <v>92</v>
      </c>
      <c r="J81" s="2">
        <f t="shared" si="15"/>
        <v>16610.48</v>
      </c>
      <c r="K81" s="2">
        <f t="shared" si="16"/>
        <v>7130.12</v>
      </c>
      <c r="L81" s="2">
        <f t="shared" si="17"/>
        <v>23740.6</v>
      </c>
    </row>
    <row r="82" spans="1:12" ht="15" thickBot="1" x14ac:dyDescent="0.35">
      <c r="A82" s="4" t="s">
        <v>85</v>
      </c>
      <c r="B82" s="1">
        <v>1456</v>
      </c>
      <c r="C82" s="2">
        <v>10.46</v>
      </c>
      <c r="D82" s="3">
        <f t="shared" si="12"/>
        <v>15229.760000000002</v>
      </c>
      <c r="E82" s="2">
        <v>4.49</v>
      </c>
      <c r="F82" s="3">
        <f t="shared" si="13"/>
        <v>6537.4400000000005</v>
      </c>
      <c r="G82" s="3">
        <f t="shared" si="14"/>
        <v>21767.200000000004</v>
      </c>
      <c r="H82" s="12" t="s">
        <v>92</v>
      </c>
      <c r="I82" s="12" t="s">
        <v>92</v>
      </c>
      <c r="J82" s="2">
        <f t="shared" si="15"/>
        <v>15229.760000000002</v>
      </c>
      <c r="K82" s="2">
        <f t="shared" si="16"/>
        <v>6537.4400000000005</v>
      </c>
      <c r="L82" s="2">
        <f t="shared" si="17"/>
        <v>21767.200000000004</v>
      </c>
    </row>
    <row r="83" spans="1:12" ht="15" thickBot="1" x14ac:dyDescent="0.35">
      <c r="B83" s="8">
        <f>SUM(B2:B82)</f>
        <v>104714</v>
      </c>
      <c r="C83" s="9"/>
      <c r="D83" s="10">
        <f>SUM(D2:D82)</f>
        <v>1095308.4400000002</v>
      </c>
      <c r="E83" s="9"/>
      <c r="F83" s="10">
        <f>SUM(F2:F82)</f>
        <v>470165.86000000004</v>
      </c>
      <c r="G83" s="10">
        <f t="shared" ref="G83" si="18">D83+F83</f>
        <v>1565474.3000000003</v>
      </c>
      <c r="H83" s="9"/>
      <c r="I83" s="9"/>
      <c r="J83" s="11">
        <f>SUM(J2:J82)</f>
        <v>681866.47999999986</v>
      </c>
      <c r="K83" s="11">
        <f>SUM(K2:K82)</f>
        <v>349793.45000000007</v>
      </c>
      <c r="L83" s="19">
        <f>SUM(L2:L82)</f>
        <v>1031659.9299999998</v>
      </c>
    </row>
    <row r="84" spans="1:12" x14ac:dyDescent="0.3">
      <c r="G84" s="6"/>
      <c r="J84" s="7"/>
      <c r="K84" s="7"/>
      <c r="L84" s="7"/>
    </row>
  </sheetData>
  <sheetProtection algorithmName="SHA-512" hashValue="1YfNquvcyNpwVsoxsq3yhGFgT8VJ8J2mC7RpvVD90BgpdNpPrXmuErH7xccmTX+E0GPC8Hb4Vq5ZvBxg5Fu5kQ==" saltValue="HSHIRLAtDofMMDaFtFo8Qg==" spinCount="100000" sheet="1" objects="1" scenarios="1"/>
  <pageMargins left="0.7" right="0.7" top="0.75" bottom="0.75" header="0.3" footer="0.3"/>
  <pageSetup orientation="portrait" horizontalDpi="204" verticalDpi="1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D40A1B-3912-4A1E-9133-592B6EFF4390}"/>
</file>

<file path=customXml/itemProps2.xml><?xml version="1.0" encoding="utf-8"?>
<ds:datastoreItem xmlns:ds="http://schemas.openxmlformats.org/officeDocument/2006/customXml" ds:itemID="{EB2F0CB6-D2EC-4E7C-8B26-DBCE78834595}"/>
</file>

<file path=customXml/itemProps3.xml><?xml version="1.0" encoding="utf-8"?>
<ds:datastoreItem xmlns:ds="http://schemas.openxmlformats.org/officeDocument/2006/customXml" ds:itemID="{10C582C3-2C2B-4BBB-9033-A8B5F1C4C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SFY24 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Mensah</dc:creator>
  <cp:lastModifiedBy>Kim Potter</cp:lastModifiedBy>
  <dcterms:created xsi:type="dcterms:W3CDTF">2023-07-06T17:19:38Z</dcterms:created>
  <dcterms:modified xsi:type="dcterms:W3CDTF">2024-02-22T23:22:35Z</dcterms:modified>
</cp:coreProperties>
</file>