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NURSING HOME\ICF ENHANCED PAYMENT\Enhanced Payment for the Web\SFY24-Q2\"/>
    </mc:Choice>
  </mc:AlternateContent>
  <xr:revisionPtr revIDLastSave="0" documentId="13_ncr:1_{F30A12A0-48FE-43CA-9110-ED2C7D55537B}" xr6:coauthVersionLast="47" xr6:coauthVersionMax="47" xr10:uidLastSave="{00000000-0000-0000-0000-000000000000}"/>
  <bookViews>
    <workbookView xWindow="-20520" yWindow="-120" windowWidth="20640" windowHeight="11160" xr2:uid="{E568643E-A4AF-47B4-9962-0729C8FC534A}"/>
  </bookViews>
  <sheets>
    <sheet name="SFY24 Q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9" i="1" l="1"/>
  <c r="D89" i="1"/>
  <c r="B89" i="1"/>
  <c r="K71" i="1" l="1"/>
  <c r="K6" i="1"/>
  <c r="K7" i="1"/>
  <c r="K10" i="1"/>
  <c r="K13" i="1"/>
  <c r="K14" i="1"/>
  <c r="K15" i="1"/>
  <c r="K16" i="1"/>
  <c r="K17" i="1"/>
  <c r="K18" i="1"/>
  <c r="K21" i="1"/>
  <c r="K23" i="1"/>
  <c r="K24" i="1"/>
  <c r="K25" i="1"/>
  <c r="K26" i="1"/>
  <c r="K27" i="1"/>
  <c r="K28" i="1"/>
  <c r="K29" i="1"/>
  <c r="K30" i="1"/>
  <c r="K31" i="1"/>
  <c r="K35" i="1"/>
  <c r="K39" i="1"/>
  <c r="K43" i="1"/>
  <c r="K44" i="1"/>
  <c r="K45" i="1"/>
  <c r="K47" i="1"/>
  <c r="K61" i="1"/>
  <c r="K69" i="1"/>
  <c r="K72" i="1"/>
  <c r="K73" i="1"/>
  <c r="K79" i="1"/>
  <c r="K80" i="1"/>
  <c r="K83" i="1"/>
  <c r="K87" i="1"/>
  <c r="J4" i="1"/>
  <c r="J6" i="1"/>
  <c r="J8" i="1"/>
  <c r="J12" i="1"/>
  <c r="J19" i="1"/>
  <c r="J20" i="1"/>
  <c r="J21" i="1"/>
  <c r="L21" i="1" s="1"/>
  <c r="J25" i="1"/>
  <c r="L25" i="1" s="1"/>
  <c r="J26" i="1"/>
  <c r="L26" i="1" s="1"/>
  <c r="J27" i="1"/>
  <c r="J28" i="1"/>
  <c r="J29" i="1"/>
  <c r="J30" i="1"/>
  <c r="J31" i="1"/>
  <c r="J33" i="1"/>
  <c r="J35" i="1"/>
  <c r="J42" i="1"/>
  <c r="J43" i="1"/>
  <c r="J44" i="1"/>
  <c r="L44" i="1" s="1"/>
  <c r="J48" i="1"/>
  <c r="J50" i="1"/>
  <c r="J51" i="1"/>
  <c r="J52" i="1"/>
  <c r="J53" i="1"/>
  <c r="J54" i="1"/>
  <c r="J55" i="1"/>
  <c r="J56" i="1"/>
  <c r="J57" i="1"/>
  <c r="J58" i="1"/>
  <c r="J59" i="1"/>
  <c r="J61" i="1"/>
  <c r="J65" i="1"/>
  <c r="J73" i="1"/>
  <c r="J75" i="1"/>
  <c r="J79" i="1"/>
  <c r="L79" i="1" s="1"/>
  <c r="J80" i="1"/>
  <c r="J81" i="1"/>
  <c r="J82" i="1"/>
  <c r="J83" i="1"/>
  <c r="L83" i="1" s="1"/>
  <c r="D23" i="1"/>
  <c r="D24" i="1"/>
  <c r="D26" i="1"/>
  <c r="F27" i="1"/>
  <c r="D36" i="1"/>
  <c r="J36" i="1" s="1"/>
  <c r="D37" i="1"/>
  <c r="D38" i="1"/>
  <c r="F39" i="1"/>
  <c r="D40" i="1"/>
  <c r="J40" i="1" s="1"/>
  <c r="F46" i="1"/>
  <c r="D47" i="1"/>
  <c r="F48" i="1"/>
  <c r="K48" i="1" s="1"/>
  <c r="D49" i="1"/>
  <c r="F50" i="1"/>
  <c r="D51" i="1"/>
  <c r="D53" i="1"/>
  <c r="F54" i="1"/>
  <c r="D55" i="1"/>
  <c r="F56" i="1"/>
  <c r="K56" i="1" s="1"/>
  <c r="D62" i="1"/>
  <c r="J62" i="1" s="1"/>
  <c r="D65" i="1"/>
  <c r="F66" i="1"/>
  <c r="K66" i="1" s="1"/>
  <c r="D67" i="1"/>
  <c r="D69" i="1"/>
  <c r="D70" i="1"/>
  <c r="F72" i="1"/>
  <c r="D78" i="1"/>
  <c r="J78" i="1" s="1"/>
  <c r="D79" i="1"/>
  <c r="D80" i="1"/>
  <c r="D81" i="1"/>
  <c r="D84" i="1"/>
  <c r="D85" i="1"/>
  <c r="F86" i="1"/>
  <c r="D87" i="1"/>
  <c r="J87" i="1" s="1"/>
  <c r="L87" i="1" s="1"/>
  <c r="F88" i="1"/>
  <c r="D25" i="1"/>
  <c r="F25" i="1"/>
  <c r="F26" i="1"/>
  <c r="D28" i="1"/>
  <c r="F28" i="1"/>
  <c r="D29" i="1"/>
  <c r="F29" i="1"/>
  <c r="D30" i="1"/>
  <c r="F30" i="1"/>
  <c r="D31" i="1"/>
  <c r="F31" i="1"/>
  <c r="D33" i="1"/>
  <c r="F33" i="1"/>
  <c r="D34" i="1"/>
  <c r="J34" i="1" s="1"/>
  <c r="F34" i="1"/>
  <c r="D35" i="1"/>
  <c r="F35" i="1"/>
  <c r="D39" i="1"/>
  <c r="D42" i="1"/>
  <c r="F42" i="1"/>
  <c r="D43" i="1"/>
  <c r="F43" i="1"/>
  <c r="D44" i="1"/>
  <c r="F44" i="1"/>
  <c r="D45" i="1"/>
  <c r="F45" i="1"/>
  <c r="D46" i="1"/>
  <c r="F51" i="1"/>
  <c r="D52" i="1"/>
  <c r="F52" i="1"/>
  <c r="F53" i="1"/>
  <c r="D54" i="1"/>
  <c r="D57" i="1"/>
  <c r="F57" i="1"/>
  <c r="D58" i="1"/>
  <c r="F58" i="1"/>
  <c r="D59" i="1"/>
  <c r="F59" i="1"/>
  <c r="D60" i="1"/>
  <c r="F60" i="1"/>
  <c r="D61" i="1"/>
  <c r="F61" i="1"/>
  <c r="F67" i="1"/>
  <c r="D68" i="1"/>
  <c r="F68" i="1"/>
  <c r="D73" i="1"/>
  <c r="F73" i="1"/>
  <c r="D74" i="1"/>
  <c r="J74" i="1" s="1"/>
  <c r="F74" i="1"/>
  <c r="D75" i="1"/>
  <c r="F75" i="1"/>
  <c r="D76" i="1"/>
  <c r="F76" i="1"/>
  <c r="D77" i="1"/>
  <c r="F77" i="1"/>
  <c r="F81" i="1"/>
  <c r="K81" i="1" s="1"/>
  <c r="D82" i="1"/>
  <c r="F82" i="1"/>
  <c r="D83" i="1"/>
  <c r="F83" i="1"/>
  <c r="F84" i="1"/>
  <c r="L80" i="1" l="1"/>
  <c r="L73" i="1"/>
  <c r="L35" i="1"/>
  <c r="L6" i="1"/>
  <c r="L31" i="1"/>
  <c r="L29" i="1"/>
  <c r="L28" i="1"/>
  <c r="L48" i="1"/>
  <c r="K88" i="1"/>
  <c r="J39" i="1"/>
  <c r="L39" i="1" s="1"/>
  <c r="J24" i="1"/>
  <c r="L24" i="1" s="1"/>
  <c r="K86" i="1"/>
  <c r="J46" i="1"/>
  <c r="L61" i="1"/>
  <c r="K34" i="1"/>
  <c r="L34" i="1" s="1"/>
  <c r="L43" i="1"/>
  <c r="L30" i="1"/>
  <c r="J70" i="1"/>
  <c r="J84" i="1"/>
  <c r="J23" i="1"/>
  <c r="L23" i="1" s="1"/>
  <c r="K53" i="1"/>
  <c r="L53" i="1" s="1"/>
  <c r="J38" i="1"/>
  <c r="K84" i="1"/>
  <c r="K52" i="1"/>
  <c r="L52" i="1" s="1"/>
  <c r="J85" i="1"/>
  <c r="J68" i="1"/>
  <c r="J67" i="1"/>
  <c r="J37" i="1"/>
  <c r="K68" i="1"/>
  <c r="K51" i="1"/>
  <c r="L51" i="1" s="1"/>
  <c r="J69" i="1"/>
  <c r="L69" i="1" s="1"/>
  <c r="K54" i="1"/>
  <c r="L54" i="1" s="1"/>
  <c r="L81" i="1"/>
  <c r="J49" i="1"/>
  <c r="K82" i="1"/>
  <c r="L82" i="1" s="1"/>
  <c r="K67" i="1"/>
  <c r="K50" i="1"/>
  <c r="L50" i="1" s="1"/>
  <c r="J47" i="1"/>
  <c r="L47" i="1" s="1"/>
  <c r="J45" i="1"/>
  <c r="L45" i="1" s="1"/>
  <c r="J76" i="1"/>
  <c r="J60" i="1"/>
  <c r="K77" i="1"/>
  <c r="K33" i="1"/>
  <c r="L33" i="1" s="1"/>
  <c r="K76" i="1"/>
  <c r="K60" i="1"/>
  <c r="J77" i="1"/>
  <c r="K75" i="1"/>
  <c r="L75" i="1" s="1"/>
  <c r="K59" i="1"/>
  <c r="L59" i="1" s="1"/>
  <c r="K74" i="1"/>
  <c r="L74" i="1" s="1"/>
  <c r="K58" i="1"/>
  <c r="L58" i="1" s="1"/>
  <c r="K42" i="1"/>
  <c r="L42" i="1" s="1"/>
  <c r="K46" i="1"/>
  <c r="L56" i="1"/>
  <c r="L27" i="1"/>
  <c r="K57" i="1"/>
  <c r="L57" i="1" s="1"/>
  <c r="G43" i="1"/>
  <c r="G59" i="1"/>
  <c r="G33" i="1"/>
  <c r="G31" i="1"/>
  <c r="G77" i="1"/>
  <c r="G84" i="1"/>
  <c r="F24" i="1"/>
  <c r="G24" i="1" s="1"/>
  <c r="F23" i="1"/>
  <c r="G23" i="1" s="1"/>
  <c r="F65" i="1"/>
  <c r="G65" i="1" s="1"/>
  <c r="F37" i="1"/>
  <c r="G37" i="1" s="1"/>
  <c r="F79" i="1"/>
  <c r="G79" i="1" s="1"/>
  <c r="F70" i="1"/>
  <c r="G70" i="1" s="1"/>
  <c r="F62" i="1"/>
  <c r="G62" i="1" s="1"/>
  <c r="D56" i="1"/>
  <c r="G56" i="1" s="1"/>
  <c r="D48" i="1"/>
  <c r="G48" i="1" s="1"/>
  <c r="F87" i="1"/>
  <c r="G87" i="1" s="1"/>
  <c r="D27" i="1"/>
  <c r="G27" i="1" s="1"/>
  <c r="D50" i="1"/>
  <c r="G50" i="1" s="1"/>
  <c r="F80" i="1"/>
  <c r="G80" i="1" s="1"/>
  <c r="D88" i="1"/>
  <c r="G88" i="1" s="1"/>
  <c r="D72" i="1"/>
  <c r="G72" i="1" s="1"/>
  <c r="D86" i="1"/>
  <c r="G86" i="1" s="1"/>
  <c r="F55" i="1"/>
  <c r="G55" i="1" s="1"/>
  <c r="F47" i="1"/>
  <c r="G47" i="1" s="1"/>
  <c r="G51" i="1"/>
  <c r="F38" i="1"/>
  <c r="G38" i="1" s="1"/>
  <c r="D66" i="1"/>
  <c r="G66" i="1" s="1"/>
  <c r="F85" i="1"/>
  <c r="G85" i="1" s="1"/>
  <c r="F69" i="1"/>
  <c r="G69" i="1" s="1"/>
  <c r="F40" i="1"/>
  <c r="G40" i="1" s="1"/>
  <c r="F36" i="1"/>
  <c r="G36" i="1" s="1"/>
  <c r="F49" i="1"/>
  <c r="K49" i="1" s="1"/>
  <c r="F78" i="1"/>
  <c r="G78" i="1" s="1"/>
  <c r="G29" i="1"/>
  <c r="G46" i="1"/>
  <c r="G35" i="1"/>
  <c r="G76" i="1"/>
  <c r="G68" i="1"/>
  <c r="G81" i="1"/>
  <c r="G74" i="1"/>
  <c r="G83" i="1"/>
  <c r="G54" i="1"/>
  <c r="G39" i="1"/>
  <c r="G67" i="1"/>
  <c r="G57" i="1"/>
  <c r="G42" i="1"/>
  <c r="G82" i="1"/>
  <c r="G53" i="1"/>
  <c r="G28" i="1"/>
  <c r="G25" i="1"/>
  <c r="G61" i="1"/>
  <c r="G58" i="1"/>
  <c r="G45" i="1"/>
  <c r="G73" i="1"/>
  <c r="G52" i="1"/>
  <c r="G44" i="1"/>
  <c r="G26" i="1"/>
  <c r="G75" i="1"/>
  <c r="G34" i="1"/>
  <c r="G60" i="1"/>
  <c r="G30" i="1"/>
  <c r="K38" i="1" l="1"/>
  <c r="K62" i="1"/>
  <c r="L62" i="1" s="1"/>
  <c r="G49" i="1"/>
  <c r="J88" i="1"/>
  <c r="L88" i="1" s="1"/>
  <c r="L46" i="1"/>
  <c r="K36" i="1"/>
  <c r="L36" i="1" s="1"/>
  <c r="K65" i="1"/>
  <c r="L65" i="1" s="1"/>
  <c r="L49" i="1"/>
  <c r="L38" i="1"/>
  <c r="L60" i="1"/>
  <c r="J66" i="1"/>
  <c r="L66" i="1" s="1"/>
  <c r="J72" i="1"/>
  <c r="L72" i="1" s="1"/>
  <c r="L76" i="1"/>
  <c r="L37" i="1"/>
  <c r="K40" i="1"/>
  <c r="L40" i="1" s="1"/>
  <c r="K85" i="1"/>
  <c r="L85" i="1" s="1"/>
  <c r="L84" i="1"/>
  <c r="L68" i="1"/>
  <c r="K55" i="1"/>
  <c r="L55" i="1" s="1"/>
  <c r="K70" i="1"/>
  <c r="L70" i="1" s="1"/>
  <c r="J86" i="1"/>
  <c r="L86" i="1" s="1"/>
  <c r="L67" i="1"/>
  <c r="K78" i="1"/>
  <c r="L78" i="1" s="1"/>
  <c r="K37" i="1"/>
  <c r="L77" i="1"/>
  <c r="D9" i="1"/>
  <c r="J9" i="1" s="1"/>
  <c r="F9" i="1"/>
  <c r="K9" i="1" s="1"/>
  <c r="L9" i="1" l="1"/>
  <c r="G9" i="1"/>
  <c r="F32" i="1"/>
  <c r="K32" i="1" s="1"/>
  <c r="F19" i="1"/>
  <c r="K19" i="1" s="1"/>
  <c r="L19" i="1" s="1"/>
  <c r="F13" i="1"/>
  <c r="F14" i="1"/>
  <c r="F21" i="1"/>
  <c r="F20" i="1"/>
  <c r="K20" i="1" s="1"/>
  <c r="L20" i="1" s="1"/>
  <c r="F22" i="1"/>
  <c r="K22" i="1" s="1"/>
  <c r="F4" i="1"/>
  <c r="K4" i="1" s="1"/>
  <c r="L4" i="1" s="1"/>
  <c r="F71" i="1"/>
  <c r="F63" i="1"/>
  <c r="K63" i="1" s="1"/>
  <c r="F15" i="1"/>
  <c r="F6" i="1"/>
  <c r="F8" i="1"/>
  <c r="K8" i="1" s="1"/>
  <c r="L8" i="1" s="1"/>
  <c r="F7" i="1"/>
  <c r="F10" i="1"/>
  <c r="F12" i="1"/>
  <c r="K12" i="1" s="1"/>
  <c r="L12" i="1" s="1"/>
  <c r="F16" i="1"/>
  <c r="F41" i="1"/>
  <c r="K41" i="1" s="1"/>
  <c r="F5" i="1"/>
  <c r="K5" i="1" s="1"/>
  <c r="F11" i="1"/>
  <c r="K11" i="1" s="1"/>
  <c r="F18" i="1"/>
  <c r="F2" i="1"/>
  <c r="K2" i="1" s="1"/>
  <c r="F64" i="1"/>
  <c r="K64" i="1" s="1"/>
  <c r="F17" i="1"/>
  <c r="F3" i="1"/>
  <c r="K3" i="1" s="1"/>
  <c r="D32" i="1"/>
  <c r="J32" i="1" s="1"/>
  <c r="L32" i="1" s="1"/>
  <c r="D19" i="1"/>
  <c r="D13" i="1"/>
  <c r="J13" i="1" s="1"/>
  <c r="L13" i="1" s="1"/>
  <c r="D14" i="1"/>
  <c r="J14" i="1" s="1"/>
  <c r="L14" i="1" s="1"/>
  <c r="D21" i="1"/>
  <c r="D20" i="1"/>
  <c r="D22" i="1"/>
  <c r="J22" i="1" s="1"/>
  <c r="D4" i="1"/>
  <c r="D71" i="1"/>
  <c r="J71" i="1" s="1"/>
  <c r="L71" i="1" s="1"/>
  <c r="D63" i="1"/>
  <c r="J63" i="1" s="1"/>
  <c r="D15" i="1"/>
  <c r="J15" i="1" s="1"/>
  <c r="L15" i="1" s="1"/>
  <c r="D6" i="1"/>
  <c r="D8" i="1"/>
  <c r="D7" i="1"/>
  <c r="J7" i="1" s="1"/>
  <c r="L7" i="1" s="1"/>
  <c r="D10" i="1"/>
  <c r="J10" i="1" s="1"/>
  <c r="L10" i="1" s="1"/>
  <c r="D12" i="1"/>
  <c r="D16" i="1"/>
  <c r="J16" i="1" s="1"/>
  <c r="L16" i="1" s="1"/>
  <c r="D41" i="1"/>
  <c r="J41" i="1" s="1"/>
  <c r="D5" i="1"/>
  <c r="J5" i="1" s="1"/>
  <c r="D11" i="1"/>
  <c r="J11" i="1" s="1"/>
  <c r="D18" i="1"/>
  <c r="J18" i="1" s="1"/>
  <c r="L18" i="1" s="1"/>
  <c r="D2" i="1"/>
  <c r="J2" i="1" s="1"/>
  <c r="D64" i="1"/>
  <c r="J64" i="1" s="1"/>
  <c r="D17" i="1"/>
  <c r="J17" i="1" s="1"/>
  <c r="L17" i="1" s="1"/>
  <c r="D3" i="1"/>
  <c r="J3" i="1" s="1"/>
  <c r="K89" i="1" l="1"/>
  <c r="J89" i="1"/>
  <c r="L2" i="1"/>
  <c r="L3" i="1"/>
  <c r="L22" i="1"/>
  <c r="L5" i="1"/>
  <c r="L63" i="1"/>
  <c r="L64" i="1"/>
  <c r="L11" i="1"/>
  <c r="L41" i="1"/>
  <c r="G15" i="1"/>
  <c r="G6" i="1"/>
  <c r="G20" i="1"/>
  <c r="G32" i="1"/>
  <c r="G12" i="1"/>
  <c r="G11" i="1"/>
  <c r="G71" i="1"/>
  <c r="G17" i="1"/>
  <c r="G5" i="1"/>
  <c r="G4" i="1"/>
  <c r="G3" i="1"/>
  <c r="G7" i="1"/>
  <c r="G16" i="1"/>
  <c r="G18" i="1"/>
  <c r="G10" i="1"/>
  <c r="G63" i="1"/>
  <c r="G2" i="1"/>
  <c r="G64" i="1"/>
  <c r="G8" i="1"/>
  <c r="G21" i="1"/>
  <c r="G19" i="1"/>
  <c r="G13" i="1"/>
  <c r="G41" i="1"/>
  <c r="G14" i="1"/>
  <c r="G22" i="1"/>
  <c r="L89" i="1" l="1"/>
  <c r="G89" i="1"/>
</calcChain>
</file>

<file path=xl/sharedStrings.xml><?xml version="1.0" encoding="utf-8"?>
<sst xmlns="http://schemas.openxmlformats.org/spreadsheetml/2006/main" count="273" uniqueCount="101">
  <si>
    <t>FACILITY NAME</t>
  </si>
  <si>
    <t>VOCATIONAL SERVICES RATE</t>
  </si>
  <si>
    <t>VOCATIONAL SERVICE AMOUNT</t>
  </si>
  <si>
    <t>DAY SERVICES RATE</t>
  </si>
  <si>
    <t>DAY SERVICES AMOUNT</t>
  </si>
  <si>
    <t>BILLINGS FAIRCHILD CENTER</t>
  </si>
  <si>
    <t>CENTER OF FAMILY LOVE</t>
  </si>
  <si>
    <t>HAYS HOUSE</t>
  </si>
  <si>
    <t>LAKE DRIVE CARE AND REHABILITATION CENTER</t>
  </si>
  <si>
    <t>OAKRIDGE HOME</t>
  </si>
  <si>
    <t>OKMULGEE TERRACE</t>
  </si>
  <si>
    <t>RELIANT LIVING CENTER</t>
  </si>
  <si>
    <t>501 RANCH HOUSE LODGE</t>
  </si>
  <si>
    <t>ALBERT HALL</t>
  </si>
  <si>
    <t>ALCIS PLACE</t>
  </si>
  <si>
    <t>ASPEN PLACE LIVING CENTER</t>
  </si>
  <si>
    <t>ATLANTA PLACE</t>
  </si>
  <si>
    <t>BARRY'S BUNKHOUSE</t>
  </si>
  <si>
    <t>BEVERLY PLACE</t>
  </si>
  <si>
    <t>BRITNI'S BUNGALOW</t>
  </si>
  <si>
    <t>COLUMBIAN HALL</t>
  </si>
  <si>
    <t>COUNTRY LANE</t>
  </si>
  <si>
    <t>COUNTRY LANE COTTAGE #1</t>
  </si>
  <si>
    <t>COUNTRY LANE COTTAGE #2</t>
  </si>
  <si>
    <t>COUNTRY LANE COTTAGE #3</t>
  </si>
  <si>
    <t>COUNTRY LANE COTTAGE #4</t>
  </si>
  <si>
    <t>COUNTRY LANE COTTAGE #5</t>
  </si>
  <si>
    <t>COUNTRY PLACE</t>
  </si>
  <si>
    <t>CREEK PLACE</t>
  </si>
  <si>
    <t>CROSS PLACE</t>
  </si>
  <si>
    <t>CYPRESS PLACE LIVING CENTER</t>
  </si>
  <si>
    <t>EASTOK COTTAGE 1</t>
  </si>
  <si>
    <t>FAYE'S PLACE</t>
  </si>
  <si>
    <t>FREEDOM PLACE</t>
  </si>
  <si>
    <t>GATESWAY FOUNDATION</t>
  </si>
  <si>
    <t>GATESWAY FOUNDATION II</t>
  </si>
  <si>
    <t>GATESWAY FOUNDATION III</t>
  </si>
  <si>
    <t>GATESWAY FOUNDATION IV</t>
  </si>
  <si>
    <t>GATESWAY FOUNDATION V</t>
  </si>
  <si>
    <t>GUTHRIE PLACE</t>
  </si>
  <si>
    <t>HOME OF HOPE - BREWER HOUSE</t>
  </si>
  <si>
    <t>HOME OF HOPE - ELMWOOD HOUSE</t>
  </si>
  <si>
    <t>HOME OF HOPE - FOREMAN HOUSE</t>
  </si>
  <si>
    <t>HOME OF HOPE - K HOUSE</t>
  </si>
  <si>
    <t>HOME OF HOPE - OAKCREST HOUSE</t>
  </si>
  <si>
    <t>HOME OF HOPE - SCRAPER HOUSE</t>
  </si>
  <si>
    <t>HOME OF HOPE - THOMPSON HOUSE</t>
  </si>
  <si>
    <t>HOME OF HOPE - WILSON HOUSE</t>
  </si>
  <si>
    <t>LAKE PLACE</t>
  </si>
  <si>
    <t>LEXINGTON PLACE</t>
  </si>
  <si>
    <t>LIBERTY PLACE</t>
  </si>
  <si>
    <t>MANSFIELD MANOR</t>
  </si>
  <si>
    <t>MAPLE PLACE LIVING CENTER</t>
  </si>
  <si>
    <t>MATTOX HALL</t>
  </si>
  <si>
    <t>MCCALL'S CHAPEL SCHOOL INC # 2</t>
  </si>
  <si>
    <t>MCCALL'S CHAPEL SCHOOL INC # 3</t>
  </si>
  <si>
    <t>MCCALL'S CHAPEL SCHOOL INC # 4</t>
  </si>
  <si>
    <t>MCCALL'S CHAPEL SCHOOL INC # 5</t>
  </si>
  <si>
    <t>MCCALL'S CHAPEL SCHOOL INC # 7</t>
  </si>
  <si>
    <t>MCCALL'S CHAPEL SCHOOL INC # 8</t>
  </si>
  <si>
    <t>MCCALL'S CHAPEL SCHOOL INC # 9</t>
  </si>
  <si>
    <t>MCCALL'S CHAPEL SCHOOL INC #10</t>
  </si>
  <si>
    <t>MCCALL'S CHAPEL SCHOOL INC #11</t>
  </si>
  <si>
    <t>MCCALL'S CHAPEL SCHOOL INC #12</t>
  </si>
  <si>
    <t>MCCALL'S CHAPEL SCHOOL INC #13</t>
  </si>
  <si>
    <t>MCCALL'S CHAPEL SCHOOL INC #14</t>
  </si>
  <si>
    <t>MCCALL'S CHAPEL SCHOOL INC #15</t>
  </si>
  <si>
    <t>MCCURDY PLACE</t>
  </si>
  <si>
    <t>OAK PLACE LIVING CENTER</t>
  </si>
  <si>
    <t>ONEIDA PLACE</t>
  </si>
  <si>
    <t>PADDINGTON PLACE COTTAGE 1 UNIT A</t>
  </si>
  <si>
    <t>PADDINGTON PLACE COTTAGE 2 UNIT B</t>
  </si>
  <si>
    <t>PADDINGTON PLACE COTTAGE 3 UNIT C</t>
  </si>
  <si>
    <t>PROVIDENCE HOUSE</t>
  </si>
  <si>
    <t xml:space="preserve">REDWOOD PLACE </t>
  </si>
  <si>
    <t>RELIANT LIVING CENTER OF DEL CITY</t>
  </si>
  <si>
    <t>RIDGEVIEW PLACE</t>
  </si>
  <si>
    <t>SAINT ANDRE BESSETTE</t>
  </si>
  <si>
    <t>SALATKA HALL</t>
  </si>
  <si>
    <t>SANTA FE CHEYENNE HOUSE</t>
  </si>
  <si>
    <t>SANTA FE SIERRA HOUSE</t>
  </si>
  <si>
    <t>SANTA FE TUCSON HOUSE</t>
  </si>
  <si>
    <t>SEMINOLE PLACE</t>
  </si>
  <si>
    <t>TAFT PLACE</t>
  </si>
  <si>
    <t xml:space="preserve">THE LOOSEN CENTER </t>
  </si>
  <si>
    <t>THIRD PLACE</t>
  </si>
  <si>
    <t>UNIVERSITY PLACE</t>
  </si>
  <si>
    <t>WESTVIEW COTTAGES</t>
  </si>
  <si>
    <t>WESTVIEW COTTAGES #1</t>
  </si>
  <si>
    <t>WESTVIEW COTTAGES #2</t>
  </si>
  <si>
    <t>WESTVIEW COTTAGES #4</t>
  </si>
  <si>
    <t xml:space="preserve">WILLOW PLACE </t>
  </si>
  <si>
    <t>TOTAL LUMP SUM PAYMENT</t>
  </si>
  <si>
    <t>VOCATIONAL SERVICES MET TOTAL</t>
  </si>
  <si>
    <t>DAY SERVICES MET TOTAL</t>
  </si>
  <si>
    <t>VOCATIONAL SERVICES REQUIREMENTS MET OR NOT MET</t>
  </si>
  <si>
    <t>DAY SERVICES REQUIREMENTS MET OR NOT MET</t>
  </si>
  <si>
    <t>TOTAL AMOUNT FOR VOCATIONAL &amp; DAY SERVICES</t>
  </si>
  <si>
    <t>MET</t>
  </si>
  <si>
    <t>NOT MET</t>
  </si>
  <si>
    <t>COVERED DAYS 7-1-23 - 9-30-23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</si>
</sst>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3" fontId="2" fillId="2" borderId="1" xfId="0" applyNumberFormat="1" applyFont="1" applyFill="1" applyBorder="1" applyAlignment="1">
      <alignment horizontal="right" vertical="center"/>
    </xf>
    <xf numFmtId="44" fontId="0" fillId="0" borderId="1" xfId="1" applyFont="1" applyBorder="1"/>
    <xf numFmtId="44" fontId="0" fillId="0" borderId="1" xfId="0" applyNumberFormat="1" applyBorder="1"/>
    <xf numFmtId="14" fontId="0" fillId="0" borderId="1" xfId="0" applyNumberFormat="1" applyBorder="1"/>
    <xf numFmtId="0" fontId="2" fillId="2" borderId="1" xfId="0" applyFont="1" applyFill="1" applyBorder="1" applyAlignment="1">
      <alignment horizontal="left" vertical="center"/>
    </xf>
    <xf numFmtId="44" fontId="0" fillId="0" borderId="0" xfId="1" applyFont="1"/>
    <xf numFmtId="0" fontId="0" fillId="0" borderId="5" xfId="0" applyBorder="1"/>
    <xf numFmtId="44" fontId="0" fillId="0" borderId="5" xfId="0" applyNumberFormat="1" applyBorder="1"/>
    <xf numFmtId="44" fontId="0" fillId="0" borderId="5" xfId="1" applyFont="1" applyBorder="1"/>
    <xf numFmtId="3" fontId="2" fillId="2" borderId="4" xfId="0" applyNumberFormat="1" applyFont="1" applyFill="1" applyBorder="1" applyAlignment="1">
      <alignment horizontal="right" vertical="center"/>
    </xf>
    <xf numFmtId="44" fontId="0" fillId="0" borderId="4" xfId="1" applyFont="1" applyBorder="1"/>
    <xf numFmtId="44" fontId="0" fillId="0" borderId="4" xfId="0" applyNumberFormat="1" applyBorder="1"/>
    <xf numFmtId="14" fontId="0" fillId="0" borderId="4" xfId="0" applyNumberFormat="1" applyBorder="1"/>
    <xf numFmtId="44" fontId="0" fillId="0" borderId="0" xfId="0" applyNumberFormat="1"/>
    <xf numFmtId="44" fontId="0" fillId="0" borderId="0" xfId="1" applyFont="1" applyBorder="1"/>
    <xf numFmtId="3" fontId="0" fillId="0" borderId="5" xfId="0" applyNumberFormat="1" applyBorder="1"/>
    <xf numFmtId="44" fontId="3" fillId="3" borderId="3" xfId="1" applyFont="1" applyFill="1" applyBorder="1" applyAlignment="1">
      <alignment horizontal="center" wrapText="1"/>
    </xf>
    <xf numFmtId="44" fontId="3" fillId="3" borderId="1" xfId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44" fontId="3" fillId="3" borderId="2" xfId="1" applyFont="1" applyFill="1" applyBorder="1" applyAlignment="1">
      <alignment horizontal="center" wrapText="1"/>
    </xf>
    <xf numFmtId="44" fontId="4" fillId="0" borderId="5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AB317-3B16-4506-9B7A-2BC8D140F0DF}">
  <dimension ref="A1:L91"/>
  <sheetViews>
    <sheetView tabSelected="1" workbookViewId="0">
      <pane ySplit="1" topLeftCell="A2" activePane="bottomLeft" state="frozen"/>
      <selection pane="bottomLeft" activeCell="A6" sqref="A6"/>
    </sheetView>
  </sheetViews>
  <sheetFormatPr defaultRowHeight="14.4" x14ac:dyDescent="0.3"/>
  <cols>
    <col min="1" max="1" width="46.109375" bestFit="1" customWidth="1"/>
    <col min="2" max="2" width="15.5546875" customWidth="1"/>
    <col min="3" max="4" width="13.44140625" customWidth="1"/>
    <col min="5" max="5" width="9.5546875" customWidth="1"/>
    <col min="6" max="6" width="12.21875" bestFit="1" customWidth="1"/>
    <col min="7" max="7" width="16.44140625" bestFit="1" customWidth="1"/>
    <col min="8" max="9" width="19.88671875" bestFit="1" customWidth="1"/>
    <col min="10" max="10" width="15.33203125" style="6" customWidth="1"/>
    <col min="11" max="11" width="15.5546875" style="6" customWidth="1"/>
    <col min="12" max="12" width="14.109375" style="6" customWidth="1"/>
  </cols>
  <sheetData>
    <row r="1" spans="1:12" ht="62.4" x14ac:dyDescent="0.3">
      <c r="A1" s="21" t="s">
        <v>0</v>
      </c>
      <c r="B1" s="20" t="s">
        <v>100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97</v>
      </c>
      <c r="H1" s="19" t="s">
        <v>95</v>
      </c>
      <c r="I1" s="19" t="s">
        <v>96</v>
      </c>
      <c r="J1" s="18" t="s">
        <v>93</v>
      </c>
      <c r="K1" s="17" t="s">
        <v>94</v>
      </c>
      <c r="L1" s="22" t="s">
        <v>92</v>
      </c>
    </row>
    <row r="2" spans="1:12" x14ac:dyDescent="0.3">
      <c r="A2" s="5" t="s">
        <v>12</v>
      </c>
      <c r="B2" s="1">
        <v>1430</v>
      </c>
      <c r="C2" s="2">
        <v>10.46</v>
      </c>
      <c r="D2" s="3">
        <f t="shared" ref="D2:D33" si="0">B2*C2</f>
        <v>14957.800000000001</v>
      </c>
      <c r="E2" s="2">
        <v>4.49</v>
      </c>
      <c r="F2" s="3">
        <f t="shared" ref="F2:F33" si="1">B2*E2</f>
        <v>6420.7000000000007</v>
      </c>
      <c r="G2" s="3">
        <f t="shared" ref="G2:G33" si="2">D2+F2</f>
        <v>21378.5</v>
      </c>
      <c r="H2" s="4" t="s">
        <v>98</v>
      </c>
      <c r="I2" s="4" t="s">
        <v>98</v>
      </c>
      <c r="J2" s="2">
        <f t="shared" ref="J2:J33" si="3">IF(H2="MET",D2,0)</f>
        <v>14957.800000000001</v>
      </c>
      <c r="K2" s="2">
        <f t="shared" ref="K2:K33" si="4">IF(I2="MET",F2,0)</f>
        <v>6420.7000000000007</v>
      </c>
      <c r="L2" s="2">
        <f t="shared" ref="L2:L33" si="5">J2+K2</f>
        <v>21378.5</v>
      </c>
    </row>
    <row r="3" spans="1:12" x14ac:dyDescent="0.3">
      <c r="A3" s="5" t="s">
        <v>13</v>
      </c>
      <c r="B3" s="1">
        <v>1434</v>
      </c>
      <c r="C3" s="2">
        <v>10.46</v>
      </c>
      <c r="D3" s="3">
        <f t="shared" si="0"/>
        <v>14999.640000000001</v>
      </c>
      <c r="E3" s="2">
        <v>4.49</v>
      </c>
      <c r="F3" s="3">
        <f t="shared" si="1"/>
        <v>6438.66</v>
      </c>
      <c r="G3" s="3">
        <f t="shared" si="2"/>
        <v>21438.300000000003</v>
      </c>
      <c r="H3" s="4" t="s">
        <v>98</v>
      </c>
      <c r="I3" s="4" t="s">
        <v>98</v>
      </c>
      <c r="J3" s="2">
        <f t="shared" si="3"/>
        <v>14999.640000000001</v>
      </c>
      <c r="K3" s="2">
        <f t="shared" si="4"/>
        <v>6438.66</v>
      </c>
      <c r="L3" s="2">
        <f t="shared" si="5"/>
        <v>21438.300000000003</v>
      </c>
    </row>
    <row r="4" spans="1:12" x14ac:dyDescent="0.3">
      <c r="A4" s="5" t="s">
        <v>14</v>
      </c>
      <c r="B4" s="1">
        <v>655</v>
      </c>
      <c r="C4" s="2">
        <v>10.46</v>
      </c>
      <c r="D4" s="3">
        <f t="shared" si="0"/>
        <v>6851.3</v>
      </c>
      <c r="E4" s="2">
        <v>4.49</v>
      </c>
      <c r="F4" s="3">
        <f t="shared" si="1"/>
        <v>2940.9500000000003</v>
      </c>
      <c r="G4" s="3">
        <f t="shared" si="2"/>
        <v>9792.25</v>
      </c>
      <c r="H4" s="4" t="s">
        <v>99</v>
      </c>
      <c r="I4" s="4" t="s">
        <v>98</v>
      </c>
      <c r="J4" s="2">
        <f t="shared" si="3"/>
        <v>0</v>
      </c>
      <c r="K4" s="2">
        <f t="shared" si="4"/>
        <v>2940.9500000000003</v>
      </c>
      <c r="L4" s="2">
        <f t="shared" si="5"/>
        <v>2940.9500000000003</v>
      </c>
    </row>
    <row r="5" spans="1:12" x14ac:dyDescent="0.3">
      <c r="A5" s="5" t="s">
        <v>15</v>
      </c>
      <c r="B5" s="1">
        <v>699</v>
      </c>
      <c r="C5" s="2">
        <v>10.46</v>
      </c>
      <c r="D5" s="3">
        <f t="shared" si="0"/>
        <v>7311.5400000000009</v>
      </c>
      <c r="E5" s="2">
        <v>4.49</v>
      </c>
      <c r="F5" s="3">
        <f t="shared" si="1"/>
        <v>3138.51</v>
      </c>
      <c r="G5" s="3">
        <f t="shared" si="2"/>
        <v>10450.050000000001</v>
      </c>
      <c r="H5" s="4" t="s">
        <v>98</v>
      </c>
      <c r="I5" s="4" t="s">
        <v>98</v>
      </c>
      <c r="J5" s="2">
        <f t="shared" si="3"/>
        <v>7311.5400000000009</v>
      </c>
      <c r="K5" s="2">
        <f t="shared" si="4"/>
        <v>3138.51</v>
      </c>
      <c r="L5" s="2">
        <f t="shared" si="5"/>
        <v>10450.050000000001</v>
      </c>
    </row>
    <row r="6" spans="1:12" x14ac:dyDescent="0.3">
      <c r="A6" s="5" t="s">
        <v>16</v>
      </c>
      <c r="B6" s="1">
        <v>460</v>
      </c>
      <c r="C6" s="2">
        <v>10.46</v>
      </c>
      <c r="D6" s="3">
        <f t="shared" si="0"/>
        <v>4811.6000000000004</v>
      </c>
      <c r="E6" s="2">
        <v>4.49</v>
      </c>
      <c r="F6" s="3">
        <f t="shared" si="1"/>
        <v>2065.4</v>
      </c>
      <c r="G6" s="3">
        <f t="shared" si="2"/>
        <v>6877</v>
      </c>
      <c r="H6" s="4" t="s">
        <v>99</v>
      </c>
      <c r="I6" s="4" t="s">
        <v>99</v>
      </c>
      <c r="J6" s="2">
        <f t="shared" si="3"/>
        <v>0</v>
      </c>
      <c r="K6" s="2">
        <f t="shared" si="4"/>
        <v>0</v>
      </c>
      <c r="L6" s="2">
        <f t="shared" si="5"/>
        <v>0</v>
      </c>
    </row>
    <row r="7" spans="1:12" x14ac:dyDescent="0.3">
      <c r="A7" s="5" t="s">
        <v>17</v>
      </c>
      <c r="B7" s="1">
        <v>1178</v>
      </c>
      <c r="C7" s="2">
        <v>10.46</v>
      </c>
      <c r="D7" s="3">
        <f t="shared" si="0"/>
        <v>12321.880000000001</v>
      </c>
      <c r="E7" s="2">
        <v>4.49</v>
      </c>
      <c r="F7" s="3">
        <f t="shared" si="1"/>
        <v>5289.22</v>
      </c>
      <c r="G7" s="3">
        <f t="shared" si="2"/>
        <v>17611.100000000002</v>
      </c>
      <c r="H7" s="4" t="s">
        <v>98</v>
      </c>
      <c r="I7" s="4" t="s">
        <v>99</v>
      </c>
      <c r="J7" s="2">
        <f t="shared" si="3"/>
        <v>12321.880000000001</v>
      </c>
      <c r="K7" s="2">
        <f t="shared" si="4"/>
        <v>0</v>
      </c>
      <c r="L7" s="2">
        <f t="shared" si="5"/>
        <v>12321.880000000001</v>
      </c>
    </row>
    <row r="8" spans="1:12" x14ac:dyDescent="0.3">
      <c r="A8" s="5" t="s">
        <v>18</v>
      </c>
      <c r="B8" s="1">
        <v>736</v>
      </c>
      <c r="C8" s="2">
        <v>10.46</v>
      </c>
      <c r="D8" s="3">
        <f t="shared" si="0"/>
        <v>7698.56</v>
      </c>
      <c r="E8" s="2">
        <v>4.49</v>
      </c>
      <c r="F8" s="3">
        <f t="shared" si="1"/>
        <v>3304.6400000000003</v>
      </c>
      <c r="G8" s="3">
        <f t="shared" si="2"/>
        <v>11003.2</v>
      </c>
      <c r="H8" s="4" t="s">
        <v>99</v>
      </c>
      <c r="I8" s="4" t="s">
        <v>98</v>
      </c>
      <c r="J8" s="2">
        <f t="shared" si="3"/>
        <v>0</v>
      </c>
      <c r="K8" s="2">
        <f t="shared" si="4"/>
        <v>3304.6400000000003</v>
      </c>
      <c r="L8" s="2">
        <f t="shared" si="5"/>
        <v>3304.6400000000003</v>
      </c>
    </row>
    <row r="9" spans="1:12" x14ac:dyDescent="0.3">
      <c r="A9" s="5" t="s">
        <v>5</v>
      </c>
      <c r="B9" s="1">
        <v>12600</v>
      </c>
      <c r="C9" s="2">
        <v>10.46</v>
      </c>
      <c r="D9" s="3">
        <f t="shared" si="0"/>
        <v>131796</v>
      </c>
      <c r="E9" s="2">
        <v>4.49</v>
      </c>
      <c r="F9" s="3">
        <f t="shared" si="1"/>
        <v>56574</v>
      </c>
      <c r="G9" s="3">
        <f t="shared" si="2"/>
        <v>188370</v>
      </c>
      <c r="H9" s="4" t="s">
        <v>98</v>
      </c>
      <c r="I9" s="4" t="s">
        <v>98</v>
      </c>
      <c r="J9" s="2">
        <f t="shared" si="3"/>
        <v>131796</v>
      </c>
      <c r="K9" s="2">
        <f t="shared" si="4"/>
        <v>56574</v>
      </c>
      <c r="L9" s="2">
        <f t="shared" si="5"/>
        <v>188370</v>
      </c>
    </row>
    <row r="10" spans="1:12" x14ac:dyDescent="0.3">
      <c r="A10" s="5" t="s">
        <v>19</v>
      </c>
      <c r="B10" s="1">
        <v>1362</v>
      </c>
      <c r="C10" s="2">
        <v>10.46</v>
      </c>
      <c r="D10" s="3">
        <f t="shared" si="0"/>
        <v>14246.52</v>
      </c>
      <c r="E10" s="2">
        <v>4.49</v>
      </c>
      <c r="F10" s="3">
        <f t="shared" si="1"/>
        <v>6115.38</v>
      </c>
      <c r="G10" s="3">
        <f t="shared" si="2"/>
        <v>20361.900000000001</v>
      </c>
      <c r="H10" s="4" t="s">
        <v>98</v>
      </c>
      <c r="I10" s="4" t="s">
        <v>99</v>
      </c>
      <c r="J10" s="2">
        <f t="shared" si="3"/>
        <v>14246.52</v>
      </c>
      <c r="K10" s="2">
        <f t="shared" si="4"/>
        <v>0</v>
      </c>
      <c r="L10" s="2">
        <f t="shared" si="5"/>
        <v>14246.52</v>
      </c>
    </row>
    <row r="11" spans="1:12" x14ac:dyDescent="0.3">
      <c r="A11" s="5" t="s">
        <v>6</v>
      </c>
      <c r="B11" s="1">
        <v>1866</v>
      </c>
      <c r="C11" s="2">
        <v>10.46</v>
      </c>
      <c r="D11" s="3">
        <f t="shared" si="0"/>
        <v>19518.36</v>
      </c>
      <c r="E11" s="2">
        <v>4.49</v>
      </c>
      <c r="F11" s="3">
        <f t="shared" si="1"/>
        <v>8378.34</v>
      </c>
      <c r="G11" s="3">
        <f t="shared" si="2"/>
        <v>27896.7</v>
      </c>
      <c r="H11" s="4" t="s">
        <v>98</v>
      </c>
      <c r="I11" s="4" t="s">
        <v>98</v>
      </c>
      <c r="J11" s="2">
        <f t="shared" si="3"/>
        <v>19518.36</v>
      </c>
      <c r="K11" s="2">
        <f t="shared" si="4"/>
        <v>8378.34</v>
      </c>
      <c r="L11" s="2">
        <f t="shared" si="5"/>
        <v>27896.7</v>
      </c>
    </row>
    <row r="12" spans="1:12" x14ac:dyDescent="0.3">
      <c r="A12" s="5" t="s">
        <v>20</v>
      </c>
      <c r="B12" s="1">
        <v>1325</v>
      </c>
      <c r="C12" s="2">
        <v>10.46</v>
      </c>
      <c r="D12" s="3">
        <f t="shared" si="0"/>
        <v>13859.500000000002</v>
      </c>
      <c r="E12" s="2">
        <v>4.49</v>
      </c>
      <c r="F12" s="3">
        <f t="shared" si="1"/>
        <v>5949.25</v>
      </c>
      <c r="G12" s="3">
        <f t="shared" si="2"/>
        <v>19808.75</v>
      </c>
      <c r="H12" s="4" t="s">
        <v>99</v>
      </c>
      <c r="I12" s="4" t="s">
        <v>98</v>
      </c>
      <c r="J12" s="2">
        <f t="shared" si="3"/>
        <v>0</v>
      </c>
      <c r="K12" s="2">
        <f t="shared" si="4"/>
        <v>5949.25</v>
      </c>
      <c r="L12" s="2">
        <f t="shared" si="5"/>
        <v>5949.25</v>
      </c>
    </row>
    <row r="13" spans="1:12" x14ac:dyDescent="0.3">
      <c r="A13" s="5" t="s">
        <v>21</v>
      </c>
      <c r="B13" s="1">
        <v>1428</v>
      </c>
      <c r="C13" s="2">
        <v>10.46</v>
      </c>
      <c r="D13" s="3">
        <f t="shared" si="0"/>
        <v>14936.880000000001</v>
      </c>
      <c r="E13" s="2">
        <v>4.49</v>
      </c>
      <c r="F13" s="3">
        <f t="shared" si="1"/>
        <v>6411.72</v>
      </c>
      <c r="G13" s="3">
        <f t="shared" si="2"/>
        <v>21348.600000000002</v>
      </c>
      <c r="H13" s="4" t="s">
        <v>98</v>
      </c>
      <c r="I13" s="4" t="s">
        <v>99</v>
      </c>
      <c r="J13" s="2">
        <f t="shared" si="3"/>
        <v>14936.880000000001</v>
      </c>
      <c r="K13" s="2">
        <f t="shared" si="4"/>
        <v>0</v>
      </c>
      <c r="L13" s="2">
        <f t="shared" si="5"/>
        <v>14936.880000000001</v>
      </c>
    </row>
    <row r="14" spans="1:12" x14ac:dyDescent="0.3">
      <c r="A14" s="5" t="s">
        <v>22</v>
      </c>
      <c r="B14" s="1">
        <v>751</v>
      </c>
      <c r="C14" s="2">
        <v>10.46</v>
      </c>
      <c r="D14" s="3">
        <f t="shared" si="0"/>
        <v>7855.4600000000009</v>
      </c>
      <c r="E14" s="2">
        <v>4.49</v>
      </c>
      <c r="F14" s="3">
        <f t="shared" si="1"/>
        <v>3371.9900000000002</v>
      </c>
      <c r="G14" s="3">
        <f t="shared" si="2"/>
        <v>11227.45</v>
      </c>
      <c r="H14" s="4" t="s">
        <v>98</v>
      </c>
      <c r="I14" s="4" t="s">
        <v>99</v>
      </c>
      <c r="J14" s="2">
        <f t="shared" si="3"/>
        <v>7855.4600000000009</v>
      </c>
      <c r="K14" s="2">
        <f t="shared" si="4"/>
        <v>0</v>
      </c>
      <c r="L14" s="2">
        <f t="shared" si="5"/>
        <v>7855.4600000000009</v>
      </c>
    </row>
    <row r="15" spans="1:12" x14ac:dyDescent="0.3">
      <c r="A15" s="5" t="s">
        <v>23</v>
      </c>
      <c r="B15" s="1">
        <v>675</v>
      </c>
      <c r="C15" s="2">
        <v>10.46</v>
      </c>
      <c r="D15" s="3">
        <f t="shared" si="0"/>
        <v>7060.5000000000009</v>
      </c>
      <c r="E15" s="2">
        <v>4.49</v>
      </c>
      <c r="F15" s="3">
        <f t="shared" si="1"/>
        <v>3030.75</v>
      </c>
      <c r="G15" s="3">
        <f t="shared" si="2"/>
        <v>10091.25</v>
      </c>
      <c r="H15" s="4" t="s">
        <v>98</v>
      </c>
      <c r="I15" s="4" t="s">
        <v>99</v>
      </c>
      <c r="J15" s="2">
        <f t="shared" si="3"/>
        <v>7060.5000000000009</v>
      </c>
      <c r="K15" s="2">
        <f t="shared" si="4"/>
        <v>0</v>
      </c>
      <c r="L15" s="2">
        <f t="shared" si="5"/>
        <v>7060.5000000000009</v>
      </c>
    </row>
    <row r="16" spans="1:12" x14ac:dyDescent="0.3">
      <c r="A16" s="5" t="s">
        <v>24</v>
      </c>
      <c r="B16" s="1">
        <v>728</v>
      </c>
      <c r="C16" s="2">
        <v>10.46</v>
      </c>
      <c r="D16" s="3">
        <f t="shared" si="0"/>
        <v>7614.880000000001</v>
      </c>
      <c r="E16" s="2">
        <v>4.49</v>
      </c>
      <c r="F16" s="3">
        <f t="shared" si="1"/>
        <v>3268.7200000000003</v>
      </c>
      <c r="G16" s="3">
        <f t="shared" si="2"/>
        <v>10883.600000000002</v>
      </c>
      <c r="H16" s="4" t="s">
        <v>98</v>
      </c>
      <c r="I16" s="4" t="s">
        <v>99</v>
      </c>
      <c r="J16" s="2">
        <f t="shared" si="3"/>
        <v>7614.880000000001</v>
      </c>
      <c r="K16" s="2">
        <f t="shared" si="4"/>
        <v>0</v>
      </c>
      <c r="L16" s="2">
        <f t="shared" si="5"/>
        <v>7614.880000000001</v>
      </c>
    </row>
    <row r="17" spans="1:12" x14ac:dyDescent="0.3">
      <c r="A17" s="5" t="s">
        <v>25</v>
      </c>
      <c r="B17" s="1">
        <v>715</v>
      </c>
      <c r="C17" s="2">
        <v>10.46</v>
      </c>
      <c r="D17" s="3">
        <f t="shared" si="0"/>
        <v>7478.9000000000005</v>
      </c>
      <c r="E17" s="2">
        <v>4.49</v>
      </c>
      <c r="F17" s="3">
        <f t="shared" si="1"/>
        <v>3210.3500000000004</v>
      </c>
      <c r="G17" s="3">
        <f t="shared" si="2"/>
        <v>10689.25</v>
      </c>
      <c r="H17" s="4" t="s">
        <v>98</v>
      </c>
      <c r="I17" s="4" t="s">
        <v>99</v>
      </c>
      <c r="J17" s="2">
        <f t="shared" si="3"/>
        <v>7478.9000000000005</v>
      </c>
      <c r="K17" s="2">
        <f t="shared" si="4"/>
        <v>0</v>
      </c>
      <c r="L17" s="2">
        <f t="shared" si="5"/>
        <v>7478.9000000000005</v>
      </c>
    </row>
    <row r="18" spans="1:12" x14ac:dyDescent="0.3">
      <c r="A18" s="5" t="s">
        <v>26</v>
      </c>
      <c r="B18" s="1">
        <v>1466</v>
      </c>
      <c r="C18" s="2">
        <v>10.46</v>
      </c>
      <c r="D18" s="3">
        <f t="shared" si="0"/>
        <v>15334.36</v>
      </c>
      <c r="E18" s="2">
        <v>4.49</v>
      </c>
      <c r="F18" s="3">
        <f t="shared" si="1"/>
        <v>6582.34</v>
      </c>
      <c r="G18" s="3">
        <f t="shared" si="2"/>
        <v>21916.7</v>
      </c>
      <c r="H18" s="4" t="s">
        <v>98</v>
      </c>
      <c r="I18" s="4" t="s">
        <v>99</v>
      </c>
      <c r="J18" s="2">
        <f t="shared" si="3"/>
        <v>15334.36</v>
      </c>
      <c r="K18" s="2">
        <f t="shared" si="4"/>
        <v>0</v>
      </c>
      <c r="L18" s="2">
        <f t="shared" si="5"/>
        <v>15334.36</v>
      </c>
    </row>
    <row r="19" spans="1:12" x14ac:dyDescent="0.3">
      <c r="A19" s="5" t="s">
        <v>27</v>
      </c>
      <c r="B19" s="1">
        <v>749</v>
      </c>
      <c r="C19" s="2">
        <v>10.46</v>
      </c>
      <c r="D19" s="3">
        <f t="shared" si="0"/>
        <v>7834.5400000000009</v>
      </c>
      <c r="E19" s="2">
        <v>4.49</v>
      </c>
      <c r="F19" s="3">
        <f t="shared" si="1"/>
        <v>3363.01</v>
      </c>
      <c r="G19" s="3">
        <f t="shared" si="2"/>
        <v>11197.550000000001</v>
      </c>
      <c r="H19" s="4" t="s">
        <v>99</v>
      </c>
      <c r="I19" s="4" t="s">
        <v>98</v>
      </c>
      <c r="J19" s="2">
        <f t="shared" si="3"/>
        <v>0</v>
      </c>
      <c r="K19" s="2">
        <f t="shared" si="4"/>
        <v>3363.01</v>
      </c>
      <c r="L19" s="2">
        <f t="shared" si="5"/>
        <v>3363.01</v>
      </c>
    </row>
    <row r="20" spans="1:12" x14ac:dyDescent="0.3">
      <c r="A20" s="5" t="s">
        <v>28</v>
      </c>
      <c r="B20" s="1">
        <v>540</v>
      </c>
      <c r="C20" s="2">
        <v>10.46</v>
      </c>
      <c r="D20" s="3">
        <f t="shared" si="0"/>
        <v>5648.4000000000005</v>
      </c>
      <c r="E20" s="2">
        <v>4.49</v>
      </c>
      <c r="F20" s="3">
        <f t="shared" si="1"/>
        <v>2424.6</v>
      </c>
      <c r="G20" s="3">
        <f t="shared" si="2"/>
        <v>8073</v>
      </c>
      <c r="H20" s="4" t="s">
        <v>99</v>
      </c>
      <c r="I20" s="4" t="s">
        <v>98</v>
      </c>
      <c r="J20" s="2">
        <f t="shared" si="3"/>
        <v>0</v>
      </c>
      <c r="K20" s="2">
        <f t="shared" si="4"/>
        <v>2424.6</v>
      </c>
      <c r="L20" s="2">
        <f t="shared" si="5"/>
        <v>2424.6</v>
      </c>
    </row>
    <row r="21" spans="1:12" x14ac:dyDescent="0.3">
      <c r="A21" s="5" t="s">
        <v>29</v>
      </c>
      <c r="B21" s="1">
        <v>440</v>
      </c>
      <c r="C21" s="2">
        <v>10.46</v>
      </c>
      <c r="D21" s="3">
        <f t="shared" si="0"/>
        <v>4602.4000000000005</v>
      </c>
      <c r="E21" s="2">
        <v>4.49</v>
      </c>
      <c r="F21" s="3">
        <f t="shared" si="1"/>
        <v>1975.6000000000001</v>
      </c>
      <c r="G21" s="3">
        <f t="shared" si="2"/>
        <v>6578.0000000000009</v>
      </c>
      <c r="H21" s="4" t="s">
        <v>99</v>
      </c>
      <c r="I21" s="4" t="s">
        <v>99</v>
      </c>
      <c r="J21" s="2">
        <f t="shared" si="3"/>
        <v>0</v>
      </c>
      <c r="K21" s="2">
        <f t="shared" si="4"/>
        <v>0</v>
      </c>
      <c r="L21" s="2">
        <f t="shared" si="5"/>
        <v>0</v>
      </c>
    </row>
    <row r="22" spans="1:12" x14ac:dyDescent="0.3">
      <c r="A22" s="5" t="s">
        <v>30</v>
      </c>
      <c r="B22" s="1">
        <v>728</v>
      </c>
      <c r="C22" s="2">
        <v>10.46</v>
      </c>
      <c r="D22" s="3">
        <f t="shared" si="0"/>
        <v>7614.880000000001</v>
      </c>
      <c r="E22" s="2">
        <v>4.49</v>
      </c>
      <c r="F22" s="3">
        <f t="shared" si="1"/>
        <v>3268.7200000000003</v>
      </c>
      <c r="G22" s="3">
        <f t="shared" si="2"/>
        <v>10883.600000000002</v>
      </c>
      <c r="H22" s="4" t="s">
        <v>98</v>
      </c>
      <c r="I22" s="4" t="s">
        <v>98</v>
      </c>
      <c r="J22" s="2">
        <f t="shared" si="3"/>
        <v>7614.880000000001</v>
      </c>
      <c r="K22" s="2">
        <f t="shared" si="4"/>
        <v>3268.7200000000003</v>
      </c>
      <c r="L22" s="2">
        <f t="shared" si="5"/>
        <v>10883.600000000002</v>
      </c>
    </row>
    <row r="23" spans="1:12" x14ac:dyDescent="0.3">
      <c r="A23" s="5" t="s">
        <v>31</v>
      </c>
      <c r="B23" s="1">
        <v>1272</v>
      </c>
      <c r="C23" s="2">
        <v>10.46</v>
      </c>
      <c r="D23" s="3">
        <f t="shared" si="0"/>
        <v>13305.12</v>
      </c>
      <c r="E23" s="2">
        <v>4.49</v>
      </c>
      <c r="F23" s="3">
        <f t="shared" si="1"/>
        <v>5711.2800000000007</v>
      </c>
      <c r="G23" s="3">
        <f t="shared" si="2"/>
        <v>19016.400000000001</v>
      </c>
      <c r="H23" s="4" t="s">
        <v>98</v>
      </c>
      <c r="I23" s="4" t="s">
        <v>99</v>
      </c>
      <c r="J23" s="2">
        <f t="shared" si="3"/>
        <v>13305.12</v>
      </c>
      <c r="K23" s="2">
        <f t="shared" si="4"/>
        <v>0</v>
      </c>
      <c r="L23" s="2">
        <f t="shared" si="5"/>
        <v>13305.12</v>
      </c>
    </row>
    <row r="24" spans="1:12" x14ac:dyDescent="0.3">
      <c r="A24" s="5" t="s">
        <v>32</v>
      </c>
      <c r="B24" s="1">
        <v>1432</v>
      </c>
      <c r="C24" s="2">
        <v>10.46</v>
      </c>
      <c r="D24" s="3">
        <f t="shared" si="0"/>
        <v>14978.720000000001</v>
      </c>
      <c r="E24" s="2">
        <v>4.49</v>
      </c>
      <c r="F24" s="3">
        <f t="shared" si="1"/>
        <v>6429.68</v>
      </c>
      <c r="G24" s="3">
        <f t="shared" si="2"/>
        <v>21408.400000000001</v>
      </c>
      <c r="H24" s="4" t="s">
        <v>98</v>
      </c>
      <c r="I24" s="4" t="s">
        <v>99</v>
      </c>
      <c r="J24" s="2">
        <f t="shared" si="3"/>
        <v>14978.720000000001</v>
      </c>
      <c r="K24" s="2">
        <f t="shared" si="4"/>
        <v>0</v>
      </c>
      <c r="L24" s="2">
        <f t="shared" si="5"/>
        <v>14978.720000000001</v>
      </c>
    </row>
    <row r="25" spans="1:12" x14ac:dyDescent="0.3">
      <c r="A25" s="5" t="s">
        <v>33</v>
      </c>
      <c r="B25" s="1">
        <v>736</v>
      </c>
      <c r="C25" s="2">
        <v>10.46</v>
      </c>
      <c r="D25" s="3">
        <f t="shared" si="0"/>
        <v>7698.56</v>
      </c>
      <c r="E25" s="2">
        <v>4.49</v>
      </c>
      <c r="F25" s="3">
        <f t="shared" si="1"/>
        <v>3304.6400000000003</v>
      </c>
      <c r="G25" s="3">
        <f t="shared" si="2"/>
        <v>11003.2</v>
      </c>
      <c r="H25" s="4" t="s">
        <v>99</v>
      </c>
      <c r="I25" s="4" t="s">
        <v>99</v>
      </c>
      <c r="J25" s="2">
        <f t="shared" si="3"/>
        <v>0</v>
      </c>
      <c r="K25" s="2">
        <f t="shared" si="4"/>
        <v>0</v>
      </c>
      <c r="L25" s="2">
        <f t="shared" si="5"/>
        <v>0</v>
      </c>
    </row>
    <row r="26" spans="1:12" x14ac:dyDescent="0.3">
      <c r="A26" s="5" t="s">
        <v>34</v>
      </c>
      <c r="B26" s="1">
        <v>1835</v>
      </c>
      <c r="C26" s="2">
        <v>10.46</v>
      </c>
      <c r="D26" s="3">
        <f t="shared" si="0"/>
        <v>19194.100000000002</v>
      </c>
      <c r="E26" s="2">
        <v>4.49</v>
      </c>
      <c r="F26" s="3">
        <f t="shared" si="1"/>
        <v>8239.15</v>
      </c>
      <c r="G26" s="3">
        <f t="shared" si="2"/>
        <v>27433.25</v>
      </c>
      <c r="H26" s="4" t="s">
        <v>99</v>
      </c>
      <c r="I26" s="4" t="s">
        <v>99</v>
      </c>
      <c r="J26" s="2">
        <f t="shared" si="3"/>
        <v>0</v>
      </c>
      <c r="K26" s="2">
        <f t="shared" si="4"/>
        <v>0</v>
      </c>
      <c r="L26" s="2">
        <f t="shared" si="5"/>
        <v>0</v>
      </c>
    </row>
    <row r="27" spans="1:12" x14ac:dyDescent="0.3">
      <c r="A27" s="5" t="s">
        <v>35</v>
      </c>
      <c r="B27" s="1">
        <v>864</v>
      </c>
      <c r="C27" s="2">
        <v>10.46</v>
      </c>
      <c r="D27" s="3">
        <f t="shared" si="0"/>
        <v>9037.44</v>
      </c>
      <c r="E27" s="2">
        <v>4.49</v>
      </c>
      <c r="F27" s="3">
        <f t="shared" si="1"/>
        <v>3879.36</v>
      </c>
      <c r="G27" s="3">
        <f t="shared" si="2"/>
        <v>12916.800000000001</v>
      </c>
      <c r="H27" s="4" t="s">
        <v>99</v>
      </c>
      <c r="I27" s="4" t="s">
        <v>99</v>
      </c>
      <c r="J27" s="2">
        <f t="shared" si="3"/>
        <v>0</v>
      </c>
      <c r="K27" s="2">
        <f t="shared" si="4"/>
        <v>0</v>
      </c>
      <c r="L27" s="2">
        <f t="shared" si="5"/>
        <v>0</v>
      </c>
    </row>
    <row r="28" spans="1:12" x14ac:dyDescent="0.3">
      <c r="A28" s="5" t="s">
        <v>36</v>
      </c>
      <c r="B28" s="1">
        <v>843</v>
      </c>
      <c r="C28" s="2">
        <v>10.46</v>
      </c>
      <c r="D28" s="3">
        <f t="shared" si="0"/>
        <v>8817.7800000000007</v>
      </c>
      <c r="E28" s="2">
        <v>4.49</v>
      </c>
      <c r="F28" s="3">
        <f t="shared" si="1"/>
        <v>3785.07</v>
      </c>
      <c r="G28" s="3">
        <f t="shared" si="2"/>
        <v>12602.85</v>
      </c>
      <c r="H28" s="4" t="s">
        <v>99</v>
      </c>
      <c r="I28" s="4" t="s">
        <v>99</v>
      </c>
      <c r="J28" s="2">
        <f t="shared" si="3"/>
        <v>0</v>
      </c>
      <c r="K28" s="2">
        <f t="shared" si="4"/>
        <v>0</v>
      </c>
      <c r="L28" s="2">
        <f t="shared" si="5"/>
        <v>0</v>
      </c>
    </row>
    <row r="29" spans="1:12" x14ac:dyDescent="0.3">
      <c r="A29" s="5" t="s">
        <v>37</v>
      </c>
      <c r="B29" s="1">
        <v>1280</v>
      </c>
      <c r="C29" s="2">
        <v>10.46</v>
      </c>
      <c r="D29" s="3">
        <f t="shared" si="0"/>
        <v>13388.800000000001</v>
      </c>
      <c r="E29" s="2">
        <v>4.49</v>
      </c>
      <c r="F29" s="3">
        <f t="shared" si="1"/>
        <v>5747.2000000000007</v>
      </c>
      <c r="G29" s="3">
        <f t="shared" si="2"/>
        <v>19136</v>
      </c>
      <c r="H29" s="4" t="s">
        <v>99</v>
      </c>
      <c r="I29" s="4" t="s">
        <v>99</v>
      </c>
      <c r="J29" s="2">
        <f t="shared" si="3"/>
        <v>0</v>
      </c>
      <c r="K29" s="2">
        <f t="shared" si="4"/>
        <v>0</v>
      </c>
      <c r="L29" s="2">
        <f t="shared" si="5"/>
        <v>0</v>
      </c>
    </row>
    <row r="30" spans="1:12" x14ac:dyDescent="0.3">
      <c r="A30" s="5" t="s">
        <v>38</v>
      </c>
      <c r="B30" s="1">
        <v>1302</v>
      </c>
      <c r="C30" s="2">
        <v>10.46</v>
      </c>
      <c r="D30" s="3">
        <f t="shared" si="0"/>
        <v>13618.920000000002</v>
      </c>
      <c r="E30" s="2">
        <v>4.49</v>
      </c>
      <c r="F30" s="3">
        <f t="shared" si="1"/>
        <v>5845.9800000000005</v>
      </c>
      <c r="G30" s="3">
        <f t="shared" si="2"/>
        <v>19464.900000000001</v>
      </c>
      <c r="H30" s="4" t="s">
        <v>99</v>
      </c>
      <c r="I30" s="4" t="s">
        <v>99</v>
      </c>
      <c r="J30" s="2">
        <f t="shared" si="3"/>
        <v>0</v>
      </c>
      <c r="K30" s="2">
        <f t="shared" si="4"/>
        <v>0</v>
      </c>
      <c r="L30" s="2">
        <f t="shared" si="5"/>
        <v>0</v>
      </c>
    </row>
    <row r="31" spans="1:12" x14ac:dyDescent="0.3">
      <c r="A31" s="5" t="s">
        <v>39</v>
      </c>
      <c r="B31" s="1">
        <v>539</v>
      </c>
      <c r="C31" s="2">
        <v>10.46</v>
      </c>
      <c r="D31" s="3">
        <f t="shared" si="0"/>
        <v>5637.9400000000005</v>
      </c>
      <c r="E31" s="2">
        <v>4.49</v>
      </c>
      <c r="F31" s="3">
        <f t="shared" si="1"/>
        <v>2420.11</v>
      </c>
      <c r="G31" s="3">
        <f t="shared" si="2"/>
        <v>8058.0500000000011</v>
      </c>
      <c r="H31" s="4" t="s">
        <v>99</v>
      </c>
      <c r="I31" s="4" t="s">
        <v>99</v>
      </c>
      <c r="J31" s="2">
        <f t="shared" si="3"/>
        <v>0</v>
      </c>
      <c r="K31" s="2">
        <f t="shared" si="4"/>
        <v>0</v>
      </c>
      <c r="L31" s="2">
        <f t="shared" si="5"/>
        <v>0</v>
      </c>
    </row>
    <row r="32" spans="1:12" x14ac:dyDescent="0.3">
      <c r="A32" s="5" t="s">
        <v>7</v>
      </c>
      <c r="B32" s="1">
        <v>3818</v>
      </c>
      <c r="C32" s="2">
        <v>10.46</v>
      </c>
      <c r="D32" s="3">
        <f t="shared" si="0"/>
        <v>39936.280000000006</v>
      </c>
      <c r="E32" s="2">
        <v>4.49</v>
      </c>
      <c r="F32" s="3">
        <f t="shared" si="1"/>
        <v>17142.82</v>
      </c>
      <c r="G32" s="3">
        <f t="shared" si="2"/>
        <v>57079.100000000006</v>
      </c>
      <c r="H32" s="4" t="s">
        <v>98</v>
      </c>
      <c r="I32" s="4" t="s">
        <v>98</v>
      </c>
      <c r="J32" s="2">
        <f t="shared" si="3"/>
        <v>39936.280000000006</v>
      </c>
      <c r="K32" s="2">
        <f t="shared" si="4"/>
        <v>17142.82</v>
      </c>
      <c r="L32" s="2">
        <f t="shared" si="5"/>
        <v>57079.100000000006</v>
      </c>
    </row>
    <row r="33" spans="1:12" x14ac:dyDescent="0.3">
      <c r="A33" s="5" t="s">
        <v>40</v>
      </c>
      <c r="B33" s="1">
        <v>686</v>
      </c>
      <c r="C33" s="2">
        <v>10.46</v>
      </c>
      <c r="D33" s="3">
        <f t="shared" si="0"/>
        <v>7175.56</v>
      </c>
      <c r="E33" s="2">
        <v>4.49</v>
      </c>
      <c r="F33" s="3">
        <f t="shared" si="1"/>
        <v>3080.1400000000003</v>
      </c>
      <c r="G33" s="3">
        <f t="shared" si="2"/>
        <v>10255.700000000001</v>
      </c>
      <c r="H33" s="4" t="s">
        <v>99</v>
      </c>
      <c r="I33" s="4" t="s">
        <v>98</v>
      </c>
      <c r="J33" s="2">
        <f t="shared" si="3"/>
        <v>0</v>
      </c>
      <c r="K33" s="2">
        <f t="shared" si="4"/>
        <v>3080.1400000000003</v>
      </c>
      <c r="L33" s="2">
        <f t="shared" si="5"/>
        <v>3080.1400000000003</v>
      </c>
    </row>
    <row r="34" spans="1:12" x14ac:dyDescent="0.3">
      <c r="A34" s="5" t="s">
        <v>41</v>
      </c>
      <c r="B34" s="1">
        <v>630</v>
      </c>
      <c r="C34" s="2">
        <v>10.46</v>
      </c>
      <c r="D34" s="3">
        <f t="shared" ref="D34:D65" si="6">B34*C34</f>
        <v>6589.8</v>
      </c>
      <c r="E34" s="2">
        <v>4.49</v>
      </c>
      <c r="F34" s="3">
        <f t="shared" ref="F34:F65" si="7">B34*E34</f>
        <v>2828.7000000000003</v>
      </c>
      <c r="G34" s="3">
        <f t="shared" ref="G34:G65" si="8">D34+F34</f>
        <v>9418.5</v>
      </c>
      <c r="H34" s="4" t="s">
        <v>98</v>
      </c>
      <c r="I34" s="4" t="s">
        <v>98</v>
      </c>
      <c r="J34" s="2">
        <f t="shared" ref="J34:J65" si="9">IF(H34="MET",D34,0)</f>
        <v>6589.8</v>
      </c>
      <c r="K34" s="2">
        <f t="shared" ref="K34:K65" si="10">IF(I34="MET",F34,0)</f>
        <v>2828.7000000000003</v>
      </c>
      <c r="L34" s="2">
        <f t="shared" ref="L34:L65" si="11">J34+K34</f>
        <v>9418.5</v>
      </c>
    </row>
    <row r="35" spans="1:12" x14ac:dyDescent="0.3">
      <c r="A35" s="5" t="s">
        <v>42</v>
      </c>
      <c r="B35" s="1">
        <v>686</v>
      </c>
      <c r="C35" s="2">
        <v>10.46</v>
      </c>
      <c r="D35" s="3">
        <f t="shared" si="6"/>
        <v>7175.56</v>
      </c>
      <c r="E35" s="2">
        <v>4.49</v>
      </c>
      <c r="F35" s="3">
        <f t="shared" si="7"/>
        <v>3080.1400000000003</v>
      </c>
      <c r="G35" s="3">
        <f t="shared" si="8"/>
        <v>10255.700000000001</v>
      </c>
      <c r="H35" s="4" t="s">
        <v>99</v>
      </c>
      <c r="I35" s="4" t="s">
        <v>98</v>
      </c>
      <c r="J35" s="2">
        <f t="shared" si="9"/>
        <v>0</v>
      </c>
      <c r="K35" s="2">
        <f t="shared" si="10"/>
        <v>3080.1400000000003</v>
      </c>
      <c r="L35" s="2">
        <f t="shared" si="11"/>
        <v>3080.1400000000003</v>
      </c>
    </row>
    <row r="36" spans="1:12" x14ac:dyDescent="0.3">
      <c r="A36" s="5" t="s">
        <v>43</v>
      </c>
      <c r="B36" s="1">
        <v>571</v>
      </c>
      <c r="C36" s="2">
        <v>10.46</v>
      </c>
      <c r="D36" s="3">
        <f t="shared" si="6"/>
        <v>5972.6600000000008</v>
      </c>
      <c r="E36" s="2">
        <v>4.49</v>
      </c>
      <c r="F36" s="3">
        <f t="shared" si="7"/>
        <v>2563.79</v>
      </c>
      <c r="G36" s="3">
        <f t="shared" si="8"/>
        <v>8536.4500000000007</v>
      </c>
      <c r="H36" s="4" t="s">
        <v>98</v>
      </c>
      <c r="I36" s="4" t="s">
        <v>98</v>
      </c>
      <c r="J36" s="2">
        <f t="shared" si="9"/>
        <v>5972.6600000000008</v>
      </c>
      <c r="K36" s="2">
        <f t="shared" si="10"/>
        <v>2563.79</v>
      </c>
      <c r="L36" s="2">
        <f t="shared" si="11"/>
        <v>8536.4500000000007</v>
      </c>
    </row>
    <row r="37" spans="1:12" x14ac:dyDescent="0.3">
      <c r="A37" s="5" t="s">
        <v>44</v>
      </c>
      <c r="B37" s="1">
        <v>677</v>
      </c>
      <c r="C37" s="2">
        <v>10.46</v>
      </c>
      <c r="D37" s="3">
        <f t="shared" si="6"/>
        <v>7081.420000000001</v>
      </c>
      <c r="E37" s="2">
        <v>4.49</v>
      </c>
      <c r="F37" s="3">
        <f t="shared" si="7"/>
        <v>3039.73</v>
      </c>
      <c r="G37" s="3">
        <f t="shared" si="8"/>
        <v>10121.150000000001</v>
      </c>
      <c r="H37" s="4" t="s">
        <v>98</v>
      </c>
      <c r="I37" s="4" t="s">
        <v>98</v>
      </c>
      <c r="J37" s="2">
        <f t="shared" si="9"/>
        <v>7081.420000000001</v>
      </c>
      <c r="K37" s="2">
        <f t="shared" si="10"/>
        <v>3039.73</v>
      </c>
      <c r="L37" s="2">
        <f t="shared" si="11"/>
        <v>10121.150000000001</v>
      </c>
    </row>
    <row r="38" spans="1:12" x14ac:dyDescent="0.3">
      <c r="A38" s="5" t="s">
        <v>45</v>
      </c>
      <c r="B38" s="1">
        <v>644</v>
      </c>
      <c r="C38" s="2">
        <v>10.46</v>
      </c>
      <c r="D38" s="3">
        <f t="shared" si="6"/>
        <v>6736.2400000000007</v>
      </c>
      <c r="E38" s="2">
        <v>4.49</v>
      </c>
      <c r="F38" s="3">
        <f t="shared" si="7"/>
        <v>2891.56</v>
      </c>
      <c r="G38" s="3">
        <f t="shared" si="8"/>
        <v>9627.8000000000011</v>
      </c>
      <c r="H38" s="4" t="s">
        <v>98</v>
      </c>
      <c r="I38" s="4" t="s">
        <v>98</v>
      </c>
      <c r="J38" s="2">
        <f t="shared" si="9"/>
        <v>6736.2400000000007</v>
      </c>
      <c r="K38" s="2">
        <f t="shared" si="10"/>
        <v>2891.56</v>
      </c>
      <c r="L38" s="2">
        <f t="shared" si="11"/>
        <v>9627.8000000000011</v>
      </c>
    </row>
    <row r="39" spans="1:12" x14ac:dyDescent="0.3">
      <c r="A39" s="5" t="s">
        <v>46</v>
      </c>
      <c r="B39" s="1">
        <v>743</v>
      </c>
      <c r="C39" s="2">
        <v>10.46</v>
      </c>
      <c r="D39" s="3">
        <f t="shared" si="6"/>
        <v>7771.7800000000007</v>
      </c>
      <c r="E39" s="2">
        <v>4.49</v>
      </c>
      <c r="F39" s="3">
        <f t="shared" si="7"/>
        <v>3336.07</v>
      </c>
      <c r="G39" s="3">
        <f t="shared" si="8"/>
        <v>11107.85</v>
      </c>
      <c r="H39" s="4" t="s">
        <v>98</v>
      </c>
      <c r="I39" s="4" t="s">
        <v>99</v>
      </c>
      <c r="J39" s="2">
        <f t="shared" si="9"/>
        <v>7771.7800000000007</v>
      </c>
      <c r="K39" s="2">
        <f t="shared" si="10"/>
        <v>0</v>
      </c>
      <c r="L39" s="2">
        <f t="shared" si="11"/>
        <v>7771.7800000000007</v>
      </c>
    </row>
    <row r="40" spans="1:12" x14ac:dyDescent="0.3">
      <c r="A40" s="5" t="s">
        <v>47</v>
      </c>
      <c r="B40" s="1">
        <v>676</v>
      </c>
      <c r="C40" s="2">
        <v>10.46</v>
      </c>
      <c r="D40" s="3">
        <f t="shared" si="6"/>
        <v>7070.9600000000009</v>
      </c>
      <c r="E40" s="2">
        <v>4.49</v>
      </c>
      <c r="F40" s="3">
        <f t="shared" si="7"/>
        <v>3035.2400000000002</v>
      </c>
      <c r="G40" s="3">
        <f t="shared" si="8"/>
        <v>10106.200000000001</v>
      </c>
      <c r="H40" s="4" t="s">
        <v>98</v>
      </c>
      <c r="I40" s="4" t="s">
        <v>98</v>
      </c>
      <c r="J40" s="2">
        <f t="shared" si="9"/>
        <v>7070.9600000000009</v>
      </c>
      <c r="K40" s="2">
        <f t="shared" si="10"/>
        <v>3035.2400000000002</v>
      </c>
      <c r="L40" s="2">
        <f t="shared" si="11"/>
        <v>10106.200000000001</v>
      </c>
    </row>
    <row r="41" spans="1:12" x14ac:dyDescent="0.3">
      <c r="A41" s="5" t="s">
        <v>8</v>
      </c>
      <c r="B41" s="1">
        <v>5341</v>
      </c>
      <c r="C41" s="2">
        <v>10.46</v>
      </c>
      <c r="D41" s="3">
        <f t="shared" si="6"/>
        <v>55866.860000000008</v>
      </c>
      <c r="E41" s="2">
        <v>4.49</v>
      </c>
      <c r="F41" s="3">
        <f t="shared" si="7"/>
        <v>23981.09</v>
      </c>
      <c r="G41" s="3">
        <f t="shared" si="8"/>
        <v>79847.950000000012</v>
      </c>
      <c r="H41" s="4" t="s">
        <v>98</v>
      </c>
      <c r="I41" s="4" t="s">
        <v>98</v>
      </c>
      <c r="J41" s="2">
        <f t="shared" si="9"/>
        <v>55866.860000000008</v>
      </c>
      <c r="K41" s="2">
        <f t="shared" si="10"/>
        <v>23981.09</v>
      </c>
      <c r="L41" s="2">
        <f t="shared" si="11"/>
        <v>79847.950000000012</v>
      </c>
    </row>
    <row r="42" spans="1:12" x14ac:dyDescent="0.3">
      <c r="A42" s="5" t="s">
        <v>48</v>
      </c>
      <c r="B42" s="1">
        <v>377</v>
      </c>
      <c r="C42" s="2">
        <v>10.46</v>
      </c>
      <c r="D42" s="3">
        <f t="shared" si="6"/>
        <v>3943.4200000000005</v>
      </c>
      <c r="E42" s="2">
        <v>4.49</v>
      </c>
      <c r="F42" s="3">
        <f t="shared" si="7"/>
        <v>1692.73</v>
      </c>
      <c r="G42" s="3">
        <f t="shared" si="8"/>
        <v>5636.1500000000005</v>
      </c>
      <c r="H42" s="4" t="s">
        <v>99</v>
      </c>
      <c r="I42" s="4" t="s">
        <v>98</v>
      </c>
      <c r="J42" s="2">
        <f t="shared" si="9"/>
        <v>0</v>
      </c>
      <c r="K42" s="2">
        <f t="shared" si="10"/>
        <v>1692.73</v>
      </c>
      <c r="L42" s="2">
        <f t="shared" si="11"/>
        <v>1692.73</v>
      </c>
    </row>
    <row r="43" spans="1:12" x14ac:dyDescent="0.3">
      <c r="A43" s="5" t="s">
        <v>49</v>
      </c>
      <c r="B43" s="1">
        <v>308</v>
      </c>
      <c r="C43" s="2">
        <v>10.46</v>
      </c>
      <c r="D43" s="3">
        <f t="shared" si="6"/>
        <v>3221.6800000000003</v>
      </c>
      <c r="E43" s="2">
        <v>4.49</v>
      </c>
      <c r="F43" s="3">
        <f t="shared" si="7"/>
        <v>1382.92</v>
      </c>
      <c r="G43" s="3">
        <f t="shared" si="8"/>
        <v>4604.6000000000004</v>
      </c>
      <c r="H43" s="4" t="s">
        <v>99</v>
      </c>
      <c r="I43" s="4" t="s">
        <v>99</v>
      </c>
      <c r="J43" s="2">
        <f t="shared" si="9"/>
        <v>0</v>
      </c>
      <c r="K43" s="2">
        <f t="shared" si="10"/>
        <v>0</v>
      </c>
      <c r="L43" s="2">
        <f t="shared" si="11"/>
        <v>0</v>
      </c>
    </row>
    <row r="44" spans="1:12" x14ac:dyDescent="0.3">
      <c r="A44" s="5" t="s">
        <v>50</v>
      </c>
      <c r="B44" s="1">
        <v>552</v>
      </c>
      <c r="C44" s="2">
        <v>10.46</v>
      </c>
      <c r="D44" s="3">
        <f t="shared" si="6"/>
        <v>5773.92</v>
      </c>
      <c r="E44" s="2">
        <v>4.49</v>
      </c>
      <c r="F44" s="3">
        <f t="shared" si="7"/>
        <v>2478.48</v>
      </c>
      <c r="G44" s="3">
        <f t="shared" si="8"/>
        <v>8252.4</v>
      </c>
      <c r="H44" s="4" t="s">
        <v>99</v>
      </c>
      <c r="I44" s="4" t="s">
        <v>99</v>
      </c>
      <c r="J44" s="2">
        <f t="shared" si="9"/>
        <v>0</v>
      </c>
      <c r="K44" s="2">
        <f t="shared" si="10"/>
        <v>0</v>
      </c>
      <c r="L44" s="2">
        <f t="shared" si="11"/>
        <v>0</v>
      </c>
    </row>
    <row r="45" spans="1:12" x14ac:dyDescent="0.3">
      <c r="A45" s="5" t="s">
        <v>51</v>
      </c>
      <c r="B45" s="1">
        <v>1326</v>
      </c>
      <c r="C45" s="2">
        <v>10.46</v>
      </c>
      <c r="D45" s="3">
        <f t="shared" si="6"/>
        <v>13869.960000000001</v>
      </c>
      <c r="E45" s="2">
        <v>4.49</v>
      </c>
      <c r="F45" s="3">
        <f t="shared" si="7"/>
        <v>5953.7400000000007</v>
      </c>
      <c r="G45" s="3">
        <f t="shared" si="8"/>
        <v>19823.7</v>
      </c>
      <c r="H45" s="4" t="s">
        <v>98</v>
      </c>
      <c r="I45" s="4" t="s">
        <v>99</v>
      </c>
      <c r="J45" s="2">
        <f t="shared" si="9"/>
        <v>13869.960000000001</v>
      </c>
      <c r="K45" s="2">
        <f t="shared" si="10"/>
        <v>0</v>
      </c>
      <c r="L45" s="2">
        <f t="shared" si="11"/>
        <v>13869.960000000001</v>
      </c>
    </row>
    <row r="46" spans="1:12" x14ac:dyDescent="0.3">
      <c r="A46" s="5" t="s">
        <v>52</v>
      </c>
      <c r="B46" s="1">
        <v>1361</v>
      </c>
      <c r="C46" s="2">
        <v>10.46</v>
      </c>
      <c r="D46" s="3">
        <f t="shared" si="6"/>
        <v>14236.060000000001</v>
      </c>
      <c r="E46" s="2">
        <v>4.49</v>
      </c>
      <c r="F46" s="3">
        <f t="shared" si="7"/>
        <v>6110.89</v>
      </c>
      <c r="G46" s="3">
        <f t="shared" si="8"/>
        <v>20346.95</v>
      </c>
      <c r="H46" s="4" t="s">
        <v>98</v>
      </c>
      <c r="I46" s="4" t="s">
        <v>98</v>
      </c>
      <c r="J46" s="2">
        <f t="shared" si="9"/>
        <v>14236.060000000001</v>
      </c>
      <c r="K46" s="2">
        <f t="shared" si="10"/>
        <v>6110.89</v>
      </c>
      <c r="L46" s="2">
        <f t="shared" si="11"/>
        <v>20346.95</v>
      </c>
    </row>
    <row r="47" spans="1:12" x14ac:dyDescent="0.3">
      <c r="A47" s="5" t="s">
        <v>53</v>
      </c>
      <c r="B47" s="1">
        <v>1419</v>
      </c>
      <c r="C47" s="2">
        <v>10.46</v>
      </c>
      <c r="D47" s="3">
        <f t="shared" si="6"/>
        <v>14842.740000000002</v>
      </c>
      <c r="E47" s="2">
        <v>4.49</v>
      </c>
      <c r="F47" s="3">
        <f t="shared" si="7"/>
        <v>6371.31</v>
      </c>
      <c r="G47" s="3">
        <f t="shared" si="8"/>
        <v>21214.050000000003</v>
      </c>
      <c r="H47" s="4" t="s">
        <v>98</v>
      </c>
      <c r="I47" s="4" t="s">
        <v>99</v>
      </c>
      <c r="J47" s="2">
        <f t="shared" si="9"/>
        <v>14842.740000000002</v>
      </c>
      <c r="K47" s="2">
        <f t="shared" si="10"/>
        <v>0</v>
      </c>
      <c r="L47" s="2">
        <f t="shared" si="11"/>
        <v>14842.740000000002</v>
      </c>
    </row>
    <row r="48" spans="1:12" x14ac:dyDescent="0.3">
      <c r="A48" s="5" t="s">
        <v>54</v>
      </c>
      <c r="B48" s="1">
        <v>974</v>
      </c>
      <c r="C48" s="2">
        <v>10.46</v>
      </c>
      <c r="D48" s="3">
        <f t="shared" si="6"/>
        <v>10188.040000000001</v>
      </c>
      <c r="E48" s="2">
        <v>4.49</v>
      </c>
      <c r="F48" s="3">
        <f t="shared" si="7"/>
        <v>4373.26</v>
      </c>
      <c r="G48" s="3">
        <f t="shared" si="8"/>
        <v>14561.300000000001</v>
      </c>
      <c r="H48" s="4" t="s">
        <v>99</v>
      </c>
      <c r="I48" s="4" t="s">
        <v>98</v>
      </c>
      <c r="J48" s="2">
        <f t="shared" si="9"/>
        <v>0</v>
      </c>
      <c r="K48" s="2">
        <f t="shared" si="10"/>
        <v>4373.26</v>
      </c>
      <c r="L48" s="2">
        <f t="shared" si="11"/>
        <v>4373.26</v>
      </c>
    </row>
    <row r="49" spans="1:12" x14ac:dyDescent="0.3">
      <c r="A49" s="5" t="s">
        <v>55</v>
      </c>
      <c r="B49" s="1">
        <v>1014</v>
      </c>
      <c r="C49" s="2">
        <v>10.46</v>
      </c>
      <c r="D49" s="3">
        <f t="shared" si="6"/>
        <v>10606.44</v>
      </c>
      <c r="E49" s="2">
        <v>4.49</v>
      </c>
      <c r="F49" s="3">
        <f t="shared" si="7"/>
        <v>4552.8600000000006</v>
      </c>
      <c r="G49" s="3">
        <f t="shared" si="8"/>
        <v>15159.300000000001</v>
      </c>
      <c r="H49" s="4" t="s">
        <v>98</v>
      </c>
      <c r="I49" s="4" t="s">
        <v>98</v>
      </c>
      <c r="J49" s="2">
        <f t="shared" si="9"/>
        <v>10606.44</v>
      </c>
      <c r="K49" s="2">
        <f t="shared" si="10"/>
        <v>4552.8600000000006</v>
      </c>
      <c r="L49" s="2">
        <f t="shared" si="11"/>
        <v>15159.300000000001</v>
      </c>
    </row>
    <row r="50" spans="1:12" x14ac:dyDescent="0.3">
      <c r="A50" s="5" t="s">
        <v>56</v>
      </c>
      <c r="B50" s="1">
        <v>913</v>
      </c>
      <c r="C50" s="2">
        <v>10.46</v>
      </c>
      <c r="D50" s="3">
        <f t="shared" si="6"/>
        <v>9549.9800000000014</v>
      </c>
      <c r="E50" s="2">
        <v>4.49</v>
      </c>
      <c r="F50" s="3">
        <f t="shared" si="7"/>
        <v>4099.37</v>
      </c>
      <c r="G50" s="3">
        <f t="shared" si="8"/>
        <v>13649.350000000002</v>
      </c>
      <c r="H50" s="4" t="s">
        <v>99</v>
      </c>
      <c r="I50" s="4" t="s">
        <v>98</v>
      </c>
      <c r="J50" s="2">
        <f t="shared" si="9"/>
        <v>0</v>
      </c>
      <c r="K50" s="2">
        <f t="shared" si="10"/>
        <v>4099.37</v>
      </c>
      <c r="L50" s="2">
        <f t="shared" si="11"/>
        <v>4099.37</v>
      </c>
    </row>
    <row r="51" spans="1:12" x14ac:dyDescent="0.3">
      <c r="A51" s="5" t="s">
        <v>57</v>
      </c>
      <c r="B51" s="1">
        <v>1003</v>
      </c>
      <c r="C51" s="2">
        <v>10.46</v>
      </c>
      <c r="D51" s="3">
        <f t="shared" si="6"/>
        <v>10491.380000000001</v>
      </c>
      <c r="E51" s="2">
        <v>4.49</v>
      </c>
      <c r="F51" s="3">
        <f t="shared" si="7"/>
        <v>4503.47</v>
      </c>
      <c r="G51" s="3">
        <f t="shared" si="8"/>
        <v>14994.850000000002</v>
      </c>
      <c r="H51" s="4" t="s">
        <v>99</v>
      </c>
      <c r="I51" s="4" t="s">
        <v>98</v>
      </c>
      <c r="J51" s="2">
        <f t="shared" si="9"/>
        <v>0</v>
      </c>
      <c r="K51" s="2">
        <f t="shared" si="10"/>
        <v>4503.47</v>
      </c>
      <c r="L51" s="2">
        <f t="shared" si="11"/>
        <v>4503.47</v>
      </c>
    </row>
    <row r="52" spans="1:12" x14ac:dyDescent="0.3">
      <c r="A52" s="5" t="s">
        <v>58</v>
      </c>
      <c r="B52" s="1">
        <v>1080</v>
      </c>
      <c r="C52" s="2">
        <v>10.46</v>
      </c>
      <c r="D52" s="3">
        <f t="shared" si="6"/>
        <v>11296.800000000001</v>
      </c>
      <c r="E52" s="2">
        <v>4.49</v>
      </c>
      <c r="F52" s="3">
        <f t="shared" si="7"/>
        <v>4849.2</v>
      </c>
      <c r="G52" s="3">
        <f t="shared" si="8"/>
        <v>16146</v>
      </c>
      <c r="H52" s="4" t="s">
        <v>99</v>
      </c>
      <c r="I52" s="4" t="s">
        <v>98</v>
      </c>
      <c r="J52" s="2">
        <f t="shared" si="9"/>
        <v>0</v>
      </c>
      <c r="K52" s="2">
        <f t="shared" si="10"/>
        <v>4849.2</v>
      </c>
      <c r="L52" s="2">
        <f t="shared" si="11"/>
        <v>4849.2</v>
      </c>
    </row>
    <row r="53" spans="1:12" x14ac:dyDescent="0.3">
      <c r="A53" s="5" t="s">
        <v>59</v>
      </c>
      <c r="B53" s="1">
        <v>939</v>
      </c>
      <c r="C53" s="2">
        <v>10.46</v>
      </c>
      <c r="D53" s="3">
        <f t="shared" si="6"/>
        <v>9821.94</v>
      </c>
      <c r="E53" s="2">
        <v>4.49</v>
      </c>
      <c r="F53" s="3">
        <f t="shared" si="7"/>
        <v>4216.1100000000006</v>
      </c>
      <c r="G53" s="3">
        <f t="shared" si="8"/>
        <v>14038.050000000001</v>
      </c>
      <c r="H53" s="4" t="s">
        <v>99</v>
      </c>
      <c r="I53" s="4" t="s">
        <v>98</v>
      </c>
      <c r="J53" s="2">
        <f t="shared" si="9"/>
        <v>0</v>
      </c>
      <c r="K53" s="2">
        <f t="shared" si="10"/>
        <v>4216.1100000000006</v>
      </c>
      <c r="L53" s="2">
        <f t="shared" si="11"/>
        <v>4216.1100000000006</v>
      </c>
    </row>
    <row r="54" spans="1:12" x14ac:dyDescent="0.3">
      <c r="A54" s="5" t="s">
        <v>60</v>
      </c>
      <c r="B54" s="1">
        <v>988</v>
      </c>
      <c r="C54" s="2">
        <v>10.46</v>
      </c>
      <c r="D54" s="3">
        <f t="shared" si="6"/>
        <v>10334.480000000001</v>
      </c>
      <c r="E54" s="2">
        <v>4.49</v>
      </c>
      <c r="F54" s="3">
        <f t="shared" si="7"/>
        <v>4436.12</v>
      </c>
      <c r="G54" s="3">
        <f t="shared" si="8"/>
        <v>14770.600000000002</v>
      </c>
      <c r="H54" s="4" t="s">
        <v>99</v>
      </c>
      <c r="I54" s="4" t="s">
        <v>98</v>
      </c>
      <c r="J54" s="2">
        <f t="shared" si="9"/>
        <v>0</v>
      </c>
      <c r="K54" s="2">
        <f t="shared" si="10"/>
        <v>4436.12</v>
      </c>
      <c r="L54" s="2">
        <f t="shared" si="11"/>
        <v>4436.12</v>
      </c>
    </row>
    <row r="55" spans="1:12" x14ac:dyDescent="0.3">
      <c r="A55" s="5" t="s">
        <v>61</v>
      </c>
      <c r="B55" s="1">
        <v>1092</v>
      </c>
      <c r="C55" s="2">
        <v>10.46</v>
      </c>
      <c r="D55" s="3">
        <f t="shared" si="6"/>
        <v>11422.320000000002</v>
      </c>
      <c r="E55" s="2">
        <v>4.49</v>
      </c>
      <c r="F55" s="3">
        <f t="shared" si="7"/>
        <v>4903.08</v>
      </c>
      <c r="G55" s="3">
        <f t="shared" si="8"/>
        <v>16325.400000000001</v>
      </c>
      <c r="H55" s="4" t="s">
        <v>99</v>
      </c>
      <c r="I55" s="4" t="s">
        <v>98</v>
      </c>
      <c r="J55" s="2">
        <f t="shared" si="9"/>
        <v>0</v>
      </c>
      <c r="K55" s="2">
        <f t="shared" si="10"/>
        <v>4903.08</v>
      </c>
      <c r="L55" s="2">
        <f t="shared" si="11"/>
        <v>4903.08</v>
      </c>
    </row>
    <row r="56" spans="1:12" x14ac:dyDescent="0.3">
      <c r="A56" s="5" t="s">
        <v>62</v>
      </c>
      <c r="B56" s="1">
        <v>1029</v>
      </c>
      <c r="C56" s="2">
        <v>10.46</v>
      </c>
      <c r="D56" s="3">
        <f t="shared" si="6"/>
        <v>10763.34</v>
      </c>
      <c r="E56" s="2">
        <v>4.49</v>
      </c>
      <c r="F56" s="3">
        <f t="shared" si="7"/>
        <v>4620.21</v>
      </c>
      <c r="G56" s="3">
        <f t="shared" si="8"/>
        <v>15383.55</v>
      </c>
      <c r="H56" s="4" t="s">
        <v>99</v>
      </c>
      <c r="I56" s="4" t="s">
        <v>98</v>
      </c>
      <c r="J56" s="2">
        <f t="shared" si="9"/>
        <v>0</v>
      </c>
      <c r="K56" s="2">
        <f t="shared" si="10"/>
        <v>4620.21</v>
      </c>
      <c r="L56" s="2">
        <f t="shared" si="11"/>
        <v>4620.21</v>
      </c>
    </row>
    <row r="57" spans="1:12" x14ac:dyDescent="0.3">
      <c r="A57" s="5" t="s">
        <v>63</v>
      </c>
      <c r="B57" s="1">
        <v>1085</v>
      </c>
      <c r="C57" s="2">
        <v>10.46</v>
      </c>
      <c r="D57" s="3">
        <f t="shared" si="6"/>
        <v>11349.1</v>
      </c>
      <c r="E57" s="2">
        <v>4.49</v>
      </c>
      <c r="F57" s="3">
        <f t="shared" si="7"/>
        <v>4871.6500000000005</v>
      </c>
      <c r="G57" s="3">
        <f t="shared" si="8"/>
        <v>16220.75</v>
      </c>
      <c r="H57" s="4" t="s">
        <v>99</v>
      </c>
      <c r="I57" s="4" t="s">
        <v>98</v>
      </c>
      <c r="J57" s="2">
        <f t="shared" si="9"/>
        <v>0</v>
      </c>
      <c r="K57" s="2">
        <f t="shared" si="10"/>
        <v>4871.6500000000005</v>
      </c>
      <c r="L57" s="2">
        <f t="shared" si="11"/>
        <v>4871.6500000000005</v>
      </c>
    </row>
    <row r="58" spans="1:12" x14ac:dyDescent="0.3">
      <c r="A58" s="5" t="s">
        <v>64</v>
      </c>
      <c r="B58" s="1">
        <v>1077</v>
      </c>
      <c r="C58" s="2">
        <v>10.46</v>
      </c>
      <c r="D58" s="3">
        <f t="shared" si="6"/>
        <v>11265.42</v>
      </c>
      <c r="E58" s="2">
        <v>4.49</v>
      </c>
      <c r="F58" s="3">
        <f t="shared" si="7"/>
        <v>4835.7300000000005</v>
      </c>
      <c r="G58" s="3">
        <f t="shared" si="8"/>
        <v>16101.150000000001</v>
      </c>
      <c r="H58" s="4" t="s">
        <v>99</v>
      </c>
      <c r="I58" s="4" t="s">
        <v>98</v>
      </c>
      <c r="J58" s="2">
        <f t="shared" si="9"/>
        <v>0</v>
      </c>
      <c r="K58" s="2">
        <f t="shared" si="10"/>
        <v>4835.7300000000005</v>
      </c>
      <c r="L58" s="2">
        <f t="shared" si="11"/>
        <v>4835.7300000000005</v>
      </c>
    </row>
    <row r="59" spans="1:12" x14ac:dyDescent="0.3">
      <c r="A59" s="5" t="s">
        <v>65</v>
      </c>
      <c r="B59" s="1">
        <v>1027</v>
      </c>
      <c r="C59" s="2">
        <v>10.46</v>
      </c>
      <c r="D59" s="3">
        <f t="shared" si="6"/>
        <v>10742.42</v>
      </c>
      <c r="E59" s="2">
        <v>4.49</v>
      </c>
      <c r="F59" s="3">
        <f t="shared" si="7"/>
        <v>4611.2300000000005</v>
      </c>
      <c r="G59" s="3">
        <f t="shared" si="8"/>
        <v>15353.650000000001</v>
      </c>
      <c r="H59" s="4" t="s">
        <v>99</v>
      </c>
      <c r="I59" s="4" t="s">
        <v>98</v>
      </c>
      <c r="J59" s="2">
        <f t="shared" si="9"/>
        <v>0</v>
      </c>
      <c r="K59" s="2">
        <f t="shared" si="10"/>
        <v>4611.2300000000005</v>
      </c>
      <c r="L59" s="2">
        <f t="shared" si="11"/>
        <v>4611.2300000000005</v>
      </c>
    </row>
    <row r="60" spans="1:12" x14ac:dyDescent="0.3">
      <c r="A60" s="5" t="s">
        <v>66</v>
      </c>
      <c r="B60" s="1">
        <v>273</v>
      </c>
      <c r="C60" s="2">
        <v>10.46</v>
      </c>
      <c r="D60" s="3">
        <f t="shared" si="6"/>
        <v>2855.5800000000004</v>
      </c>
      <c r="E60" s="2">
        <v>4.49</v>
      </c>
      <c r="F60" s="3">
        <f t="shared" si="7"/>
        <v>1225.77</v>
      </c>
      <c r="G60" s="3">
        <f t="shared" si="8"/>
        <v>4081.3500000000004</v>
      </c>
      <c r="H60" s="4" t="s">
        <v>98</v>
      </c>
      <c r="I60" s="4" t="s">
        <v>98</v>
      </c>
      <c r="J60" s="2">
        <f t="shared" si="9"/>
        <v>2855.5800000000004</v>
      </c>
      <c r="K60" s="2">
        <f t="shared" si="10"/>
        <v>1225.77</v>
      </c>
      <c r="L60" s="2">
        <f t="shared" si="11"/>
        <v>4081.3500000000004</v>
      </c>
    </row>
    <row r="61" spans="1:12" x14ac:dyDescent="0.3">
      <c r="A61" s="5" t="s">
        <v>67</v>
      </c>
      <c r="B61" s="1">
        <v>704</v>
      </c>
      <c r="C61" s="2">
        <v>10.46</v>
      </c>
      <c r="D61" s="3">
        <f t="shared" si="6"/>
        <v>7363.84</v>
      </c>
      <c r="E61" s="2">
        <v>4.49</v>
      </c>
      <c r="F61" s="3">
        <f t="shared" si="7"/>
        <v>3160.96</v>
      </c>
      <c r="G61" s="3">
        <f t="shared" si="8"/>
        <v>10524.8</v>
      </c>
      <c r="H61" s="4" t="s">
        <v>99</v>
      </c>
      <c r="I61" s="4" t="s">
        <v>99</v>
      </c>
      <c r="J61" s="2">
        <f t="shared" si="9"/>
        <v>0</v>
      </c>
      <c r="K61" s="2">
        <f t="shared" si="10"/>
        <v>0</v>
      </c>
      <c r="L61" s="2">
        <f t="shared" si="11"/>
        <v>0</v>
      </c>
    </row>
    <row r="62" spans="1:12" x14ac:dyDescent="0.3">
      <c r="A62" s="5" t="s">
        <v>68</v>
      </c>
      <c r="B62" s="1">
        <v>728</v>
      </c>
      <c r="C62" s="2">
        <v>10.46</v>
      </c>
      <c r="D62" s="3">
        <f t="shared" si="6"/>
        <v>7614.880000000001</v>
      </c>
      <c r="E62" s="2">
        <v>4.49</v>
      </c>
      <c r="F62" s="3">
        <f t="shared" si="7"/>
        <v>3268.7200000000003</v>
      </c>
      <c r="G62" s="3">
        <f t="shared" si="8"/>
        <v>10883.600000000002</v>
      </c>
      <c r="H62" s="4" t="s">
        <v>98</v>
      </c>
      <c r="I62" s="4" t="s">
        <v>98</v>
      </c>
      <c r="J62" s="2">
        <f t="shared" si="9"/>
        <v>7614.880000000001</v>
      </c>
      <c r="K62" s="2">
        <f t="shared" si="10"/>
        <v>3268.7200000000003</v>
      </c>
      <c r="L62" s="2">
        <f t="shared" si="11"/>
        <v>10883.600000000002</v>
      </c>
    </row>
    <row r="63" spans="1:12" x14ac:dyDescent="0.3">
      <c r="A63" s="5" t="s">
        <v>9</v>
      </c>
      <c r="B63" s="1">
        <v>6901</v>
      </c>
      <c r="C63" s="2">
        <v>10.46</v>
      </c>
      <c r="D63" s="3">
        <f t="shared" si="6"/>
        <v>72184.460000000006</v>
      </c>
      <c r="E63" s="2">
        <v>4.49</v>
      </c>
      <c r="F63" s="3">
        <f t="shared" si="7"/>
        <v>30985.49</v>
      </c>
      <c r="G63" s="3">
        <f t="shared" si="8"/>
        <v>103169.95000000001</v>
      </c>
      <c r="H63" s="4" t="s">
        <v>98</v>
      </c>
      <c r="I63" s="4" t="s">
        <v>98</v>
      </c>
      <c r="J63" s="2">
        <f t="shared" si="9"/>
        <v>72184.460000000006</v>
      </c>
      <c r="K63" s="2">
        <f t="shared" si="10"/>
        <v>30985.49</v>
      </c>
      <c r="L63" s="2">
        <f t="shared" si="11"/>
        <v>103169.95000000001</v>
      </c>
    </row>
    <row r="64" spans="1:12" x14ac:dyDescent="0.3">
      <c r="A64" s="5" t="s">
        <v>10</v>
      </c>
      <c r="B64" s="1">
        <v>3608</v>
      </c>
      <c r="C64" s="2">
        <v>10.46</v>
      </c>
      <c r="D64" s="3">
        <f t="shared" si="6"/>
        <v>37739.68</v>
      </c>
      <c r="E64" s="2">
        <v>4.49</v>
      </c>
      <c r="F64" s="3">
        <f t="shared" si="7"/>
        <v>16199.92</v>
      </c>
      <c r="G64" s="3">
        <f t="shared" si="8"/>
        <v>53939.6</v>
      </c>
      <c r="H64" s="4" t="s">
        <v>98</v>
      </c>
      <c r="I64" s="4" t="s">
        <v>98</v>
      </c>
      <c r="J64" s="2">
        <f t="shared" si="9"/>
        <v>37739.68</v>
      </c>
      <c r="K64" s="2">
        <f t="shared" si="10"/>
        <v>16199.92</v>
      </c>
      <c r="L64" s="2">
        <f t="shared" si="11"/>
        <v>53939.6</v>
      </c>
    </row>
    <row r="65" spans="1:12" x14ac:dyDescent="0.3">
      <c r="A65" s="5" t="s">
        <v>69</v>
      </c>
      <c r="B65" s="1">
        <v>736</v>
      </c>
      <c r="C65" s="2">
        <v>10.46</v>
      </c>
      <c r="D65" s="3">
        <f t="shared" si="6"/>
        <v>7698.56</v>
      </c>
      <c r="E65" s="2">
        <v>4.49</v>
      </c>
      <c r="F65" s="3">
        <f t="shared" si="7"/>
        <v>3304.6400000000003</v>
      </c>
      <c r="G65" s="3">
        <f t="shared" si="8"/>
        <v>11003.2</v>
      </c>
      <c r="H65" s="4" t="s">
        <v>99</v>
      </c>
      <c r="I65" s="4" t="s">
        <v>98</v>
      </c>
      <c r="J65" s="2">
        <f t="shared" si="9"/>
        <v>0</v>
      </c>
      <c r="K65" s="2">
        <f t="shared" si="10"/>
        <v>3304.6400000000003</v>
      </c>
      <c r="L65" s="2">
        <f t="shared" si="11"/>
        <v>3304.6400000000003</v>
      </c>
    </row>
    <row r="66" spans="1:12" x14ac:dyDescent="0.3">
      <c r="A66" s="5" t="s">
        <v>70</v>
      </c>
      <c r="B66" s="1">
        <v>1443</v>
      </c>
      <c r="C66" s="2">
        <v>10.46</v>
      </c>
      <c r="D66" s="3">
        <f t="shared" ref="D66:D97" si="12">B66*C66</f>
        <v>15093.78</v>
      </c>
      <c r="E66" s="2">
        <v>4.49</v>
      </c>
      <c r="F66" s="3">
        <f t="shared" ref="F66:F97" si="13">B66*E66</f>
        <v>6479.0700000000006</v>
      </c>
      <c r="G66" s="3">
        <f t="shared" ref="G66:G97" si="14">D66+F66</f>
        <v>21572.850000000002</v>
      </c>
      <c r="H66" s="4" t="s">
        <v>98</v>
      </c>
      <c r="I66" s="4" t="s">
        <v>98</v>
      </c>
      <c r="J66" s="2">
        <f t="shared" ref="J66:J88" si="15">IF(H66="MET",D66,0)</f>
        <v>15093.78</v>
      </c>
      <c r="K66" s="2">
        <f t="shared" ref="K66:K88" si="16">IF(I66="MET",F66,0)</f>
        <v>6479.0700000000006</v>
      </c>
      <c r="L66" s="2">
        <f t="shared" ref="L66:L97" si="17">J66+K66</f>
        <v>21572.850000000002</v>
      </c>
    </row>
    <row r="67" spans="1:12" x14ac:dyDescent="0.3">
      <c r="A67" s="5" t="s">
        <v>71</v>
      </c>
      <c r="B67" s="1">
        <v>1475</v>
      </c>
      <c r="C67" s="2">
        <v>10.46</v>
      </c>
      <c r="D67" s="3">
        <f t="shared" si="12"/>
        <v>15428.500000000002</v>
      </c>
      <c r="E67" s="2">
        <v>4.49</v>
      </c>
      <c r="F67" s="3">
        <f t="shared" si="13"/>
        <v>6622.75</v>
      </c>
      <c r="G67" s="3">
        <f t="shared" si="14"/>
        <v>22051.25</v>
      </c>
      <c r="H67" s="4" t="s">
        <v>98</v>
      </c>
      <c r="I67" s="4" t="s">
        <v>98</v>
      </c>
      <c r="J67" s="2">
        <f t="shared" si="15"/>
        <v>15428.500000000002</v>
      </c>
      <c r="K67" s="2">
        <f t="shared" si="16"/>
        <v>6622.75</v>
      </c>
      <c r="L67" s="2">
        <f t="shared" si="17"/>
        <v>22051.25</v>
      </c>
    </row>
    <row r="68" spans="1:12" x14ac:dyDescent="0.3">
      <c r="A68" s="5" t="s">
        <v>72</v>
      </c>
      <c r="B68" s="1">
        <v>875</v>
      </c>
      <c r="C68" s="2">
        <v>10.46</v>
      </c>
      <c r="D68" s="3">
        <f t="shared" si="12"/>
        <v>9152.5</v>
      </c>
      <c r="E68" s="2">
        <v>4.49</v>
      </c>
      <c r="F68" s="3">
        <f t="shared" si="13"/>
        <v>3928.75</v>
      </c>
      <c r="G68" s="3">
        <f t="shared" si="14"/>
        <v>13081.25</v>
      </c>
      <c r="H68" s="4" t="s">
        <v>98</v>
      </c>
      <c r="I68" s="4" t="s">
        <v>98</v>
      </c>
      <c r="J68" s="2">
        <f t="shared" si="15"/>
        <v>9152.5</v>
      </c>
      <c r="K68" s="2">
        <f t="shared" si="16"/>
        <v>3928.75</v>
      </c>
      <c r="L68" s="2">
        <f t="shared" si="17"/>
        <v>13081.25</v>
      </c>
    </row>
    <row r="69" spans="1:12" x14ac:dyDescent="0.3">
      <c r="A69" s="5" t="s">
        <v>73</v>
      </c>
      <c r="B69" s="1">
        <v>1449</v>
      </c>
      <c r="C69" s="2">
        <v>10.46</v>
      </c>
      <c r="D69" s="3">
        <f t="shared" si="12"/>
        <v>15156.54</v>
      </c>
      <c r="E69" s="2">
        <v>4.49</v>
      </c>
      <c r="F69" s="3">
        <f t="shared" si="13"/>
        <v>6506.01</v>
      </c>
      <c r="G69" s="3">
        <f t="shared" si="14"/>
        <v>21662.550000000003</v>
      </c>
      <c r="H69" s="4" t="s">
        <v>98</v>
      </c>
      <c r="I69" s="4" t="s">
        <v>99</v>
      </c>
      <c r="J69" s="2">
        <f t="shared" si="15"/>
        <v>15156.54</v>
      </c>
      <c r="K69" s="2">
        <f t="shared" si="16"/>
        <v>0</v>
      </c>
      <c r="L69" s="2">
        <f t="shared" si="17"/>
        <v>15156.54</v>
      </c>
    </row>
    <row r="70" spans="1:12" x14ac:dyDescent="0.3">
      <c r="A70" s="5" t="s">
        <v>74</v>
      </c>
      <c r="B70" s="1">
        <v>1422</v>
      </c>
      <c r="C70" s="2">
        <v>10.46</v>
      </c>
      <c r="D70" s="3">
        <f t="shared" si="12"/>
        <v>14874.12</v>
      </c>
      <c r="E70" s="2">
        <v>4.49</v>
      </c>
      <c r="F70" s="3">
        <f t="shared" si="13"/>
        <v>6384.7800000000007</v>
      </c>
      <c r="G70" s="3">
        <f t="shared" si="14"/>
        <v>21258.9</v>
      </c>
      <c r="H70" s="4" t="s">
        <v>98</v>
      </c>
      <c r="I70" s="4" t="s">
        <v>98</v>
      </c>
      <c r="J70" s="2">
        <f t="shared" si="15"/>
        <v>14874.12</v>
      </c>
      <c r="K70" s="2">
        <f t="shared" si="16"/>
        <v>6384.7800000000007</v>
      </c>
      <c r="L70" s="2">
        <f t="shared" si="17"/>
        <v>21258.9</v>
      </c>
    </row>
    <row r="71" spans="1:12" x14ac:dyDescent="0.3">
      <c r="A71" s="5" t="s">
        <v>11</v>
      </c>
      <c r="B71" s="1">
        <v>4961</v>
      </c>
      <c r="C71" s="2">
        <v>10.46</v>
      </c>
      <c r="D71" s="3">
        <f t="shared" si="12"/>
        <v>51892.060000000005</v>
      </c>
      <c r="E71" s="2">
        <v>4.49</v>
      </c>
      <c r="F71" s="3">
        <f t="shared" si="13"/>
        <v>22274.89</v>
      </c>
      <c r="G71" s="3">
        <f t="shared" si="14"/>
        <v>74166.950000000012</v>
      </c>
      <c r="H71" s="4" t="s">
        <v>98</v>
      </c>
      <c r="I71" s="4" t="s">
        <v>99</v>
      </c>
      <c r="J71" s="2">
        <f t="shared" si="15"/>
        <v>51892.060000000005</v>
      </c>
      <c r="K71" s="2">
        <f t="shared" si="16"/>
        <v>0</v>
      </c>
      <c r="L71" s="2">
        <f t="shared" si="17"/>
        <v>51892.060000000005</v>
      </c>
    </row>
    <row r="72" spans="1:12" x14ac:dyDescent="0.3">
      <c r="A72" s="5" t="s">
        <v>75</v>
      </c>
      <c r="B72" s="1">
        <v>1469</v>
      </c>
      <c r="C72" s="2">
        <v>10.46</v>
      </c>
      <c r="D72" s="3">
        <f t="shared" si="12"/>
        <v>15365.740000000002</v>
      </c>
      <c r="E72" s="2">
        <v>4.49</v>
      </c>
      <c r="F72" s="3">
        <f t="shared" si="13"/>
        <v>6595.81</v>
      </c>
      <c r="G72" s="3">
        <f t="shared" si="14"/>
        <v>21961.550000000003</v>
      </c>
      <c r="H72" s="4" t="s">
        <v>98</v>
      </c>
      <c r="I72" s="4" t="s">
        <v>99</v>
      </c>
      <c r="J72" s="2">
        <f t="shared" si="15"/>
        <v>15365.740000000002</v>
      </c>
      <c r="K72" s="2">
        <f t="shared" si="16"/>
        <v>0</v>
      </c>
      <c r="L72" s="2">
        <f t="shared" si="17"/>
        <v>15365.740000000002</v>
      </c>
    </row>
    <row r="73" spans="1:12" x14ac:dyDescent="0.3">
      <c r="A73" s="5" t="s">
        <v>76</v>
      </c>
      <c r="B73" s="1">
        <v>552</v>
      </c>
      <c r="C73" s="2">
        <v>10.46</v>
      </c>
      <c r="D73" s="3">
        <f t="shared" si="12"/>
        <v>5773.92</v>
      </c>
      <c r="E73" s="2">
        <v>4.49</v>
      </c>
      <c r="F73" s="3">
        <f t="shared" si="13"/>
        <v>2478.48</v>
      </c>
      <c r="G73" s="3">
        <f t="shared" si="14"/>
        <v>8252.4</v>
      </c>
      <c r="H73" s="4" t="s">
        <v>99</v>
      </c>
      <c r="I73" s="4" t="s">
        <v>99</v>
      </c>
      <c r="J73" s="2">
        <f t="shared" si="15"/>
        <v>0</v>
      </c>
      <c r="K73" s="2">
        <f t="shared" si="16"/>
        <v>0</v>
      </c>
      <c r="L73" s="2">
        <f t="shared" si="17"/>
        <v>0</v>
      </c>
    </row>
    <row r="74" spans="1:12" x14ac:dyDescent="0.3">
      <c r="A74" s="5" t="s">
        <v>77</v>
      </c>
      <c r="B74" s="1">
        <v>1249</v>
      </c>
      <c r="C74" s="2">
        <v>10.46</v>
      </c>
      <c r="D74" s="3">
        <f t="shared" si="12"/>
        <v>13064.54</v>
      </c>
      <c r="E74" s="2">
        <v>4.49</v>
      </c>
      <c r="F74" s="3">
        <f t="shared" si="13"/>
        <v>5608.01</v>
      </c>
      <c r="G74" s="3">
        <f t="shared" si="14"/>
        <v>18672.550000000003</v>
      </c>
      <c r="H74" s="4" t="s">
        <v>98</v>
      </c>
      <c r="I74" s="4" t="s">
        <v>98</v>
      </c>
      <c r="J74" s="2">
        <f t="shared" si="15"/>
        <v>13064.54</v>
      </c>
      <c r="K74" s="2">
        <f t="shared" si="16"/>
        <v>5608.01</v>
      </c>
      <c r="L74" s="2">
        <f t="shared" si="17"/>
        <v>18672.550000000003</v>
      </c>
    </row>
    <row r="75" spans="1:12" x14ac:dyDescent="0.3">
      <c r="A75" s="5" t="s">
        <v>78</v>
      </c>
      <c r="B75" s="1">
        <v>1337</v>
      </c>
      <c r="C75" s="2">
        <v>10.46</v>
      </c>
      <c r="D75" s="3">
        <f t="shared" si="12"/>
        <v>13985.02</v>
      </c>
      <c r="E75" s="2">
        <v>4.49</v>
      </c>
      <c r="F75" s="3">
        <f t="shared" si="13"/>
        <v>6003.13</v>
      </c>
      <c r="G75" s="3">
        <f t="shared" si="14"/>
        <v>19988.150000000001</v>
      </c>
      <c r="H75" s="4" t="s">
        <v>99</v>
      </c>
      <c r="I75" s="4" t="s">
        <v>98</v>
      </c>
      <c r="J75" s="2">
        <f t="shared" si="15"/>
        <v>0</v>
      </c>
      <c r="K75" s="2">
        <f t="shared" si="16"/>
        <v>6003.13</v>
      </c>
      <c r="L75" s="2">
        <f t="shared" si="17"/>
        <v>6003.13</v>
      </c>
    </row>
    <row r="76" spans="1:12" x14ac:dyDescent="0.3">
      <c r="A76" s="5" t="s">
        <v>79</v>
      </c>
      <c r="B76" s="1">
        <v>1476</v>
      </c>
      <c r="C76" s="2">
        <v>10.46</v>
      </c>
      <c r="D76" s="3">
        <f t="shared" si="12"/>
        <v>15438.960000000001</v>
      </c>
      <c r="E76" s="2">
        <v>4.49</v>
      </c>
      <c r="F76" s="3">
        <f t="shared" si="13"/>
        <v>6627.2400000000007</v>
      </c>
      <c r="G76" s="3">
        <f t="shared" si="14"/>
        <v>22066.2</v>
      </c>
      <c r="H76" s="4" t="s">
        <v>98</v>
      </c>
      <c r="I76" s="4" t="s">
        <v>98</v>
      </c>
      <c r="J76" s="2">
        <f t="shared" si="15"/>
        <v>15438.960000000001</v>
      </c>
      <c r="K76" s="2">
        <f t="shared" si="16"/>
        <v>6627.2400000000007</v>
      </c>
      <c r="L76" s="2">
        <f t="shared" si="17"/>
        <v>22066.2</v>
      </c>
    </row>
    <row r="77" spans="1:12" x14ac:dyDescent="0.3">
      <c r="A77" s="5" t="s">
        <v>80</v>
      </c>
      <c r="B77" s="1">
        <v>1446</v>
      </c>
      <c r="C77" s="2">
        <v>10.46</v>
      </c>
      <c r="D77" s="3">
        <f t="shared" si="12"/>
        <v>15125.160000000002</v>
      </c>
      <c r="E77" s="2">
        <v>4.49</v>
      </c>
      <c r="F77" s="3">
        <f t="shared" si="13"/>
        <v>6492.54</v>
      </c>
      <c r="G77" s="3">
        <f t="shared" si="14"/>
        <v>21617.7</v>
      </c>
      <c r="H77" s="4" t="s">
        <v>98</v>
      </c>
      <c r="I77" s="4" t="s">
        <v>98</v>
      </c>
      <c r="J77" s="2">
        <f t="shared" si="15"/>
        <v>15125.160000000002</v>
      </c>
      <c r="K77" s="2">
        <f t="shared" si="16"/>
        <v>6492.54</v>
      </c>
      <c r="L77" s="2">
        <f t="shared" si="17"/>
        <v>21617.7</v>
      </c>
    </row>
    <row r="78" spans="1:12" x14ac:dyDescent="0.3">
      <c r="A78" s="5" t="s">
        <v>81</v>
      </c>
      <c r="B78" s="1">
        <v>1437</v>
      </c>
      <c r="C78" s="2">
        <v>10.46</v>
      </c>
      <c r="D78" s="3">
        <f t="shared" si="12"/>
        <v>15031.02</v>
      </c>
      <c r="E78" s="2">
        <v>4.49</v>
      </c>
      <c r="F78" s="3">
        <f t="shared" si="13"/>
        <v>6452.13</v>
      </c>
      <c r="G78" s="3">
        <f t="shared" si="14"/>
        <v>21483.15</v>
      </c>
      <c r="H78" s="4" t="s">
        <v>98</v>
      </c>
      <c r="I78" s="4" t="s">
        <v>98</v>
      </c>
      <c r="J78" s="2">
        <f t="shared" si="15"/>
        <v>15031.02</v>
      </c>
      <c r="K78" s="2">
        <f t="shared" si="16"/>
        <v>6452.13</v>
      </c>
      <c r="L78" s="2">
        <f t="shared" si="17"/>
        <v>21483.15</v>
      </c>
    </row>
    <row r="79" spans="1:12" x14ac:dyDescent="0.3">
      <c r="A79" s="5" t="s">
        <v>82</v>
      </c>
      <c r="B79" s="1">
        <v>736</v>
      </c>
      <c r="C79" s="2">
        <v>10.46</v>
      </c>
      <c r="D79" s="3">
        <f t="shared" si="12"/>
        <v>7698.56</v>
      </c>
      <c r="E79" s="2">
        <v>4.49</v>
      </c>
      <c r="F79" s="3">
        <f t="shared" si="13"/>
        <v>3304.6400000000003</v>
      </c>
      <c r="G79" s="3">
        <f t="shared" si="14"/>
        <v>11003.2</v>
      </c>
      <c r="H79" s="4" t="s">
        <v>99</v>
      </c>
      <c r="I79" s="4" t="s">
        <v>99</v>
      </c>
      <c r="J79" s="2">
        <f t="shared" si="15"/>
        <v>0</v>
      </c>
      <c r="K79" s="2">
        <f t="shared" si="16"/>
        <v>0</v>
      </c>
      <c r="L79" s="2">
        <f t="shared" si="17"/>
        <v>0</v>
      </c>
    </row>
    <row r="80" spans="1:12" x14ac:dyDescent="0.3">
      <c r="A80" s="5" t="s">
        <v>83</v>
      </c>
      <c r="B80" s="1">
        <v>552</v>
      </c>
      <c r="C80" s="2">
        <v>10.46</v>
      </c>
      <c r="D80" s="3">
        <f t="shared" si="12"/>
        <v>5773.92</v>
      </c>
      <c r="E80" s="2">
        <v>4.49</v>
      </c>
      <c r="F80" s="3">
        <f t="shared" si="13"/>
        <v>2478.48</v>
      </c>
      <c r="G80" s="3">
        <f t="shared" si="14"/>
        <v>8252.4</v>
      </c>
      <c r="H80" s="4" t="s">
        <v>99</v>
      </c>
      <c r="I80" s="4" t="s">
        <v>99</v>
      </c>
      <c r="J80" s="2">
        <f t="shared" si="15"/>
        <v>0</v>
      </c>
      <c r="K80" s="2">
        <f t="shared" si="16"/>
        <v>0</v>
      </c>
      <c r="L80" s="2">
        <f t="shared" si="17"/>
        <v>0</v>
      </c>
    </row>
    <row r="81" spans="1:12" x14ac:dyDescent="0.3">
      <c r="A81" s="5" t="s">
        <v>84</v>
      </c>
      <c r="B81" s="1">
        <v>1370</v>
      </c>
      <c r="C81" s="2">
        <v>10.46</v>
      </c>
      <c r="D81" s="3">
        <f t="shared" si="12"/>
        <v>14330.2</v>
      </c>
      <c r="E81" s="2">
        <v>4.49</v>
      </c>
      <c r="F81" s="3">
        <f t="shared" si="13"/>
        <v>6151.3</v>
      </c>
      <c r="G81" s="3">
        <f t="shared" si="14"/>
        <v>20481.5</v>
      </c>
      <c r="H81" s="4" t="s">
        <v>99</v>
      </c>
      <c r="I81" s="4" t="s">
        <v>98</v>
      </c>
      <c r="J81" s="2">
        <f t="shared" si="15"/>
        <v>0</v>
      </c>
      <c r="K81" s="2">
        <f t="shared" si="16"/>
        <v>6151.3</v>
      </c>
      <c r="L81" s="2">
        <f t="shared" si="17"/>
        <v>6151.3</v>
      </c>
    </row>
    <row r="82" spans="1:12" x14ac:dyDescent="0.3">
      <c r="A82" s="5" t="s">
        <v>85</v>
      </c>
      <c r="B82" s="1">
        <v>673</v>
      </c>
      <c r="C82" s="2">
        <v>10.46</v>
      </c>
      <c r="D82" s="3">
        <f t="shared" si="12"/>
        <v>7039.5800000000008</v>
      </c>
      <c r="E82" s="2">
        <v>4.49</v>
      </c>
      <c r="F82" s="3">
        <f t="shared" si="13"/>
        <v>3021.77</v>
      </c>
      <c r="G82" s="3">
        <f t="shared" si="14"/>
        <v>10061.35</v>
      </c>
      <c r="H82" s="4" t="s">
        <v>99</v>
      </c>
      <c r="I82" s="4" t="s">
        <v>98</v>
      </c>
      <c r="J82" s="2">
        <f t="shared" si="15"/>
        <v>0</v>
      </c>
      <c r="K82" s="2">
        <f t="shared" si="16"/>
        <v>3021.77</v>
      </c>
      <c r="L82" s="2">
        <f t="shared" si="17"/>
        <v>3021.77</v>
      </c>
    </row>
    <row r="83" spans="1:12" x14ac:dyDescent="0.3">
      <c r="A83" s="5" t="s">
        <v>86</v>
      </c>
      <c r="B83" s="1">
        <v>701</v>
      </c>
      <c r="C83" s="2">
        <v>10.46</v>
      </c>
      <c r="D83" s="3">
        <f t="shared" si="12"/>
        <v>7332.4600000000009</v>
      </c>
      <c r="E83" s="2">
        <v>4.49</v>
      </c>
      <c r="F83" s="3">
        <f t="shared" si="13"/>
        <v>3147.4900000000002</v>
      </c>
      <c r="G83" s="3">
        <f t="shared" si="14"/>
        <v>10479.950000000001</v>
      </c>
      <c r="H83" s="4" t="s">
        <v>99</v>
      </c>
      <c r="I83" s="4" t="s">
        <v>99</v>
      </c>
      <c r="J83" s="2">
        <f t="shared" si="15"/>
        <v>0</v>
      </c>
      <c r="K83" s="2">
        <f t="shared" si="16"/>
        <v>0</v>
      </c>
      <c r="L83" s="2">
        <f t="shared" si="17"/>
        <v>0</v>
      </c>
    </row>
    <row r="84" spans="1:12" x14ac:dyDescent="0.3">
      <c r="A84" s="5" t="s">
        <v>87</v>
      </c>
      <c r="B84" s="1">
        <v>1165</v>
      </c>
      <c r="C84" s="2">
        <v>10.46</v>
      </c>
      <c r="D84" s="3">
        <f t="shared" si="12"/>
        <v>12185.900000000001</v>
      </c>
      <c r="E84" s="2">
        <v>4.49</v>
      </c>
      <c r="F84" s="3">
        <f t="shared" si="13"/>
        <v>5230.8500000000004</v>
      </c>
      <c r="G84" s="3">
        <f t="shared" si="14"/>
        <v>17416.75</v>
      </c>
      <c r="H84" s="4" t="s">
        <v>98</v>
      </c>
      <c r="I84" s="4" t="s">
        <v>98</v>
      </c>
      <c r="J84" s="2">
        <f t="shared" si="15"/>
        <v>12185.900000000001</v>
      </c>
      <c r="K84" s="2">
        <f t="shared" si="16"/>
        <v>5230.8500000000004</v>
      </c>
      <c r="L84" s="2">
        <f t="shared" si="17"/>
        <v>17416.75</v>
      </c>
    </row>
    <row r="85" spans="1:12" x14ac:dyDescent="0.3">
      <c r="A85" s="5" t="s">
        <v>88</v>
      </c>
      <c r="B85" s="1">
        <v>1455</v>
      </c>
      <c r="C85" s="2">
        <v>10.46</v>
      </c>
      <c r="D85" s="3">
        <f t="shared" si="12"/>
        <v>15219.300000000001</v>
      </c>
      <c r="E85" s="2">
        <v>4.49</v>
      </c>
      <c r="F85" s="3">
        <f t="shared" si="13"/>
        <v>6532.9500000000007</v>
      </c>
      <c r="G85" s="3">
        <f t="shared" si="14"/>
        <v>21752.25</v>
      </c>
      <c r="H85" s="4" t="s">
        <v>98</v>
      </c>
      <c r="I85" s="4" t="s">
        <v>98</v>
      </c>
      <c r="J85" s="2">
        <f t="shared" si="15"/>
        <v>15219.300000000001</v>
      </c>
      <c r="K85" s="2">
        <f t="shared" si="16"/>
        <v>6532.9500000000007</v>
      </c>
      <c r="L85" s="2">
        <f t="shared" si="17"/>
        <v>21752.25</v>
      </c>
    </row>
    <row r="86" spans="1:12" x14ac:dyDescent="0.3">
      <c r="A86" s="5" t="s">
        <v>89</v>
      </c>
      <c r="B86" s="1">
        <v>1474</v>
      </c>
      <c r="C86" s="2">
        <v>10.46</v>
      </c>
      <c r="D86" s="3">
        <f t="shared" si="12"/>
        <v>15418.04</v>
      </c>
      <c r="E86" s="2">
        <v>4.49</v>
      </c>
      <c r="F86" s="3">
        <f t="shared" si="13"/>
        <v>6618.26</v>
      </c>
      <c r="G86" s="3">
        <f t="shared" si="14"/>
        <v>22036.300000000003</v>
      </c>
      <c r="H86" s="4" t="s">
        <v>98</v>
      </c>
      <c r="I86" s="4" t="s">
        <v>98</v>
      </c>
      <c r="J86" s="2">
        <f t="shared" si="15"/>
        <v>15418.04</v>
      </c>
      <c r="K86" s="2">
        <f t="shared" si="16"/>
        <v>6618.26</v>
      </c>
      <c r="L86" s="2">
        <f t="shared" si="17"/>
        <v>22036.300000000003</v>
      </c>
    </row>
    <row r="87" spans="1:12" x14ac:dyDescent="0.3">
      <c r="A87" s="5" t="s">
        <v>90</v>
      </c>
      <c r="B87" s="1">
        <v>1456</v>
      </c>
      <c r="C87" s="2">
        <v>10.46</v>
      </c>
      <c r="D87" s="3">
        <f t="shared" si="12"/>
        <v>15229.760000000002</v>
      </c>
      <c r="E87" s="2">
        <v>4.49</v>
      </c>
      <c r="F87" s="3">
        <f t="shared" si="13"/>
        <v>6537.4400000000005</v>
      </c>
      <c r="G87" s="3">
        <f t="shared" si="14"/>
        <v>21767.200000000004</v>
      </c>
      <c r="H87" s="4" t="s">
        <v>98</v>
      </c>
      <c r="I87" s="4" t="s">
        <v>99</v>
      </c>
      <c r="J87" s="2">
        <f t="shared" si="15"/>
        <v>15229.760000000002</v>
      </c>
      <c r="K87" s="2">
        <f t="shared" si="16"/>
        <v>0</v>
      </c>
      <c r="L87" s="2">
        <f t="shared" si="17"/>
        <v>15229.760000000002</v>
      </c>
    </row>
    <row r="88" spans="1:12" ht="15" thickBot="1" x14ac:dyDescent="0.35">
      <c r="A88" s="5" t="s">
        <v>91</v>
      </c>
      <c r="B88" s="10">
        <v>1406</v>
      </c>
      <c r="C88" s="11">
        <v>10.46</v>
      </c>
      <c r="D88" s="12">
        <f t="shared" si="12"/>
        <v>14706.760000000002</v>
      </c>
      <c r="E88" s="11">
        <v>4.49</v>
      </c>
      <c r="F88" s="12">
        <f t="shared" si="13"/>
        <v>6312.9400000000005</v>
      </c>
      <c r="G88" s="12">
        <f t="shared" si="14"/>
        <v>21019.700000000004</v>
      </c>
      <c r="H88" s="13" t="s">
        <v>98</v>
      </c>
      <c r="I88" s="13" t="s">
        <v>98</v>
      </c>
      <c r="J88" s="11">
        <f t="shared" si="15"/>
        <v>14706.760000000002</v>
      </c>
      <c r="K88" s="11">
        <f t="shared" si="16"/>
        <v>6312.9400000000005</v>
      </c>
      <c r="L88" s="11">
        <f t="shared" si="17"/>
        <v>21019.700000000004</v>
      </c>
    </row>
    <row r="89" spans="1:12" x14ac:dyDescent="0.3">
      <c r="B89" s="16">
        <f>SUM(B2:B88)</f>
        <v>118633</v>
      </c>
      <c r="C89" s="7"/>
      <c r="D89" s="8">
        <f>SUM(D2:D88)</f>
        <v>1240901.1800000002</v>
      </c>
      <c r="E89" s="7"/>
      <c r="F89" s="8">
        <f>SUM(F2:F88)</f>
        <v>532662.17000000004</v>
      </c>
      <c r="G89" s="8">
        <f>SUM(G2:G88)</f>
        <v>1773563.3499999996</v>
      </c>
      <c r="H89" s="7"/>
      <c r="I89" s="7"/>
      <c r="J89" s="9">
        <f>SUM(J2:J88)</f>
        <v>890689.92000000027</v>
      </c>
      <c r="K89" s="9">
        <f>SUM(K2:K88)</f>
        <v>369971.51000000007</v>
      </c>
      <c r="L89" s="23">
        <f>SUM(L2:L88)</f>
        <v>1260661.4299999997</v>
      </c>
    </row>
    <row r="90" spans="1:12" x14ac:dyDescent="0.3">
      <c r="G90" s="14"/>
      <c r="J90" s="15"/>
      <c r="K90" s="15"/>
      <c r="L90" s="15"/>
    </row>
    <row r="91" spans="1:12" x14ac:dyDescent="0.3">
      <c r="G91" s="14"/>
      <c r="J91" s="15"/>
      <c r="K91" s="15"/>
      <c r="L91" s="15"/>
    </row>
  </sheetData>
  <sheetProtection algorithmName="SHA-512" hashValue="PJIsLUJzS1p0mv+D7APtY80PfmGOR09SyhHsyFKaC3WEbmshL3Jl5pCb3LStWyBETd+yHVVzBRMKObRFzRU2/g==" saltValue="UavNmQsnbqyBIdVxKv1zuQ==" spinCount="100000" sheet="1" objects="1" scenarios="1"/>
  <sortState xmlns:xlrd2="http://schemas.microsoft.com/office/spreadsheetml/2017/richdata2" ref="A2:L88">
    <sortCondition ref="A2:A88"/>
  </sortState>
  <pageMargins left="0.7" right="0.7" top="0.75" bottom="0.75" header="0.3" footer="0.3"/>
  <pageSetup orientation="portrait" horizontalDpi="204" verticalDpi="1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97ACD8-AFB7-422D-AC2E-993CE350D6AC}"/>
</file>

<file path=customXml/itemProps2.xml><?xml version="1.0" encoding="utf-8"?>
<ds:datastoreItem xmlns:ds="http://schemas.openxmlformats.org/officeDocument/2006/customXml" ds:itemID="{079A97B2-8F2E-4695-ADCC-18830444BEE8}"/>
</file>

<file path=customXml/itemProps3.xml><?xml version="1.0" encoding="utf-8"?>
<ds:datastoreItem xmlns:ds="http://schemas.openxmlformats.org/officeDocument/2006/customXml" ds:itemID="{70CB6E5A-ABDC-4A7C-AF7E-126E9D4196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SFY24 Q2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Mensah</dc:creator>
  <cp:lastModifiedBy>Kim Potter</cp:lastModifiedBy>
  <dcterms:created xsi:type="dcterms:W3CDTF">2023-07-06T17:19:38Z</dcterms:created>
  <dcterms:modified xsi:type="dcterms:W3CDTF">2023-11-22T19:37:52Z</dcterms:modified>
</cp:coreProperties>
</file>