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6" documentId="8_{787117C7-C9AA-42F0-8AD6-4146494C1571}" xr6:coauthVersionLast="47" xr6:coauthVersionMax="47" xr10:uidLastSave="{6CD4385E-BBCE-4164-9211-8696D293A528}"/>
  <bookViews>
    <workbookView xWindow="-28920" yWindow="-120" windowWidth="29040" windowHeight="15720" xr2:uid="{A959CBFD-C79D-47D3-8539-E907238747D6}"/>
  </bookViews>
  <sheets>
    <sheet name="SFY 2026 for Annual Rept-Clean" sheetId="1" r:id="rId1"/>
  </sheets>
  <externalReferences>
    <externalReference r:id="rId2"/>
    <externalReference r:id="rId3"/>
  </externalReferences>
  <definedNames>
    <definedName name="\F">[1]EXPENDITURES!#REF!</definedName>
    <definedName name="Altus" localSheetId="0">#REF!</definedName>
    <definedName name="Altus">#REF!</definedName>
    <definedName name="Ardmore" localSheetId="0">#REF!</definedName>
    <definedName name="Ardmore">#REF!</definedName>
    <definedName name="Bartlesville" localSheetId="0">#REF!</definedName>
    <definedName name="Bartlesville">#REF!</definedName>
    <definedName name="CentralRegion" localSheetId="0">#REF!,#REF!,#REF!,#REF!,#REF!,#REF!,#REF!</definedName>
    <definedName name="CentralRegion">#REF!,#REF!,#REF!,#REF!,#REF!,#REF!,#REF!</definedName>
    <definedName name="Chickasha" localSheetId="0">#REF!</definedName>
    <definedName name="Chickasha">#REF!</definedName>
    <definedName name="Claremore" localSheetId="0">#REF!</definedName>
    <definedName name="Claremore">#REF!</definedName>
    <definedName name="Clinton" localSheetId="0">#REF!</definedName>
    <definedName name="Clinton">#REF!</definedName>
    <definedName name="CO_2_40">#REF!</definedName>
    <definedName name="CO_3_40">#REF!</definedName>
    <definedName name="CO_4_40">#REF!</definedName>
    <definedName name="CO_5_40">#REF!</definedName>
    <definedName name="CO_6_40">#REF!</definedName>
    <definedName name="CO_7">#REF!</definedName>
    <definedName name="CO_8">#REF!</definedName>
    <definedName name="ColumnTitles" localSheetId="0">'SFY 2026 for Annual Rept-Clean'!#REF!</definedName>
    <definedName name="ColumnTitles">#REF!</definedName>
    <definedName name="Duncan" localSheetId="0">#REF!</definedName>
    <definedName name="Duncan">#REF!</definedName>
    <definedName name="Durant" localSheetId="0">#REF!</definedName>
    <definedName name="Durant">#REF!</definedName>
    <definedName name="El_Reno" localSheetId="0">#REF!</definedName>
    <definedName name="El_Reno">#REF!</definedName>
    <definedName name="Enid" localSheetId="0">#REF!</definedName>
    <definedName name="Enid">#REF!</definedName>
    <definedName name="Fairview" localSheetId="0">#REF!</definedName>
    <definedName name="Fairview">#REF!</definedName>
    <definedName name="Guthrie" localSheetId="0">#REF!</definedName>
    <definedName name="Guthrie">#REF!</definedName>
    <definedName name="Idabel" localSheetId="0">#REF!</definedName>
    <definedName name="Idabel">#REF!</definedName>
    <definedName name="Jay" localSheetId="0">#REF!</definedName>
    <definedName name="Jay">#REF!</definedName>
    <definedName name="Lawton" localSheetId="0">#REF!</definedName>
    <definedName name="Lawton">#REF!</definedName>
    <definedName name="McAlester" localSheetId="0">#REF!</definedName>
    <definedName name="McAlester">#REF!</definedName>
    <definedName name="Miami" localSheetId="0">#REF!</definedName>
    <definedName name="Miami">#REF!</definedName>
    <definedName name="Muskogee" localSheetId="0">#REF!</definedName>
    <definedName name="Muskogee">#REF!</definedName>
    <definedName name="Norman" localSheetId="0">#REF!</definedName>
    <definedName name="Norman">#REF!</definedName>
    <definedName name="OKA" localSheetId="0">#REF!</definedName>
    <definedName name="OKA">#REF!</definedName>
    <definedName name="OKB" localSheetId="0">#REF!</definedName>
    <definedName name="OKB">#REF!</definedName>
    <definedName name="OKC" localSheetId="0">#REF!</definedName>
    <definedName name="OKC">#REF!</definedName>
    <definedName name="OKJ" localSheetId="0">#REF!</definedName>
    <definedName name="OKJ">#REF!</definedName>
    <definedName name="Okmulgee" localSheetId="0">#REF!</definedName>
    <definedName name="Okmulgee">#REF!</definedName>
    <definedName name="Pauls_Valley" localSheetId="0">#REF!</definedName>
    <definedName name="Pauls_Valley">#REF!</definedName>
    <definedName name="Ponca_City" localSheetId="0">#REF!</definedName>
    <definedName name="Ponca_City">#REF!</definedName>
    <definedName name="Poteau" localSheetId="0">#REF!</definedName>
    <definedName name="Poteau">#REF!</definedName>
    <definedName name="_xlnm.Print_Area" localSheetId="0">'SFY 2026 for Annual Rept-Clean'!$A$1:$H$37</definedName>
    <definedName name="Sallisaw" localSheetId="0">#REF!</definedName>
    <definedName name="Sallisaw">#REF!</definedName>
    <definedName name="Sapulpa" localSheetId="0">#REF!</definedName>
    <definedName name="Sapulpa">#REF!</definedName>
    <definedName name="Sayre" localSheetId="0">#REF!</definedName>
    <definedName name="Sayre">#REF!</definedName>
    <definedName name="Shawnee" localSheetId="0">#REF!</definedName>
    <definedName name="Shawnee">#REF!</definedName>
    <definedName name="State" localSheetId="0">#REF!</definedName>
    <definedName name="State">#REF!</definedName>
    <definedName name="Stillwater" localSheetId="0">#REF!</definedName>
    <definedName name="Stillwater">#REF!</definedName>
    <definedName name="Tahlequah" localSheetId="0">#REF!</definedName>
    <definedName name="Tahlequah">#REF!</definedName>
    <definedName name="Tulsa_East" localSheetId="0">#REF!</definedName>
    <definedName name="Tulsa_East">#REF!</definedName>
    <definedName name="Tulsa_West" localSheetId="0">#REF!</definedName>
    <definedName name="Tulsa_West">#REF!</definedName>
    <definedName name="Wewoka" localSheetId="0">#REF!</definedName>
    <definedName name="Wewoka">#REF!</definedName>
    <definedName name="Woodward_Guyman" localSheetId="0">#REF!</definedName>
    <definedName name="Woodward_Guyma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2" i="1" l="1"/>
  <c r="C52" i="1"/>
  <c r="H51" i="1"/>
  <c r="G51" i="1"/>
  <c r="F51" i="1"/>
  <c r="E51" i="1"/>
  <c r="C51" i="1"/>
  <c r="B51" i="1"/>
  <c r="H50" i="1"/>
  <c r="G50" i="1"/>
  <c r="F50" i="1"/>
  <c r="E50" i="1"/>
  <c r="B50" i="1"/>
</calcChain>
</file>

<file path=xl/sharedStrings.xml><?xml version="1.0" encoding="utf-8"?>
<sst xmlns="http://schemas.openxmlformats.org/spreadsheetml/2006/main" count="53" uniqueCount="47">
  <si>
    <t>Table 9</t>
  </si>
  <si>
    <t>Child Support Services</t>
  </si>
  <si>
    <t>Collections and Cases by Office and Category, FY 2026</t>
  </si>
  <si>
    <t>Office</t>
  </si>
  <si>
    <t>Total Collections</t>
  </si>
  <si>
    <t xml:space="preserve">Quarterly Average Cases </t>
  </si>
  <si>
    <t>Average Collection per Case</t>
  </si>
  <si>
    <t>Collections for Oklahoma, Current Assistance</t>
  </si>
  <si>
    <t>Collections for Oklahoma, Former Assistance</t>
  </si>
  <si>
    <t>Collections for Oklahoma, Never Assistance</t>
  </si>
  <si>
    <t>Other States and Countries</t>
  </si>
  <si>
    <t>State Total</t>
  </si>
  <si>
    <t>Altus</t>
  </si>
  <si>
    <t>Ardmore</t>
  </si>
  <si>
    <t>Bartlesville</t>
  </si>
  <si>
    <t>Chickasha</t>
  </si>
  <si>
    <t>Claremore</t>
  </si>
  <si>
    <t>Clinton</t>
  </si>
  <si>
    <t>Duncan</t>
  </si>
  <si>
    <t>Durant</t>
  </si>
  <si>
    <t>El Reno</t>
  </si>
  <si>
    <t>Fairview</t>
  </si>
  <si>
    <t xml:space="preserve">Guthrie </t>
  </si>
  <si>
    <t>Idabel</t>
  </si>
  <si>
    <t>Jay</t>
  </si>
  <si>
    <t>Lawton</t>
  </si>
  <si>
    <t xml:space="preserve">Muskogee </t>
  </si>
  <si>
    <t>Norman</t>
  </si>
  <si>
    <t>Oklahoma City</t>
  </si>
  <si>
    <t>Pawhuska</t>
  </si>
  <si>
    <t xml:space="preserve">Ponca City </t>
  </si>
  <si>
    <t>Poteau</t>
  </si>
  <si>
    <t>Sallisaw</t>
  </si>
  <si>
    <t>Sapulpa</t>
  </si>
  <si>
    <t>Shawnee</t>
  </si>
  <si>
    <t>Tahlequah</t>
  </si>
  <si>
    <t>Tulsa</t>
  </si>
  <si>
    <t>Wewoka</t>
  </si>
  <si>
    <t>Woodward</t>
  </si>
  <si>
    <t>Non IV-D</t>
  </si>
  <si>
    <t>N/A</t>
  </si>
  <si>
    <t xml:space="preserve">Current assistance includes collections for cases currently receiving IV-A, IV-E, or Medicaid assistance; former assistance includes collections </t>
  </si>
  <si>
    <r>
      <t xml:space="preserve">  </t>
    </r>
    <r>
      <rPr>
        <sz val="8"/>
        <color theme="1"/>
        <rFont val="Arial"/>
        <family val="2"/>
      </rPr>
      <t xml:space="preserve"> for cases that have received IV-A, IV-E or Medicaid assistance in the past; and never assistance includes collections for cases that have never </t>
    </r>
  </si>
  <si>
    <t xml:space="preserve">  received IV-A, IV-E or Medicaid assistance.  </t>
  </si>
  <si>
    <t>State total does not include Non IV-D collections.</t>
  </si>
  <si>
    <t>Cross Foot Check</t>
  </si>
  <si>
    <t>Ties to source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</si>
</sst>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</numFmts>
  <fonts count="18" x14ac:knownFonts="1">
    <font>
      <sz val="10"/>
      <name val="Arial"/>
    </font>
    <font>
      <b/>
      <sz val="14"/>
      <color theme="1"/>
      <name val="Arial"/>
      <family val="2"/>
    </font>
    <font>
      <b/>
      <sz val="8"/>
      <color rgb="FFFF0000"/>
      <name val="Arial"/>
      <family val="2"/>
    </font>
    <font>
      <b/>
      <sz val="18"/>
      <color rgb="FFFF000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i/>
      <sz val="10"/>
      <color rgb="FF800000"/>
      <name val="Arial"/>
      <family val="2"/>
    </font>
    <font>
      <b/>
      <sz val="10"/>
      <color rgb="FF00009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6"/>
      <name val="Arial"/>
      <family val="2"/>
    </font>
    <font>
      <sz val="6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 style="thin">
        <color indexed="64"/>
      </top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 style="thick">
        <color indexed="21"/>
      </top>
      <bottom style="thick">
        <color indexed="21"/>
      </bottom>
      <diagonal/>
    </border>
    <border>
      <left/>
      <right/>
      <top style="thick">
        <color indexed="21"/>
      </top>
      <bottom style="thick">
        <color indexed="21"/>
      </bottom>
      <diagonal/>
    </border>
    <border>
      <left/>
      <right style="thin">
        <color indexed="21"/>
      </right>
      <top style="thick">
        <color indexed="21"/>
      </top>
      <bottom style="thick">
        <color indexed="21"/>
      </bottom>
      <diagonal/>
    </border>
    <border>
      <left/>
      <right/>
      <top style="thick">
        <color indexed="2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3" applyFont="1"/>
    <xf numFmtId="0" fontId="6" fillId="0" borderId="0" xfId="0" applyFont="1"/>
    <xf numFmtId="0" fontId="7" fillId="0" borderId="0" xfId="3" applyFont="1"/>
    <xf numFmtId="0" fontId="8" fillId="0" borderId="0" xfId="0" applyFont="1"/>
    <xf numFmtId="0" fontId="9" fillId="0" borderId="0" xfId="3" applyFont="1"/>
    <xf numFmtId="0" fontId="10" fillId="2" borderId="1" xfId="0" applyFont="1" applyFill="1" applyBorder="1" applyAlignment="1">
      <alignment horizontal="left" wrapText="1"/>
    </xf>
    <xf numFmtId="3" fontId="10" fillId="2" borderId="2" xfId="0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right" wrapText="1"/>
    </xf>
    <xf numFmtId="3" fontId="10" fillId="2" borderId="3" xfId="0" applyNumberFormat="1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0" xfId="3" applyFont="1" applyAlignment="1">
      <alignment wrapText="1"/>
    </xf>
    <xf numFmtId="0" fontId="11" fillId="2" borderId="4" xfId="0" applyFont="1" applyFill="1" applyBorder="1"/>
    <xf numFmtId="164" fontId="11" fillId="2" borderId="0" xfId="0" applyNumberFormat="1" applyFont="1" applyFill="1"/>
    <xf numFmtId="3" fontId="11" fillId="2" borderId="0" xfId="0" applyNumberFormat="1" applyFont="1" applyFill="1"/>
    <xf numFmtId="164" fontId="11" fillId="2" borderId="5" xfId="0" applyNumberFormat="1" applyFont="1" applyFill="1" applyBorder="1"/>
    <xf numFmtId="0" fontId="5" fillId="0" borderId="0" xfId="0" applyFont="1"/>
    <xf numFmtId="9" fontId="9" fillId="0" borderId="0" xfId="2" applyFont="1"/>
    <xf numFmtId="0" fontId="12" fillId="0" borderId="4" xfId="0" applyFont="1" applyBorder="1"/>
    <xf numFmtId="3" fontId="12" fillId="0" borderId="0" xfId="0" applyNumberFormat="1" applyFont="1"/>
    <xf numFmtId="3" fontId="13" fillId="0" borderId="0" xfId="0" applyNumberFormat="1" applyFont="1"/>
    <xf numFmtId="3" fontId="12" fillId="0" borderId="6" xfId="0" applyNumberFormat="1" applyFont="1" applyBorder="1"/>
    <xf numFmtId="0" fontId="9" fillId="0" borderId="0" xfId="0" applyFont="1"/>
    <xf numFmtId="0" fontId="12" fillId="3" borderId="4" xfId="0" applyFont="1" applyFill="1" applyBorder="1"/>
    <xf numFmtId="3" fontId="4" fillId="3" borderId="0" xfId="0" applyNumberFormat="1" applyFont="1" applyFill="1"/>
    <xf numFmtId="3" fontId="13" fillId="3" borderId="0" xfId="0" applyNumberFormat="1" applyFont="1" applyFill="1"/>
    <xf numFmtId="3" fontId="12" fillId="3" borderId="0" xfId="0" applyNumberFormat="1" applyFont="1" applyFill="1"/>
    <xf numFmtId="3" fontId="12" fillId="3" borderId="6" xfId="0" applyNumberFormat="1" applyFont="1" applyFill="1" applyBorder="1"/>
    <xf numFmtId="3" fontId="4" fillId="0" borderId="0" xfId="0" applyNumberFormat="1" applyFont="1"/>
    <xf numFmtId="3" fontId="4" fillId="3" borderId="6" xfId="0" applyNumberFormat="1" applyFont="1" applyFill="1" applyBorder="1"/>
    <xf numFmtId="0" fontId="12" fillId="2" borderId="4" xfId="0" applyFont="1" applyFill="1" applyBorder="1"/>
    <xf numFmtId="3" fontId="4" fillId="2" borderId="0" xfId="0" applyNumberFormat="1" applyFont="1" applyFill="1"/>
    <xf numFmtId="3" fontId="13" fillId="2" borderId="0" xfId="0" applyNumberFormat="1" applyFont="1" applyFill="1"/>
    <xf numFmtId="0" fontId="12" fillId="4" borderId="4" xfId="0" applyFont="1" applyFill="1" applyBorder="1"/>
    <xf numFmtId="3" fontId="4" fillId="4" borderId="0" xfId="0" applyNumberFormat="1" applyFont="1" applyFill="1"/>
    <xf numFmtId="3" fontId="13" fillId="4" borderId="0" xfId="0" applyNumberFormat="1" applyFont="1" applyFill="1"/>
    <xf numFmtId="0" fontId="12" fillId="5" borderId="4" xfId="0" applyFont="1" applyFill="1" applyBorder="1"/>
    <xf numFmtId="3" fontId="4" fillId="5" borderId="0" xfId="0" applyNumberFormat="1" applyFont="1" applyFill="1"/>
    <xf numFmtId="3" fontId="13" fillId="5" borderId="0" xfId="0" applyNumberFormat="1" applyFont="1" applyFill="1"/>
    <xf numFmtId="3" fontId="12" fillId="2" borderId="0" xfId="0" applyNumberFormat="1" applyFont="1" applyFill="1"/>
    <xf numFmtId="3" fontId="12" fillId="2" borderId="6" xfId="0" applyNumberFormat="1" applyFont="1" applyFill="1" applyBorder="1"/>
    <xf numFmtId="0" fontId="12" fillId="0" borderId="7" xfId="0" applyFont="1" applyBorder="1"/>
    <xf numFmtId="3" fontId="4" fillId="6" borderId="8" xfId="0" applyNumberFormat="1" applyFont="1" applyFill="1" applyBorder="1" applyAlignment="1">
      <alignment vertical="center"/>
    </xf>
    <xf numFmtId="3" fontId="13" fillId="6" borderId="8" xfId="0" applyNumberFormat="1" applyFont="1" applyFill="1" applyBorder="1" applyAlignment="1">
      <alignment horizontal="right" vertical="center"/>
    </xf>
    <xf numFmtId="4" fontId="13" fillId="6" borderId="8" xfId="0" applyNumberFormat="1" applyFont="1" applyFill="1" applyBorder="1" applyAlignment="1">
      <alignment horizontal="right" vertical="center"/>
    </xf>
    <xf numFmtId="3" fontId="12" fillId="6" borderId="8" xfId="0" applyNumberFormat="1" applyFont="1" applyFill="1" applyBorder="1" applyAlignment="1">
      <alignment horizontal="right" vertical="center"/>
    </xf>
    <xf numFmtId="3" fontId="12" fillId="6" borderId="9" xfId="0" applyNumberFormat="1" applyFont="1" applyFill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165" fontId="8" fillId="0" borderId="0" xfId="1" applyNumberFormat="1" applyFont="1"/>
    <xf numFmtId="0" fontId="8" fillId="0" borderId="0" xfId="3" applyFont="1"/>
    <xf numFmtId="165" fontId="8" fillId="0" borderId="0" xfId="3" applyNumberFormat="1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/>
    <xf numFmtId="166" fontId="16" fillId="0" borderId="0" xfId="0" applyNumberFormat="1" applyFont="1"/>
    <xf numFmtId="0" fontId="14" fillId="0" borderId="0" xfId="0" applyFont="1" applyAlignment="1">
      <alignment horizontal="left" vertical="center" wrapText="1"/>
    </xf>
    <xf numFmtId="4" fontId="16" fillId="0" borderId="0" xfId="0" applyNumberFormat="1" applyFont="1"/>
    <xf numFmtId="0" fontId="17" fillId="0" borderId="0" xfId="0" applyFont="1"/>
    <xf numFmtId="4" fontId="16" fillId="0" borderId="0" xfId="3" applyNumberFormat="1" applyFont="1"/>
    <xf numFmtId="3" fontId="12" fillId="0" borderId="10" xfId="0" applyNumberFormat="1" applyFont="1" applyBorder="1"/>
  </cellXfs>
  <cellStyles count="4">
    <cellStyle name="Comma" xfId="1" builtinId="3"/>
    <cellStyle name="Normal" xfId="0" builtinId="0"/>
    <cellStyle name="Normal 10" xfId="3" xr:uid="{7A1AC97A-CF9F-490E-8E84-36B33C3D641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56042\OneDrive%20-%20State%20of%20Oklahoma\!HD2020\My%20Documents\Performance%20Measures\Cost%20Effectiveness\Costs%20for%20Pools%20339%20&amp;%20439%20Apr%2023%20-%20Jun%2023%20(from%20Arminda%20Arevalo%208-15-23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56042_okdhs_org/Documents/!HD2020/My%20Documents/Performance%20Measures/_PM%20Reports/SFY%202026/Drafts/Perf%20Meas%20SFY%204th%20Quarter%202026%20colls%20base%20per%20case%208-20-26.xlsx" TargetMode="External"/><Relationship Id="rId2" Type="http://schemas.openxmlformats.org/officeDocument/2006/relationships/externalLinkPath" Target="https://officemgmtentserv-my.sharepoint.com/personal/u56042_okdhs_org/Documents/!HD2020/My%20Documents/Performance%20Measures/_PM%20Reports/SFY%202026/Drafts/Perf%20Meas%20SFY%204th%20Quarter%202026%20colls%20base%20per%20case%208-20-26.xlsx" TargetMode="External"/><Relationship Id="rId1" Type="http://schemas.openxmlformats.org/officeDocument/2006/relationships/externalLinkPath" Target="/personal/u56042_okdhs_org/Documents/!HD2020/My%20Documents/Performance%20Measures/_PM%20Reports/SFY%202026/Drafts/Perf%20Meas%20SFY%204th%20Quarter%202026%20colls%20base%20per%20case%208-20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"/>
      <sheetName val="XXX0"/>
      <sheetName val="EXPENDITURES"/>
      <sheetName val="1-6 and F cst750 QE 06.30.2023"/>
      <sheetName val="cst505 QE 06.30.2023"/>
      <sheetName val="A- Incentive Award"/>
      <sheetName val="B-Admin Cost- Regular"/>
      <sheetName val="C-Op Unit 38013300"/>
      <sheetName val="D E &amp; P - Cost Recovery Fees "/>
      <sheetName val="H1-OCSE 34 Part 1 "/>
      <sheetName val="H2-OCSE-34 Part 2"/>
      <sheetName val="I-J-K Federal Invoice"/>
      <sheetName val="L-Adjustment pool 339"/>
      <sheetName val="M,N,O-Next Quarter Estimate"/>
      <sheetName val="10-11-12 OCSE-396 QE 03.30.23"/>
      <sheetName val="CP525- OpUnit 88293029"/>
      <sheetName val="13-14-15 Deposits QE 062023"/>
      <sheetName val="RECONCILIATION"/>
      <sheetName val="AR QE 06.30.2023"/>
      <sheetName val="AP Query QE 06.2023"/>
      <sheetName val="cst505 QE 06.30.2023 -Find Dups"/>
      <sheetName val="AP Query QE 06.2023 wOUT Dups"/>
      <sheetName val="Combined Admin Exp &amp; Payroll"/>
      <sheetName val="Pivot Table Admin &amp; Payroll"/>
      <sheetName val="Pivot Table by Name and 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llections Detail"/>
      <sheetName val="Summary 4-25 to 3-26"/>
      <sheetName val="Summary 1-25 to 12-25"/>
      <sheetName val="Summary 10-24 to 9-25"/>
      <sheetName val="Summary 7-24 to 6-25"/>
      <sheetName val="SFY 2025 for Annual Rept-Clean"/>
      <sheetName val="SFY 2025 for Annual Rept"/>
      <sheetName val="SFY 2025 IV-D &amp; Non IV-D Colls"/>
      <sheetName val="Average Caseload 6-25"/>
      <sheetName val="Summary 4-24 to 3-25"/>
      <sheetName val="Summary 1-24 to 12-24"/>
      <sheetName val="Summary 10-23 to 9-24"/>
      <sheetName val="SFY 2024 for Annual Rept-Clean"/>
      <sheetName val="SFY 2024 for Annual Rept"/>
      <sheetName val="Average Caseload 6-24"/>
      <sheetName val="Summary 4-23 to 3-24"/>
      <sheetName val="Summary 1-23 to 12-23"/>
      <sheetName val="Summary 10-22 to 9-23"/>
      <sheetName val="Summary 7-22 to 6-23"/>
      <sheetName val="SFY 2023 for Annual Rept-Clean"/>
      <sheetName val="SFY 2023 for Annual Rept"/>
      <sheetName val="Average Caseload 6-23"/>
      <sheetName val="Summary 4-22 to 3-23"/>
      <sheetName val="Summary 1-22 to 12-22"/>
      <sheetName val="Summary 1-22 to 12-22 DRAFT"/>
      <sheetName val="Summary 10-21 to 9-22"/>
      <sheetName val="Summary 10-21 to 9-22 Coll Base"/>
      <sheetName val="Summary 7-21 to 6-22"/>
      <sheetName val="SFY 2022 for Annual Rept-Clean"/>
      <sheetName val="SFY 2022 for Annual Rept"/>
      <sheetName val="Average Caseload 6-22"/>
      <sheetName val="Summary 4-21 to 3-22"/>
      <sheetName val="Summary 1-21 to 12-21"/>
      <sheetName val="Summary 10-20 to 9-21"/>
      <sheetName val="SFY 2021 for Annual Rept-Clean"/>
      <sheetName val="SFY 2021 for Annual Rept"/>
      <sheetName val="Average Caseload 6-21"/>
      <sheetName val="Summary 7-20 to 6-21"/>
      <sheetName val="Summary 4-20 to 3-21"/>
      <sheetName val="Summary 1-20 to 12-20"/>
      <sheetName val="Summary 10-19 to 9-20"/>
      <sheetName val="SFY 2020 for Annual Rept-Clean"/>
      <sheetName val="SFY 2020 for Annual Rept"/>
      <sheetName val="Average Caseload 6-20"/>
      <sheetName val="Summary 4-19 to 3-20"/>
      <sheetName val="Summary 1-19 to 12-19"/>
      <sheetName val="Summary 1-19 to 12-19STO Codes "/>
      <sheetName val="Summary 10-18 to 9-19 FINAL"/>
      <sheetName val="Summary 10-18 to 9-19 w errors "/>
      <sheetName val="SFY 2019 for Annual Rept- Clean"/>
      <sheetName val="SFY 2019 for Annual Rept"/>
      <sheetName val="SFY 2019forAnnRepComp2PM Autom "/>
      <sheetName val="Average Caseload 6-19"/>
      <sheetName val="12-18 Coll-PM Rep"/>
      <sheetName val="Summary 10-17 to 9-18"/>
      <sheetName val="Average Caseload 6-18"/>
      <sheetName val="Summary 7-17 to 6-18"/>
      <sheetName val="SFY 2018 for Annual Rept"/>
      <sheetName val=" Summary 4-17 to 3-18"/>
      <sheetName val=" Summary 1-17 to 12-17"/>
      <sheetName val=" Summary 10-16 to 9-17"/>
      <sheetName val="SFY 2017 for Annual Rept"/>
      <sheetName val="SFY 2017 from InfoNet-Table 9"/>
      <sheetName val="Average Caseload 6-17"/>
      <sheetName val=" Summary 7-16 to 6-17"/>
      <sheetName val=" Summary 4-16 to 3-17"/>
      <sheetName val=" Summary 1-16 to 12-16"/>
      <sheetName val=" Summary 10-15 to 9-16"/>
      <sheetName val="SFY 2016 for Annual Rept"/>
      <sheetName val="Average Caseload 6-16"/>
      <sheetName val=" Summary 7-15 to 6-16"/>
      <sheetName val=" Summary 4-15 to 3-16"/>
      <sheetName val="Durant 1-15 to 12-15"/>
      <sheetName val=" Summary 1-15 to 12-15"/>
      <sheetName val=" Summary 10-14 to 9-15"/>
      <sheetName val="Average Caseload 6-15 Projected"/>
      <sheetName val="Karla's SFY15 Coll Rept"/>
      <sheetName val="Average Caseload 6-15"/>
      <sheetName val=" Summary 7-14 to 6-15"/>
      <sheetName val=" Summary 4-14 to 3-15"/>
      <sheetName val="Karla's 1-14 to 12-14 Coll Rept"/>
      <sheetName val=" Summary 1-14 to 12-14"/>
      <sheetName val=" Summary 10-13 to 9-14"/>
      <sheetName val=" Summary 7-13 to 6-14"/>
      <sheetName val="SFY 2014 In-State &amp;Out-of State"/>
      <sheetName val="Average Caseload 6-14"/>
      <sheetName val=" Summary 4-13 to 3-14"/>
      <sheetName val=" Summary 1-13 to 12-13"/>
      <sheetName val="Summary 10-12 to 9-13"/>
      <sheetName val="SFY 2013 In-State &amp;Out-of State"/>
      <sheetName val="Summary 4-12 to 3-13"/>
      <sheetName val="Summary 10-22 to 9-23 Coll Base"/>
      <sheetName val="Average Caseload 6-26"/>
      <sheetName val="SFY 2026 for Annual Rept-Clean"/>
      <sheetName val="SFY 2026 for Annual Rept"/>
      <sheetName val="4-26 to 6-26 per 34"/>
      <sheetName val="1-26 to 3-26 per 34"/>
      <sheetName val="10-25 to 12-25 per 34"/>
      <sheetName val="7-25 to 9-25 per 34"/>
      <sheetName val="4-25 to 6-25 per 34"/>
      <sheetName val="1-25 to 3-25 per 34"/>
      <sheetName val="10-24 to 12-24 per 34"/>
      <sheetName val="7-24 to 9-24 per 34"/>
      <sheetName val="4-24 to 6-24 per 34 "/>
      <sheetName val="1-24 to 3-24 per 34"/>
      <sheetName val="10-23 to 12-23 per 34"/>
      <sheetName val="7-23 to 9-23 per 34"/>
      <sheetName val="4-23 to 6-23 per 34"/>
      <sheetName val="1-23 to 3-23 per 34"/>
      <sheetName val="10-22 to 12-22 per 34"/>
      <sheetName val="7-22 to 9-22 per 34"/>
      <sheetName val="4-22 to 6-22 per 34"/>
      <sheetName val="1-22 to 3-22 per 34"/>
      <sheetName val="10-21 to 12-21 per 34"/>
      <sheetName val="7-21 to 9-21 per 34"/>
      <sheetName val="4-21 to 6-21 per 34"/>
      <sheetName val="1-21 to 3-21 per 34"/>
      <sheetName val="10-20 to 12-20 per 34"/>
      <sheetName val="7-20 to 9-20 per 34"/>
      <sheetName val="4-20 to 6-20 per 34"/>
      <sheetName val="1-20 to 3-20 per 34"/>
      <sheetName val="10-19 to 12-19 per 34"/>
      <sheetName val="7-19 to 9-19 per 34"/>
      <sheetName val="4-19 to 6-19 per 34"/>
      <sheetName val="1-19 to 3-19 per 34"/>
      <sheetName val="10-18 to 12-18 per 34"/>
      <sheetName val="7-18 to 9-18 per 34"/>
      <sheetName val="4-18 to 6-18 per 34"/>
      <sheetName val="1-18 to 3-18 per 34"/>
      <sheetName val="10-17 to 12-17 per 34"/>
      <sheetName val="7-17 to 9-17 per 34"/>
      <sheetName val="4-17 to 6-17 per 34"/>
      <sheetName val="1-17 to 3-17 per 34"/>
      <sheetName val="10-16 to 12-16 per 34"/>
      <sheetName val="7-16 to 9-16 per 34"/>
      <sheetName val="4-16 to 6-16 per 34"/>
      <sheetName val="1-16 to 3-16 per 34"/>
      <sheetName val="10-15 to 12-15 per 34"/>
      <sheetName val="7-15 to 9-15 per 34A"/>
      <sheetName val="4-15 to 6-15 per 34A"/>
      <sheetName val="1-15 to 3-15 per 34A "/>
      <sheetName val="10-14 to 12-14 per 34A"/>
      <sheetName val="7-14 to 9-14 per 34A"/>
      <sheetName val="4-14 to 6-14 per 34A"/>
      <sheetName val="1-14 to 3-14 per 34A"/>
      <sheetName val="10-13 to 12-13 per 34A"/>
      <sheetName val="7-13 to 9-13 per 34A"/>
      <sheetName val="4-13 to 6-13 per 34A "/>
      <sheetName val="1-13 to 3-13 per 34A"/>
      <sheetName val="Average Caseload 6-13"/>
      <sheetName val="10-12 to 12-12 per 34A"/>
      <sheetName val="7-12 to 9-12 per 34A"/>
      <sheetName val="SFY 2012 In-State &amp;Out-of State"/>
      <sheetName val="4-12 to 6-12 per 34A "/>
      <sheetName val="1-12 to 3-12 per 34A"/>
      <sheetName val="10-11 to 12-11 per 34A"/>
      <sheetName val="Average Caseload 6-12"/>
      <sheetName val="Average Caseload 12-11"/>
      <sheetName val="Average Caseload 6-11"/>
      <sheetName val="Compare FFY 12 to FFY 11"/>
      <sheetName val="7-11 to 9-11 per 34A"/>
      <sheetName val="4-11 to 6-11 per 34A"/>
      <sheetName val="1-11 to 3-11 per 34A"/>
      <sheetName val="10-10 to 12-10 per 34A"/>
      <sheetName val="7-10 to 9-10 per 34A"/>
      <sheetName val="4-10 to 6-10 per 34A "/>
      <sheetName val="1-10 to 3-10 per 34A"/>
      <sheetName val="10-09 to 12-09 per 34A revised"/>
      <sheetName val="7-09 to 9-09 per 34A"/>
      <sheetName val="4-09 to 6-09 per 34A"/>
      <sheetName val="1-09 to 3-09 per 34A"/>
      <sheetName val="10-08 to 12-08 per 34A"/>
      <sheetName val="7-08 to 9-08 per 34A"/>
      <sheetName val="4-08 to 6-08 per 34A"/>
      <sheetName val="1-08 to 3-08 per 34A"/>
      <sheetName val="10-07 to 12-07 per 34A"/>
      <sheetName val="Average Caseload 6-09"/>
      <sheetName val="Average Caseload 6-08"/>
      <sheetName val="Average Caseload 6-07"/>
      <sheetName val="Collections Per FTE 3-31-08"/>
      <sheetName val="SFY 2008 In-State &amp;Out-of State"/>
      <sheetName val="SFY 2007 In-State &amp;Out-of State"/>
      <sheetName val="7-07 to 9-07 per 34A"/>
      <sheetName val="04-07 TO 06-07per 34A"/>
      <sheetName val="1-07 TO 3-07 per 34A"/>
      <sheetName val="10-06 TO 12-06 per  34A"/>
      <sheetName val="07-06 TO 09-06 per  34A"/>
      <sheetName val="04-06 to 06-06 per 34A"/>
      <sheetName val="01-06 to 3-06 per 34A"/>
      <sheetName val="10-05 to 12-05 per 34A"/>
      <sheetName val="07-05 to 09-05 per 34A"/>
      <sheetName val="SFY 2005 In-State &amp;Out-of State"/>
      <sheetName val="04-05 to 06-05 per 34A"/>
      <sheetName val="01-05 to 03-05 per 34A"/>
      <sheetName val="10-04 to 12-04 per 34A"/>
      <sheetName val="7-04 to 9-04 per 34A "/>
      <sheetName val="7-04 to 9-04 Tribal"/>
      <sheetName val="Average Caseload 6-06"/>
      <sheetName val="Average Caseload 6-05"/>
      <sheetName val="Collections Per FTE 6-05"/>
    </sheetNames>
    <sheetDataSet>
      <sheetData sheetId="0">
        <row r="1308">
          <cell r="C1308">
            <v>293619710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49">
          <cell r="F49">
            <v>141263.25</v>
          </cell>
        </row>
        <row r="55">
          <cell r="F55">
            <v>282526.5</v>
          </cell>
        </row>
      </sheetData>
      <sheetData sheetId="93"/>
      <sheetData sheetId="94">
        <row r="5">
          <cell r="Y5">
            <v>116083226.94</v>
          </cell>
          <cell r="Z5">
            <v>126561382.06</v>
          </cell>
          <cell r="AA5">
            <v>33546347</v>
          </cell>
          <cell r="AB5">
            <v>17428754</v>
          </cell>
        </row>
        <row r="123">
          <cell r="X123">
            <v>63574.511936745126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74A8-DCA3-41B1-838D-819E51236099}">
  <sheetPr>
    <pageSetUpPr fitToPage="1"/>
  </sheetPr>
  <dimension ref="A1:O55"/>
  <sheetViews>
    <sheetView tabSelected="1" zoomScale="120" zoomScaleNormal="12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9" sqref="B39:H40"/>
    </sheetView>
  </sheetViews>
  <sheetFormatPr defaultColWidth="9.140625" defaultRowHeight="11.25" x14ac:dyDescent="0.2"/>
  <cols>
    <col min="1" max="1" width="14.28515625" style="8" customWidth="1"/>
    <col min="2" max="2" width="15.85546875" style="8" customWidth="1"/>
    <col min="3" max="3" width="15.140625" style="8" customWidth="1"/>
    <col min="4" max="4" width="13.7109375" style="8" customWidth="1"/>
    <col min="5" max="8" width="14.28515625" style="8" customWidth="1"/>
    <col min="9" max="16384" width="9.140625" style="8"/>
  </cols>
  <sheetData>
    <row r="1" spans="1:15" s="4" customFormat="1" ht="18.75" customHeight="1" x14ac:dyDescent="0.35">
      <c r="A1" s="1" t="s">
        <v>0</v>
      </c>
      <c r="B1" s="2"/>
      <c r="C1" s="3"/>
      <c r="D1" s="2"/>
      <c r="E1" s="2"/>
      <c r="F1" s="2"/>
      <c r="G1" s="2"/>
      <c r="H1" s="2"/>
      <c r="I1" s="2"/>
    </row>
    <row r="2" spans="1:15" s="4" customFormat="1" ht="15" customHeight="1" x14ac:dyDescent="0.25">
      <c r="A2" s="5" t="s">
        <v>1</v>
      </c>
      <c r="B2" s="2"/>
      <c r="C2" s="2"/>
      <c r="D2" s="2"/>
      <c r="E2" s="2"/>
      <c r="F2" s="2"/>
      <c r="G2" s="2"/>
      <c r="H2" s="2"/>
      <c r="I2" s="2"/>
    </row>
    <row r="3" spans="1:15" ht="15" customHeight="1" thickBot="1" x14ac:dyDescent="0.25">
      <c r="A3" s="6" t="s">
        <v>2</v>
      </c>
      <c r="B3" s="7"/>
      <c r="C3" s="7"/>
      <c r="D3" s="7"/>
      <c r="E3" s="7"/>
      <c r="F3" s="7"/>
      <c r="G3" s="7"/>
      <c r="H3" s="7"/>
      <c r="I3" s="7"/>
    </row>
    <row r="4" spans="1:15" s="14" customFormat="1" ht="60" customHeight="1" thickTop="1" x14ac:dyDescent="0.2">
      <c r="A4" s="9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  <c r="G4" s="10" t="s">
        <v>9</v>
      </c>
      <c r="H4" s="12" t="s">
        <v>10</v>
      </c>
      <c r="I4" s="13"/>
    </row>
    <row r="5" spans="1:15" s="4" customFormat="1" ht="12.75" customHeight="1" x14ac:dyDescent="0.2">
      <c r="A5" s="15" t="s">
        <v>11</v>
      </c>
      <c r="B5" s="16">
        <v>293619710</v>
      </c>
      <c r="C5" s="17">
        <v>141263.25</v>
      </c>
      <c r="D5" s="16">
        <v>2078.5286335972023</v>
      </c>
      <c r="E5" s="16">
        <v>116083226.94</v>
      </c>
      <c r="F5" s="16">
        <v>126561382.06</v>
      </c>
      <c r="G5" s="16">
        <v>33546347</v>
      </c>
      <c r="H5" s="18">
        <v>17428754</v>
      </c>
      <c r="I5" s="19"/>
      <c r="O5" s="20"/>
    </row>
    <row r="6" spans="1:15" ht="12.75" customHeight="1" x14ac:dyDescent="0.2">
      <c r="A6" s="21" t="s">
        <v>12</v>
      </c>
      <c r="B6" s="22">
        <v>5378690.04</v>
      </c>
      <c r="C6" s="23">
        <v>2208.75</v>
      </c>
      <c r="D6" s="23">
        <v>2435.1737589134127</v>
      </c>
      <c r="E6" s="22">
        <v>1917740.89</v>
      </c>
      <c r="F6" s="22">
        <v>2245850.15</v>
      </c>
      <c r="G6" s="22">
        <v>955816.95999999996</v>
      </c>
      <c r="H6" s="24">
        <v>259282.04000000004</v>
      </c>
      <c r="I6" s="25"/>
      <c r="O6" s="20"/>
    </row>
    <row r="7" spans="1:15" ht="12.75" customHeight="1" x14ac:dyDescent="0.2">
      <c r="A7" s="26" t="s">
        <v>13</v>
      </c>
      <c r="B7" s="27">
        <v>9762241.5099999979</v>
      </c>
      <c r="C7" s="28">
        <v>4354.25</v>
      </c>
      <c r="D7" s="28">
        <v>2242.0029878853989</v>
      </c>
      <c r="E7" s="29">
        <v>4115356.5592</v>
      </c>
      <c r="F7" s="29">
        <v>4412670.0907999994</v>
      </c>
      <c r="G7" s="29">
        <v>666709.99</v>
      </c>
      <c r="H7" s="30">
        <v>567504.87</v>
      </c>
      <c r="I7" s="25"/>
      <c r="O7" s="20"/>
    </row>
    <row r="8" spans="1:15" ht="12.75" customHeight="1" x14ac:dyDescent="0.2">
      <c r="A8" s="21" t="s">
        <v>14</v>
      </c>
      <c r="B8" s="31">
        <v>4770828.5599999996</v>
      </c>
      <c r="C8" s="23">
        <v>1941</v>
      </c>
      <c r="D8" s="23">
        <v>2457.9230087583719</v>
      </c>
      <c r="E8" s="22">
        <v>1993562.8207999996</v>
      </c>
      <c r="F8" s="22">
        <v>2071016.4591999999</v>
      </c>
      <c r="G8" s="22">
        <v>491341.21000000008</v>
      </c>
      <c r="H8" s="24">
        <v>214908.07</v>
      </c>
      <c r="I8" s="25"/>
      <c r="O8" s="20"/>
    </row>
    <row r="9" spans="1:15" ht="12.75" customHeight="1" x14ac:dyDescent="0.2">
      <c r="A9" s="26" t="s">
        <v>15</v>
      </c>
      <c r="B9" s="27">
        <v>8455774.1899999995</v>
      </c>
      <c r="C9" s="28">
        <v>3819.75</v>
      </c>
      <c r="D9" s="28">
        <v>2213.6983284246348</v>
      </c>
      <c r="E9" s="27">
        <v>3464053.6807999997</v>
      </c>
      <c r="F9" s="27">
        <v>3671381.1992000001</v>
      </c>
      <c r="G9" s="27">
        <v>993090.14000000013</v>
      </c>
      <c r="H9" s="32">
        <v>327249.17</v>
      </c>
      <c r="I9" s="25"/>
      <c r="O9" s="20"/>
    </row>
    <row r="10" spans="1:15" ht="12.75" customHeight="1" x14ac:dyDescent="0.2">
      <c r="A10" s="21" t="s">
        <v>16</v>
      </c>
      <c r="B10" s="23">
        <v>10164810.860000001</v>
      </c>
      <c r="C10" s="23">
        <v>4048</v>
      </c>
      <c r="D10" s="23">
        <v>2511.0698764822137</v>
      </c>
      <c r="E10" s="22">
        <v>4203399.9342</v>
      </c>
      <c r="F10" s="22">
        <v>4225806.7757999999</v>
      </c>
      <c r="G10" s="22">
        <v>1236387.2400000002</v>
      </c>
      <c r="H10" s="24">
        <v>499216.90999999992</v>
      </c>
      <c r="I10" s="25"/>
      <c r="O10" s="20"/>
    </row>
    <row r="11" spans="1:15" ht="12.75" customHeight="1" x14ac:dyDescent="0.2">
      <c r="A11" s="26" t="s">
        <v>17</v>
      </c>
      <c r="B11" s="28">
        <v>6271355.3700000001</v>
      </c>
      <c r="C11" s="28">
        <v>2761.75</v>
      </c>
      <c r="D11" s="28">
        <v>2270.7903937720648</v>
      </c>
      <c r="E11" s="29">
        <v>2594837.4856000002</v>
      </c>
      <c r="F11" s="29">
        <v>2748129.9944000002</v>
      </c>
      <c r="G11" s="29">
        <v>648955.46</v>
      </c>
      <c r="H11" s="30">
        <v>279432.43000000005</v>
      </c>
      <c r="I11" s="25"/>
      <c r="O11" s="20"/>
    </row>
    <row r="12" spans="1:15" ht="12.75" customHeight="1" x14ac:dyDescent="0.2">
      <c r="A12" s="21" t="s">
        <v>18</v>
      </c>
      <c r="B12" s="23">
        <v>7285597.6200000001</v>
      </c>
      <c r="C12" s="23">
        <v>2765.75</v>
      </c>
      <c r="D12" s="23">
        <v>2634.2213215221909</v>
      </c>
      <c r="E12" s="22">
        <v>3131210.9767999994</v>
      </c>
      <c r="F12" s="22">
        <v>3113975.7631999999</v>
      </c>
      <c r="G12" s="22">
        <v>693431.69</v>
      </c>
      <c r="H12" s="24">
        <v>346979.19000000006</v>
      </c>
      <c r="I12" s="25"/>
      <c r="O12" s="20"/>
    </row>
    <row r="13" spans="1:15" ht="12.75" customHeight="1" x14ac:dyDescent="0.2">
      <c r="A13" s="26" t="s">
        <v>19</v>
      </c>
      <c r="B13" s="27">
        <v>9143582.4299999997</v>
      </c>
      <c r="C13" s="28">
        <v>3740</v>
      </c>
      <c r="D13" s="28">
        <v>2444.8081363636361</v>
      </c>
      <c r="E13" s="27">
        <v>4024970.5803999999</v>
      </c>
      <c r="F13" s="27">
        <v>3845831.0595999998</v>
      </c>
      <c r="G13" s="27">
        <v>831543.05</v>
      </c>
      <c r="H13" s="32">
        <v>441237.74</v>
      </c>
      <c r="I13" s="25"/>
      <c r="O13" s="20"/>
    </row>
    <row r="14" spans="1:15" ht="12.75" customHeight="1" x14ac:dyDescent="0.2">
      <c r="A14" s="21" t="s">
        <v>20</v>
      </c>
      <c r="B14" s="31">
        <v>10985812.429999998</v>
      </c>
      <c r="C14" s="23">
        <v>4432</v>
      </c>
      <c r="D14" s="23">
        <v>2478.7482919675085</v>
      </c>
      <c r="E14" s="22">
        <v>4334210.9645999996</v>
      </c>
      <c r="F14" s="22">
        <v>4266415.8254000004</v>
      </c>
      <c r="G14" s="22">
        <v>1929171.28</v>
      </c>
      <c r="H14" s="24">
        <v>456014.36</v>
      </c>
      <c r="I14" s="25"/>
      <c r="O14" s="20"/>
    </row>
    <row r="15" spans="1:15" ht="12.75" customHeight="1" x14ac:dyDescent="0.2">
      <c r="A15" s="26" t="s">
        <v>21</v>
      </c>
      <c r="B15" s="27">
        <v>2978055.0999999996</v>
      </c>
      <c r="C15" s="28">
        <v>1230.25</v>
      </c>
      <c r="D15" s="28">
        <v>2420.6909977646815</v>
      </c>
      <c r="E15" s="29">
        <v>1297887.8181999999</v>
      </c>
      <c r="F15" s="29">
        <v>1290643.0817999998</v>
      </c>
      <c r="G15" s="29">
        <v>233911.18</v>
      </c>
      <c r="H15" s="30">
        <v>155613.02000000002</v>
      </c>
      <c r="I15" s="25"/>
      <c r="O15" s="20"/>
    </row>
    <row r="16" spans="1:15" ht="12.75" customHeight="1" x14ac:dyDescent="0.2">
      <c r="A16" s="21" t="s">
        <v>22</v>
      </c>
      <c r="B16" s="31">
        <v>13558426.220000001</v>
      </c>
      <c r="C16" s="23">
        <v>6109.25</v>
      </c>
      <c r="D16" s="23">
        <v>2219.3274493595777</v>
      </c>
      <c r="E16" s="22">
        <v>5588711.5335999997</v>
      </c>
      <c r="F16" s="22">
        <v>5755642.9264000002</v>
      </c>
      <c r="G16" s="22">
        <v>1569202.01</v>
      </c>
      <c r="H16" s="24">
        <v>644869.75</v>
      </c>
      <c r="I16" s="25"/>
      <c r="O16" s="20"/>
    </row>
    <row r="17" spans="1:15" ht="12.75" customHeight="1" x14ac:dyDescent="0.2">
      <c r="A17" s="26" t="s">
        <v>23</v>
      </c>
      <c r="B17" s="27">
        <v>5856978.9100000001</v>
      </c>
      <c r="C17" s="28">
        <v>2603.75</v>
      </c>
      <c r="D17" s="28">
        <v>2249.4398118098898</v>
      </c>
      <c r="E17" s="29">
        <v>2383347.5623999997</v>
      </c>
      <c r="F17" s="29">
        <v>2775795.8575999998</v>
      </c>
      <c r="G17" s="29">
        <v>378571.62</v>
      </c>
      <c r="H17" s="30">
        <v>319263.87</v>
      </c>
      <c r="I17" s="25"/>
      <c r="O17" s="20"/>
    </row>
    <row r="18" spans="1:15" ht="12.75" customHeight="1" x14ac:dyDescent="0.2">
      <c r="A18" s="21" t="s">
        <v>24</v>
      </c>
      <c r="B18" s="31">
        <v>5673641.9799999995</v>
      </c>
      <c r="C18" s="23">
        <v>2742.5</v>
      </c>
      <c r="D18" s="23">
        <v>2068.7846782133088</v>
      </c>
      <c r="E18" s="22">
        <v>2317685.5182000003</v>
      </c>
      <c r="F18" s="22">
        <v>2374533.3918000003</v>
      </c>
      <c r="G18" s="22">
        <v>569306.68000000005</v>
      </c>
      <c r="H18" s="24">
        <v>412116.39</v>
      </c>
      <c r="I18" s="25"/>
      <c r="O18" s="20"/>
    </row>
    <row r="19" spans="1:15" ht="12.75" customHeight="1" x14ac:dyDescent="0.2">
      <c r="A19" s="26" t="s">
        <v>25</v>
      </c>
      <c r="B19" s="27">
        <v>17256519.719999999</v>
      </c>
      <c r="C19" s="28">
        <v>5854.5</v>
      </c>
      <c r="D19" s="28">
        <v>2947.5650730207531</v>
      </c>
      <c r="E19" s="29">
        <v>6285325.2421999993</v>
      </c>
      <c r="F19" s="29">
        <v>6463913.1378000006</v>
      </c>
      <c r="G19" s="29">
        <v>3099695.7199999997</v>
      </c>
      <c r="H19" s="30">
        <v>1407585.6199999999</v>
      </c>
      <c r="I19" s="25"/>
      <c r="O19" s="20"/>
    </row>
    <row r="20" spans="1:15" ht="12.75" customHeight="1" x14ac:dyDescent="0.2">
      <c r="A20" s="21" t="s">
        <v>26</v>
      </c>
      <c r="B20" s="31">
        <v>10558899.610000001</v>
      </c>
      <c r="C20" s="23">
        <v>5266.25</v>
      </c>
      <c r="D20" s="23">
        <v>2005.0129807737956</v>
      </c>
      <c r="E20" s="22">
        <v>4339702.0174000002</v>
      </c>
      <c r="F20" s="22">
        <v>4801524.0226000007</v>
      </c>
      <c r="G20" s="22">
        <v>908589.34000000008</v>
      </c>
      <c r="H20" s="24">
        <v>509084.23</v>
      </c>
      <c r="I20" s="25"/>
      <c r="O20" s="20"/>
    </row>
    <row r="21" spans="1:15" ht="12.75" customHeight="1" x14ac:dyDescent="0.2">
      <c r="A21" s="33" t="s">
        <v>27</v>
      </c>
      <c r="B21" s="34">
        <v>16402997.759999998</v>
      </c>
      <c r="C21" s="35">
        <v>7473</v>
      </c>
      <c r="D21" s="35">
        <v>2194.9682537133676</v>
      </c>
      <c r="E21" s="29">
        <v>6559725.4226000002</v>
      </c>
      <c r="F21" s="29">
        <v>6771241.7774</v>
      </c>
      <c r="G21" s="29">
        <v>2353166.02</v>
      </c>
      <c r="H21" s="30">
        <v>718864.54</v>
      </c>
      <c r="I21" s="25"/>
      <c r="O21" s="20"/>
    </row>
    <row r="22" spans="1:15" ht="12.75" customHeight="1" x14ac:dyDescent="0.2">
      <c r="A22" s="36" t="s">
        <v>28</v>
      </c>
      <c r="B22" s="37">
        <v>57714317.969999999</v>
      </c>
      <c r="C22" s="38">
        <v>32189.75</v>
      </c>
      <c r="D22" s="23">
        <v>1792.9408575711211</v>
      </c>
      <c r="E22" s="22">
        <v>20824333.043200005</v>
      </c>
      <c r="F22" s="22">
        <v>26162220.456799999</v>
      </c>
      <c r="G22" s="22">
        <v>6604359.1699999981</v>
      </c>
      <c r="H22" s="24">
        <v>4123405.3000000003</v>
      </c>
      <c r="I22" s="25"/>
      <c r="O22" s="20"/>
    </row>
    <row r="23" spans="1:15" ht="12.75" customHeight="1" x14ac:dyDescent="0.2">
      <c r="A23" s="39" t="s">
        <v>29</v>
      </c>
      <c r="B23" s="40">
        <v>3593010.44</v>
      </c>
      <c r="C23" s="41">
        <v>1679.5</v>
      </c>
      <c r="D23" s="41">
        <v>2139.3333968442989</v>
      </c>
      <c r="E23" s="42">
        <v>1468241.081</v>
      </c>
      <c r="F23" s="42">
        <v>1519084.2590000001</v>
      </c>
      <c r="G23" s="42">
        <v>409719.74</v>
      </c>
      <c r="H23" s="43">
        <v>195965.36</v>
      </c>
      <c r="I23" s="25"/>
      <c r="O23" s="20"/>
    </row>
    <row r="24" spans="1:15" ht="12.75" customHeight="1" x14ac:dyDescent="0.2">
      <c r="A24" s="21" t="s">
        <v>30</v>
      </c>
      <c r="B24" s="31">
        <v>5409686.2799999993</v>
      </c>
      <c r="C24" s="23">
        <v>2536</v>
      </c>
      <c r="D24" s="23">
        <v>2133.1570504731858</v>
      </c>
      <c r="E24" s="22">
        <v>2220538.2175999996</v>
      </c>
      <c r="F24" s="22">
        <v>2453270.3923999998</v>
      </c>
      <c r="G24" s="22">
        <v>461765.31999999995</v>
      </c>
      <c r="H24" s="24">
        <v>274112.35000000003</v>
      </c>
      <c r="I24" s="25"/>
      <c r="O24" s="20"/>
    </row>
    <row r="25" spans="1:15" ht="12.75" customHeight="1" x14ac:dyDescent="0.2">
      <c r="A25" s="39" t="s">
        <v>31</v>
      </c>
      <c r="B25" s="40">
        <v>4922210.22</v>
      </c>
      <c r="C25" s="41">
        <v>1981.25</v>
      </c>
      <c r="D25" s="41">
        <v>2484.3963255520503</v>
      </c>
      <c r="E25" s="42">
        <v>1984464.7477999998</v>
      </c>
      <c r="F25" s="42">
        <v>2242806.8122</v>
      </c>
      <c r="G25" s="42">
        <v>353037.4</v>
      </c>
      <c r="H25" s="43">
        <v>341901.26</v>
      </c>
      <c r="I25" s="25"/>
      <c r="O25" s="20"/>
    </row>
    <row r="26" spans="1:15" ht="12.75" customHeight="1" x14ac:dyDescent="0.2">
      <c r="A26" s="21" t="s">
        <v>32</v>
      </c>
      <c r="B26" s="31">
        <v>3468346.2199999997</v>
      </c>
      <c r="C26" s="23">
        <v>1753.75</v>
      </c>
      <c r="D26" s="23">
        <v>1977.6742523164646</v>
      </c>
      <c r="E26" s="22">
        <v>1321361.9482</v>
      </c>
      <c r="F26" s="22">
        <v>1488488.8018</v>
      </c>
      <c r="G26" s="22">
        <v>361616.25</v>
      </c>
      <c r="H26" s="24">
        <v>296879.21999999997</v>
      </c>
      <c r="I26" s="25"/>
      <c r="O26" s="20"/>
    </row>
    <row r="27" spans="1:15" ht="12.75" customHeight="1" x14ac:dyDescent="0.2">
      <c r="A27" s="39" t="s">
        <v>33</v>
      </c>
      <c r="B27" s="40">
        <v>6751150.4999999991</v>
      </c>
      <c r="C27" s="41">
        <v>2727.5</v>
      </c>
      <c r="D27" s="41">
        <v>2475.2155820348303</v>
      </c>
      <c r="E27" s="42">
        <v>3041194.9303999995</v>
      </c>
      <c r="F27" s="42">
        <v>2799840.5095999995</v>
      </c>
      <c r="G27" s="42">
        <v>520801.79</v>
      </c>
      <c r="H27" s="43">
        <v>389313.26999999996</v>
      </c>
      <c r="I27" s="25"/>
      <c r="O27" s="20"/>
    </row>
    <row r="28" spans="1:15" ht="12.75" customHeight="1" x14ac:dyDescent="0.2">
      <c r="A28" s="21" t="s">
        <v>34</v>
      </c>
      <c r="B28" s="31">
        <v>7328816.4700000007</v>
      </c>
      <c r="C28" s="23">
        <v>4326.75</v>
      </c>
      <c r="D28" s="23">
        <v>1693.8386710579537</v>
      </c>
      <c r="E28" s="22">
        <v>3089193.4498000005</v>
      </c>
      <c r="F28" s="22">
        <v>3226181.5602000002</v>
      </c>
      <c r="G28" s="22">
        <v>671484.81</v>
      </c>
      <c r="H28" s="24">
        <v>341956.64999999997</v>
      </c>
      <c r="I28" s="25"/>
      <c r="O28" s="20"/>
    </row>
    <row r="29" spans="1:15" ht="12.75" customHeight="1" x14ac:dyDescent="0.2">
      <c r="A29" s="26" t="s">
        <v>35</v>
      </c>
      <c r="B29" s="27">
        <v>6252442.8199999994</v>
      </c>
      <c r="C29" s="28">
        <v>2981.75</v>
      </c>
      <c r="D29" s="28">
        <v>2096.9037712752574</v>
      </c>
      <c r="E29" s="29">
        <v>2436865.0549999997</v>
      </c>
      <c r="F29" s="29">
        <v>2485197.7549999999</v>
      </c>
      <c r="G29" s="29">
        <v>926105.18</v>
      </c>
      <c r="H29" s="30">
        <v>404274.83</v>
      </c>
      <c r="I29" s="25"/>
      <c r="O29" s="20"/>
    </row>
    <row r="30" spans="1:15" ht="12.75" customHeight="1" x14ac:dyDescent="0.2">
      <c r="A30" s="21" t="s">
        <v>36</v>
      </c>
      <c r="B30" s="31">
        <v>43357957.519999996</v>
      </c>
      <c r="C30" s="23">
        <v>25564.25</v>
      </c>
      <c r="D30" s="23">
        <v>1696.0387071789705</v>
      </c>
      <c r="E30" s="22">
        <v>16895389.117799997</v>
      </c>
      <c r="F30" s="22">
        <v>19082308.332199998</v>
      </c>
      <c r="G30" s="22">
        <v>4528123.9899999993</v>
      </c>
      <c r="H30" s="24">
        <v>2852136.08</v>
      </c>
      <c r="I30" s="25"/>
      <c r="O30" s="20"/>
    </row>
    <row r="31" spans="1:15" ht="12.75" customHeight="1" x14ac:dyDescent="0.2">
      <c r="A31" s="26" t="s">
        <v>37</v>
      </c>
      <c r="B31" s="27">
        <v>4972514.3</v>
      </c>
      <c r="C31" s="28">
        <v>2523</v>
      </c>
      <c r="D31" s="28">
        <v>1970.8736821244549</v>
      </c>
      <c r="E31" s="29">
        <v>2103150.2548000002</v>
      </c>
      <c r="F31" s="29">
        <v>2216082.3151999996</v>
      </c>
      <c r="G31" s="29">
        <v>426687.95999999996</v>
      </c>
      <c r="H31" s="30">
        <v>226593.77</v>
      </c>
      <c r="I31" s="25"/>
      <c r="O31" s="20"/>
    </row>
    <row r="32" spans="1:15" ht="12.75" customHeight="1" thickBot="1" x14ac:dyDescent="0.25">
      <c r="A32" s="21" t="s">
        <v>38</v>
      </c>
      <c r="B32" s="31">
        <v>5345044.9499999993</v>
      </c>
      <c r="C32" s="23">
        <v>1649</v>
      </c>
      <c r="D32" s="23">
        <v>3241.3856579745297</v>
      </c>
      <c r="E32" s="22">
        <v>2146766.0873999996</v>
      </c>
      <c r="F32" s="22">
        <v>2051529.3525999999</v>
      </c>
      <c r="G32" s="22">
        <v>723755.8</v>
      </c>
      <c r="H32" s="24">
        <v>422993.70999999996</v>
      </c>
      <c r="I32" s="25"/>
      <c r="O32" s="20"/>
    </row>
    <row r="33" spans="1:15" ht="12.75" customHeight="1" thickTop="1" thickBot="1" x14ac:dyDescent="0.25">
      <c r="A33" s="44" t="s">
        <v>39</v>
      </c>
      <c r="B33" s="45">
        <v>4692247</v>
      </c>
      <c r="C33" s="46" t="s">
        <v>40</v>
      </c>
      <c r="D33" s="47" t="s">
        <v>40</v>
      </c>
      <c r="E33" s="48" t="s">
        <v>40</v>
      </c>
      <c r="F33" s="48" t="s">
        <v>40</v>
      </c>
      <c r="G33" s="48" t="s">
        <v>40</v>
      </c>
      <c r="H33" s="49" t="s">
        <v>40</v>
      </c>
      <c r="I33" s="25"/>
      <c r="O33" s="20"/>
    </row>
    <row r="34" spans="1:15" ht="12" customHeight="1" thickTop="1" x14ac:dyDescent="0.2">
      <c r="A34" s="50" t="s">
        <v>41</v>
      </c>
      <c r="B34" s="31"/>
      <c r="C34" s="23"/>
      <c r="D34" s="23"/>
      <c r="E34" s="22"/>
      <c r="F34" s="22"/>
      <c r="G34" s="22"/>
      <c r="H34" s="63"/>
      <c r="I34" s="25"/>
    </row>
    <row r="35" spans="1:15" ht="10.35" customHeight="1" x14ac:dyDescent="0.2">
      <c r="A35" s="51" t="s">
        <v>42</v>
      </c>
      <c r="I35" s="25"/>
    </row>
    <row r="36" spans="1:15" ht="10.35" customHeight="1" x14ac:dyDescent="0.2">
      <c r="A36" s="50" t="s">
        <v>43</v>
      </c>
      <c r="I36" s="25"/>
    </row>
    <row r="37" spans="1:15" x14ac:dyDescent="0.2">
      <c r="A37" s="50" t="s">
        <v>44</v>
      </c>
      <c r="I37" s="25"/>
    </row>
    <row r="38" spans="1:15" x14ac:dyDescent="0.2">
      <c r="A38" s="50"/>
      <c r="B38" s="52"/>
      <c r="C38" s="53"/>
      <c r="D38" s="53"/>
      <c r="E38" s="53"/>
      <c r="I38" s="25"/>
    </row>
    <row r="39" spans="1:15" x14ac:dyDescent="0.2">
      <c r="A39" s="50"/>
      <c r="B39" s="52"/>
      <c r="C39" s="52"/>
      <c r="D39" s="52"/>
      <c r="E39" s="52"/>
      <c r="F39" s="52"/>
      <c r="G39" s="52"/>
      <c r="H39" s="52"/>
      <c r="I39" s="25"/>
    </row>
    <row r="40" spans="1:15" x14ac:dyDescent="0.2">
      <c r="A40" s="50"/>
      <c r="B40" s="52"/>
      <c r="C40" s="53"/>
      <c r="D40" s="53"/>
      <c r="E40" s="53"/>
      <c r="I40" s="25"/>
    </row>
    <row r="41" spans="1:15" x14ac:dyDescent="0.2">
      <c r="B41" s="52"/>
      <c r="C41" s="53"/>
      <c r="D41" s="54"/>
      <c r="E41" s="54"/>
      <c r="I41" s="25"/>
    </row>
    <row r="42" spans="1:15" ht="11.25" customHeight="1" x14ac:dyDescent="0.2">
      <c r="A42" s="55"/>
      <c r="B42" s="55"/>
      <c r="C42" s="55"/>
      <c r="D42" s="55"/>
      <c r="E42" s="55"/>
      <c r="F42" s="55"/>
      <c r="G42" s="55"/>
      <c r="H42" s="55"/>
      <c r="I42" s="55"/>
    </row>
    <row r="43" spans="1:15" ht="11.25" customHeight="1" x14ac:dyDescent="0.2">
      <c r="A43" s="55"/>
      <c r="B43" s="55"/>
      <c r="C43" s="55"/>
      <c r="D43" s="55"/>
      <c r="E43" s="55"/>
      <c r="F43" s="55"/>
      <c r="G43" s="55"/>
      <c r="H43" s="55"/>
      <c r="I43" s="55"/>
    </row>
    <row r="44" spans="1:15" ht="12.75" customHeight="1" x14ac:dyDescent="0.2">
      <c r="A44" s="55"/>
      <c r="B44" s="55"/>
      <c r="C44" s="55"/>
      <c r="D44" s="55"/>
      <c r="E44" s="55"/>
      <c r="F44" s="55"/>
      <c r="G44" s="55"/>
      <c r="H44" s="55"/>
      <c r="I44" s="55"/>
    </row>
    <row r="45" spans="1:15" ht="12.75" customHeight="1" x14ac:dyDescent="0.2">
      <c r="A45" s="56"/>
      <c r="B45" s="56"/>
      <c r="C45" s="56"/>
      <c r="D45" s="56"/>
      <c r="E45" s="56"/>
      <c r="F45" s="56"/>
      <c r="G45" s="56"/>
      <c r="H45" s="56"/>
      <c r="I45" s="56"/>
    </row>
    <row r="46" spans="1:15" ht="12.7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</row>
    <row r="47" spans="1:15" ht="12.75" customHeight="1" x14ac:dyDescent="0.2">
      <c r="A47" s="56"/>
      <c r="B47" s="56"/>
      <c r="C47" s="56"/>
      <c r="D47" s="56"/>
      <c r="E47" s="56"/>
      <c r="F47" s="56"/>
      <c r="G47" s="56"/>
      <c r="H47" s="56"/>
      <c r="I47" s="56"/>
    </row>
    <row r="48" spans="1:15" ht="12.75" customHeight="1" x14ac:dyDescent="0.2">
      <c r="A48" s="56"/>
      <c r="B48" s="56"/>
      <c r="C48" s="56"/>
      <c r="D48" s="56"/>
      <c r="E48" s="56"/>
      <c r="F48" s="56"/>
      <c r="G48" s="56"/>
      <c r="H48" s="56"/>
      <c r="I48" s="56"/>
    </row>
    <row r="49" spans="1:9" ht="12.75" customHeight="1" x14ac:dyDescent="0.2">
      <c r="A49" s="56"/>
      <c r="B49" s="56"/>
      <c r="C49" s="56"/>
      <c r="D49" s="56"/>
      <c r="E49" s="56"/>
      <c r="F49" s="56"/>
      <c r="G49" s="56"/>
      <c r="H49" s="56"/>
      <c r="I49" s="56"/>
    </row>
    <row r="50" spans="1:9" ht="12.75" customHeight="1" x14ac:dyDescent="0.2">
      <c r="A50" s="57" t="s">
        <v>45</v>
      </c>
      <c r="B50" s="58">
        <f>SUM(B6:B32)-B5</f>
        <v>0</v>
      </c>
      <c r="D50" s="57"/>
      <c r="E50" s="58">
        <f>SUM(E6:E32)-E5</f>
        <v>0</v>
      </c>
      <c r="F50" s="58">
        <f>SUM(F6:F32)-F5</f>
        <v>0</v>
      </c>
      <c r="G50" s="58">
        <f>SUM(G6:G32)-G5</f>
        <v>0</v>
      </c>
      <c r="H50" s="58">
        <f>SUM(H6:H32)-H5</f>
        <v>0</v>
      </c>
      <c r="I50" s="59"/>
    </row>
    <row r="51" spans="1:9" ht="12.75" customHeight="1" x14ac:dyDescent="0.2">
      <c r="A51" s="57" t="s">
        <v>46</v>
      </c>
      <c r="B51" s="58">
        <f>B5-'[2]Collections Detail'!C1308</f>
        <v>0</v>
      </c>
      <c r="C51" s="60">
        <f>C5-'[2]Average Caseload 6-26'!F49</f>
        <v>0</v>
      </c>
      <c r="D51" s="57"/>
      <c r="E51" s="58">
        <f>E5-'[2]SFY 2026 for Annual Rept'!Y5</f>
        <v>0</v>
      </c>
      <c r="F51" s="58">
        <f>F5-'[2]SFY 2026 for Annual Rept'!Z5</f>
        <v>0</v>
      </c>
      <c r="G51" s="58">
        <f>G5-'[2]SFY 2026 for Annual Rept'!AA5</f>
        <v>0</v>
      </c>
      <c r="H51" s="58">
        <f>H5-'[2]SFY 2026 for Annual Rept'!AB5</f>
        <v>0</v>
      </c>
      <c r="I51" s="59"/>
    </row>
    <row r="52" spans="1:9" ht="12.75" customHeight="1" x14ac:dyDescent="0.2">
      <c r="A52" s="57" t="s">
        <v>46</v>
      </c>
      <c r="B52" s="61"/>
      <c r="C52" s="62">
        <f>SUM(C5:C32)-'[2]Average Caseload 6-26'!F55</f>
        <v>0</v>
      </c>
      <c r="D52" s="62">
        <f>SUM(D5:D32)-'[2]SFY 2026 for Annual Rept'!X123</f>
        <v>0</v>
      </c>
      <c r="E52" s="61"/>
      <c r="F52" s="61"/>
      <c r="G52" s="61"/>
      <c r="H52" s="61"/>
      <c r="I52" s="59"/>
    </row>
    <row r="53" spans="1:9" ht="12.7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</row>
    <row r="54" spans="1:9" x14ac:dyDescent="0.2">
      <c r="A54" s="53"/>
      <c r="B54" s="53"/>
      <c r="C54" s="53"/>
      <c r="D54" s="53"/>
      <c r="E54" s="53"/>
      <c r="F54" s="53"/>
      <c r="G54" s="53"/>
      <c r="H54" s="53"/>
    </row>
    <row r="55" spans="1:9" ht="11.25" customHeight="1" x14ac:dyDescent="0.2"/>
  </sheetData>
  <pageMargins left="0.5" right="0.5" top="0.75" bottom="0.75" header="0.3" footer="0.3"/>
  <pageSetup scale="84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SFY 2026 for Annual Rept-Clean</vt:lpstr>
      <vt:lpstr>'SFY 2026 for Annual Rept-Clean'!Print_Area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Startz</dc:creator>
  <cp:keywords/>
  <dc:description/>
  <cp:lastModifiedBy>Tosha Robinson</cp:lastModifiedBy>
  <cp:revision/>
  <dcterms:created xsi:type="dcterms:W3CDTF">2026-08-20T22:05:28Z</dcterms:created>
  <dcterms:modified xsi:type="dcterms:W3CDTF">2026-10-15T16:36:17Z</dcterms:modified>
  <cp:category/>
  <cp:contentStatus/>
</cp:coreProperties>
</file>