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4" windowHeight="3360" activeTab="0"/>
  </bookViews>
  <sheets>
    <sheet name="Sheet1" sheetId="1" r:id="rId1"/>
  </sheets>
  <definedNames>
    <definedName name="_xlnm.Print_Area" localSheetId="0">'Sheet1'!$C$2:$V$111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<sst xmlns="http://schemas.openxmlformats.org/spreadsheetml/2006/main" count="119" uniqueCount="84">
  <si>
    <t>Date</t>
  </si>
  <si>
    <t>Submit Application to Council of Bond Oversight</t>
  </si>
  <si>
    <t xml:space="preserve">Preliminary Schedule of Events </t>
  </si>
  <si>
    <t>Post Preliminary Official Statement</t>
  </si>
  <si>
    <t>Working Group Conference Call</t>
  </si>
  <si>
    <t>Post Official Statement</t>
  </si>
  <si>
    <t>New Year's Day Holiday</t>
  </si>
  <si>
    <t>Martin Luther King Jr. Day Holiday</t>
  </si>
  <si>
    <t>Presidents' Day Holiday</t>
  </si>
  <si>
    <t>"Kick Off" Conference Call</t>
  </si>
  <si>
    <t>Working Group</t>
  </si>
  <si>
    <t>Circulation of 1st Draft of Preliminary Official Statement</t>
  </si>
  <si>
    <t>Circulation of 1st Draft of Bond Purchase Agreement</t>
  </si>
  <si>
    <t>Underwriter's Counsel</t>
  </si>
  <si>
    <t>Circulation of 2nd Draft of Preliminary Official Statement</t>
  </si>
  <si>
    <t>Circulation of 2nd Draft of Bond Purchase Agreement</t>
  </si>
  <si>
    <t>Thanksgiving Day Holiday</t>
  </si>
  <si>
    <t>Submit Documents/Data/Cash Flows to Rating Agencies</t>
  </si>
  <si>
    <t>Hilltop and RBC</t>
  </si>
  <si>
    <t>Circulation of 3rd Draft of Preliminary Official Statement</t>
  </si>
  <si>
    <t>Circulation of 3rd Draft of Bond Purchase Agreement</t>
  </si>
  <si>
    <t>Administrative Law Judge Report Filed</t>
  </si>
  <si>
    <t xml:space="preserve">Hilltop </t>
  </si>
  <si>
    <t>Hilltop/RBC/OG&amp;E/Norton Rose</t>
  </si>
  <si>
    <t>Week of December 6th</t>
  </si>
  <si>
    <t>Hearing - Exceptions to Administrative Law Judge Report</t>
  </si>
  <si>
    <t>OG&amp;E and Hilltop</t>
  </si>
  <si>
    <t>OG&amp;E/Hilltop/Norton Rose</t>
  </si>
  <si>
    <t>OG&amp;E/Hilltop/Norton Rose/RBC/ODFA</t>
  </si>
  <si>
    <t>Council of Bond Oversight Meeting - Consideration of Financing</t>
  </si>
  <si>
    <t>Christmas Day Holiday</t>
  </si>
  <si>
    <t>PFLG</t>
  </si>
  <si>
    <t>Receipt of Supreme Court Hearing Date</t>
  </si>
  <si>
    <t>Circulation of 4th Draft of Preliminary Official Statement</t>
  </si>
  <si>
    <t>Circulation of 4th Draft of Bond Purchase Agreement</t>
  </si>
  <si>
    <t>Week of January 10th</t>
  </si>
  <si>
    <t>Supreme Court Hearing Before Referee - Estimated Date</t>
  </si>
  <si>
    <t>Week of February 14th</t>
  </si>
  <si>
    <t>PFLG/Norton Rose/Hilltop</t>
  </si>
  <si>
    <t>Receipt of Supreme Court Validation Opinion - Estimated Date</t>
  </si>
  <si>
    <t>ODFA/Treasurer's Office/RBC/Hilltop/OG&amp;E</t>
  </si>
  <si>
    <t>Oklahoma Development Finance Authority</t>
  </si>
  <si>
    <t>Utility Ratepayer Backed Bonds (Oklahoma Gas &amp; Electric)</t>
  </si>
  <si>
    <t>Announcement of Transaction To Market</t>
  </si>
  <si>
    <t>RBC</t>
  </si>
  <si>
    <t>Pricing of Utility Ratepayer Backed Bonds (OG&amp;E)</t>
  </si>
  <si>
    <t>Norton Rose</t>
  </si>
  <si>
    <t>Nixon</t>
  </si>
  <si>
    <t>File for Supreme Court Validation</t>
  </si>
  <si>
    <t>Veteran's Day Holiday</t>
  </si>
  <si>
    <t>Selection of Rating Agencies</t>
  </si>
  <si>
    <t>ODFA</t>
  </si>
  <si>
    <t>Engagement of Rating Agencies</t>
  </si>
  <si>
    <t>Treasurer's Office/Hilltop/RBC/ODFA</t>
  </si>
  <si>
    <t>Stand-Up 17(g)-5 Website</t>
  </si>
  <si>
    <t>Conference Calls with Rating Agencies - Operations/Due Diligence Meeting</t>
  </si>
  <si>
    <t>Estimated - Financing Order Issued</t>
  </si>
  <si>
    <t>Estimated - Financing Order No Longer Subject to Appeal</t>
  </si>
  <si>
    <t>Underwriter Due Diligence Call - Initial</t>
  </si>
  <si>
    <t>Release of Rating Agency Pre-Sale Reports</t>
  </si>
  <si>
    <t>Hilltop/RBC</t>
  </si>
  <si>
    <t>Preferred Pre-Closing Date - Offices of Bond Counsel</t>
  </si>
  <si>
    <t>Preferred Closing Date - Offices of Bond Counsel</t>
  </si>
  <si>
    <t>Full AG Validation Period Pre-Closing Date - Offices of Bond Counsel</t>
  </si>
  <si>
    <t>Full AG Validation Period Closing Date - Offices of Bond Counsel</t>
  </si>
  <si>
    <t>Verbal Receipt of Preliminary Credit Ratings</t>
  </si>
  <si>
    <t>Submit Preliminary Transcript to Attorney General</t>
  </si>
  <si>
    <t>File Pricing Information with Attorney General</t>
  </si>
  <si>
    <t>February 28-March 2</t>
  </si>
  <si>
    <t>ABS Las Vegas Conference</t>
  </si>
  <si>
    <t>ODFA Board Meeting - Consideration of Financing Documents</t>
  </si>
  <si>
    <t>Distribution of Board Packets to ODFA Board Members</t>
  </si>
  <si>
    <t>Circulation of 1st Draft of Servicing and Sale Agreements</t>
  </si>
  <si>
    <t>Circulation of 1st Draft of Indenture</t>
  </si>
  <si>
    <t>Comments due on 1st Draft of Documents</t>
  </si>
  <si>
    <t>Circulation of 2nd Draft of Indenture</t>
  </si>
  <si>
    <t>Circulation of 2nd Draft of Servicing and Sale Agreements</t>
  </si>
  <si>
    <t>Comments due on 2nd Draft of Documents</t>
  </si>
  <si>
    <t>Circulation of 3rd Draft of Indenture</t>
  </si>
  <si>
    <t>Circulation of 3rd Draft of Servicing and Sale Agreements</t>
  </si>
  <si>
    <t>Circulation of 4th Draft of Indenture</t>
  </si>
  <si>
    <t>Circulation of 4th Draft of Servicing and Sale Agreements</t>
  </si>
  <si>
    <t>Comments due on 3rd Draft of Documents</t>
  </si>
  <si>
    <t>Underwriter Due Diligence Call - Bring Down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</si>
</sst>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"/>
    <numFmt numFmtId="165" formatCode="[$-409]dddd\,\ mmmm\ dd\,\ yyyy"/>
    <numFmt numFmtId="166" formatCode="[$-4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  <numFmt numFmtId="172" formatCode="&quot;$&quot;#,##0"/>
    <numFmt numFmtId="173" formatCode="[$-409]dddd\,\ mmmm\ d\,\ yyyy"/>
  </numFmts>
  <fonts count="63">
    <font>
      <sz val="10"/>
      <name val="Arial"/>
      <family val="0"/>
    </font>
    <font>
      <b/>
      <sz val="16"/>
      <name val="Arial Narrow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4"/>
      <name val="Arial Narrow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 Narrow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36"/>
      <name val="Arial"/>
      <family val="2"/>
    </font>
    <font>
      <b/>
      <sz val="10"/>
      <color indexed="36"/>
      <name val="Arial"/>
      <family val="2"/>
    </font>
    <font>
      <b/>
      <sz val="14"/>
      <color indexed="36"/>
      <name val="Arial Narrow"/>
      <family val="2"/>
    </font>
    <font>
      <sz val="10"/>
      <color indexed="36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/>
      <name val="Arial"/>
      <family val="2"/>
    </font>
    <font>
      <b/>
      <sz val="10"/>
      <color theme="4"/>
      <name val="Arial"/>
      <family val="2"/>
    </font>
    <font>
      <b/>
      <sz val="14"/>
      <color theme="4"/>
      <name val="Arial Narrow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7030A0"/>
      <name val="Arial"/>
      <family val="2"/>
    </font>
    <font>
      <b/>
      <sz val="10"/>
      <color rgb="FF7030A0"/>
      <name val="Arial"/>
      <family val="2"/>
    </font>
    <font>
      <b/>
      <sz val="14"/>
      <color rgb="FF7030A0"/>
      <name val="Arial Narrow"/>
      <family val="2"/>
    </font>
    <font>
      <sz val="10"/>
      <color rgb="FF7030A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55" applyFo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55" applyFont="1">
      <alignment/>
      <protection/>
    </xf>
    <xf numFmtId="0" fontId="4" fillId="0" borderId="0" xfId="55" applyFont="1">
      <alignment/>
      <protection/>
    </xf>
    <xf numFmtId="166" fontId="52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55" applyFont="1">
      <alignment/>
      <protection/>
    </xf>
    <xf numFmtId="166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171" fontId="4" fillId="0" borderId="0" xfId="0" applyNumberFormat="1" applyFont="1" applyAlignment="1">
      <alignment horizontal="center"/>
    </xf>
    <xf numFmtId="0" fontId="52" fillId="0" borderId="0" xfId="55" applyFont="1">
      <alignment/>
      <protection/>
    </xf>
    <xf numFmtId="0" fontId="4" fillId="0" borderId="0" xfId="55" applyFont="1" applyFill="1">
      <alignment/>
      <protection/>
    </xf>
    <xf numFmtId="166" fontId="57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55" applyFont="1">
      <alignment/>
      <protection/>
    </xf>
    <xf numFmtId="0" fontId="60" fillId="0" borderId="0" xfId="0" applyFont="1" applyAlignment="1">
      <alignment/>
    </xf>
    <xf numFmtId="0" fontId="58" fillId="0" borderId="0" xfId="0" applyFont="1" applyAlignment="1">
      <alignment horizontal="center"/>
    </xf>
    <xf numFmtId="166" fontId="6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rroll ISD 9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5</xdr:row>
      <xdr:rowOff>47625</xdr:rowOff>
    </xdr:from>
    <xdr:to>
      <xdr:col>34</xdr:col>
      <xdr:colOff>66675</xdr:colOff>
      <xdr:row>6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7030700" y="1209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885825</xdr:colOff>
      <xdr:row>0</xdr:row>
      <xdr:rowOff>142875</xdr:rowOff>
    </xdr:from>
    <xdr:to>
      <xdr:col>2</xdr:col>
      <xdr:colOff>1819275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2875"/>
          <a:ext cx="933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0</xdr:row>
      <xdr:rowOff>95250</xdr:rowOff>
    </xdr:from>
    <xdr:to>
      <xdr:col>22</xdr:col>
      <xdr:colOff>409575</xdr:colOff>
      <xdr:row>4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0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111"/>
  <sheetViews>
    <sheetView showGridLines="0" tabSelected="1" zoomScalePageLayoutView="0" workbookViewId="0" topLeftCell="B1">
      <selection activeCell="N5" sqref="N5"/>
    </sheetView>
  </sheetViews>
  <sheetFormatPr defaultColWidth="9.140625" defaultRowHeight="12.75"/>
  <cols>
    <col min="1" max="1" width="0" style="0" hidden="1" customWidth="1"/>
    <col min="3" max="3" width="27.28125" style="4" bestFit="1" customWidth="1"/>
    <col min="4" max="4" width="4.7109375" style="0" customWidth="1"/>
    <col min="5" max="9" width="5.7109375" style="0" customWidth="1"/>
    <col min="10" max="10" width="6.421875" style="0" customWidth="1"/>
    <col min="11" max="22" width="5.7109375" style="0" customWidth="1"/>
  </cols>
  <sheetData>
    <row r="1" ht="12.75"/>
    <row r="2" spans="4:22" ht="20.25">
      <c r="D2" s="1"/>
      <c r="E2" s="32" t="s">
        <v>41</v>
      </c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7"/>
      <c r="U2" s="1"/>
      <c r="V2" s="1"/>
    </row>
    <row r="3" spans="4:22" ht="20.25">
      <c r="D3" s="1"/>
      <c r="E3" s="32" t="s">
        <v>2</v>
      </c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7"/>
      <c r="U3" s="1"/>
      <c r="V3" s="1"/>
    </row>
    <row r="4" spans="4:22" ht="20.25">
      <c r="D4" s="1"/>
      <c r="E4" s="32" t="s">
        <v>42</v>
      </c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7"/>
      <c r="U4" s="1"/>
      <c r="V4" s="1"/>
    </row>
    <row r="5" spans="4:22" ht="21.7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13.5" hidden="1" thickBot="1">
      <c r="C6" s="8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3:16" ht="19.5" customHeight="1">
      <c r="C7" s="5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</row>
    <row r="8" spans="3:16" ht="5.25" customHeight="1"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</row>
    <row r="9" spans="3:21" ht="18" customHeight="1">
      <c r="C9" s="6">
        <f>DATE(21,11,1)</f>
        <v>7976</v>
      </c>
      <c r="D9" s="3"/>
      <c r="E9" s="12" t="s">
        <v>9</v>
      </c>
      <c r="F9" s="12"/>
      <c r="G9" s="3"/>
      <c r="H9" s="3"/>
      <c r="I9" s="3"/>
      <c r="J9" s="3"/>
      <c r="K9" s="3"/>
      <c r="L9" s="3"/>
      <c r="M9" s="3"/>
      <c r="N9" s="3"/>
      <c r="O9" s="2"/>
      <c r="P9" s="2"/>
      <c r="U9" s="2" t="s">
        <v>10</v>
      </c>
    </row>
    <row r="10" spans="3:21" ht="18" customHeight="1">
      <c r="C10" s="6"/>
      <c r="D10" s="3"/>
      <c r="E10" s="12" t="s">
        <v>50</v>
      </c>
      <c r="F10" s="12"/>
      <c r="G10" s="3"/>
      <c r="H10" s="3"/>
      <c r="I10" s="3"/>
      <c r="J10" s="3"/>
      <c r="K10" s="3"/>
      <c r="L10" s="3"/>
      <c r="M10" s="3"/>
      <c r="N10" s="3"/>
      <c r="O10" s="2"/>
      <c r="P10" s="2"/>
      <c r="U10" s="2" t="s">
        <v>51</v>
      </c>
    </row>
    <row r="11" spans="3:16" ht="5.25" customHeight="1">
      <c r="C11" s="6"/>
      <c r="D11" s="3"/>
      <c r="E11" s="12"/>
      <c r="F11" s="12"/>
      <c r="G11" s="3"/>
      <c r="H11" s="3"/>
      <c r="I11" s="3"/>
      <c r="J11" s="3"/>
      <c r="K11" s="3"/>
      <c r="L11" s="3"/>
      <c r="M11" s="3"/>
      <c r="N11" s="3"/>
      <c r="O11" s="2"/>
      <c r="P11" s="2"/>
    </row>
    <row r="12" spans="3:21" ht="18" customHeight="1">
      <c r="C12" s="6">
        <f>DATE(21,11,4)</f>
        <v>7979</v>
      </c>
      <c r="D12" s="3"/>
      <c r="E12" s="12" t="s">
        <v>73</v>
      </c>
      <c r="F12" s="11"/>
      <c r="G12" s="3"/>
      <c r="H12" s="3"/>
      <c r="I12" s="3"/>
      <c r="J12" s="3"/>
      <c r="K12" s="3"/>
      <c r="L12" s="3"/>
      <c r="M12" s="3"/>
      <c r="N12" s="3"/>
      <c r="O12" s="2"/>
      <c r="P12" s="2"/>
      <c r="U12" s="2" t="s">
        <v>31</v>
      </c>
    </row>
    <row r="13" spans="3:21" ht="18" customHeight="1">
      <c r="C13" s="6"/>
      <c r="D13" s="3"/>
      <c r="E13" s="12" t="s">
        <v>72</v>
      </c>
      <c r="F13" s="11"/>
      <c r="G13" s="3"/>
      <c r="H13" s="3"/>
      <c r="I13" s="3"/>
      <c r="J13" s="3"/>
      <c r="K13" s="3"/>
      <c r="L13" s="3"/>
      <c r="M13" s="3"/>
      <c r="N13" s="3"/>
      <c r="O13" s="2"/>
      <c r="P13" s="2"/>
      <c r="U13" s="2" t="s">
        <v>46</v>
      </c>
    </row>
    <row r="14" spans="3:21" ht="5.25" customHeight="1">
      <c r="C14" s="6"/>
      <c r="D14" s="3"/>
      <c r="E14" s="11"/>
      <c r="F14" s="11"/>
      <c r="G14" s="3"/>
      <c r="H14" s="3"/>
      <c r="I14" s="3"/>
      <c r="J14" s="3"/>
      <c r="K14" s="3"/>
      <c r="L14" s="3"/>
      <c r="M14" s="3"/>
      <c r="N14" s="3"/>
      <c r="O14" s="2"/>
      <c r="P14" s="2"/>
      <c r="U14" s="2"/>
    </row>
    <row r="15" spans="3:21" ht="18" customHeight="1">
      <c r="C15" s="6">
        <f>DATE(21,11,10)</f>
        <v>7985</v>
      </c>
      <c r="D15" s="3"/>
      <c r="E15" s="22" t="s">
        <v>52</v>
      </c>
      <c r="F15" s="11"/>
      <c r="G15" s="3"/>
      <c r="H15" s="3"/>
      <c r="I15" s="3"/>
      <c r="J15" s="3"/>
      <c r="K15" s="3"/>
      <c r="L15" s="3"/>
      <c r="M15" s="3"/>
      <c r="N15" s="3"/>
      <c r="O15" s="2"/>
      <c r="P15" s="2"/>
      <c r="U15" s="2" t="s">
        <v>53</v>
      </c>
    </row>
    <row r="16" spans="3:21" ht="18" customHeight="1">
      <c r="C16" s="6"/>
      <c r="D16" s="3"/>
      <c r="E16" s="12" t="s">
        <v>54</v>
      </c>
      <c r="F16" s="11"/>
      <c r="G16" s="3"/>
      <c r="H16" s="3"/>
      <c r="I16" s="3"/>
      <c r="J16" s="3"/>
      <c r="K16" s="3"/>
      <c r="L16" s="3"/>
      <c r="M16" s="3"/>
      <c r="N16" s="3"/>
      <c r="O16" s="2"/>
      <c r="P16" s="2"/>
      <c r="U16" s="2"/>
    </row>
    <row r="17" spans="3:21" ht="18" customHeight="1">
      <c r="C17" s="6"/>
      <c r="D17" s="3"/>
      <c r="E17" s="12" t="s">
        <v>11</v>
      </c>
      <c r="F17" s="12"/>
      <c r="G17" s="3"/>
      <c r="H17" s="3"/>
      <c r="I17" s="3"/>
      <c r="J17" s="3"/>
      <c r="K17" s="3"/>
      <c r="L17" s="3"/>
      <c r="M17" s="3"/>
      <c r="N17" s="3"/>
      <c r="O17" s="2"/>
      <c r="P17" s="2"/>
      <c r="U17" s="2" t="s">
        <v>47</v>
      </c>
    </row>
    <row r="18" spans="3:21" ht="18" customHeight="1">
      <c r="C18" s="6"/>
      <c r="D18" s="3"/>
      <c r="E18" s="12" t="s">
        <v>12</v>
      </c>
      <c r="F18" s="12"/>
      <c r="G18" s="3"/>
      <c r="H18" s="3"/>
      <c r="I18" s="3"/>
      <c r="J18" s="3"/>
      <c r="K18" s="3"/>
      <c r="L18" s="3"/>
      <c r="M18" s="3"/>
      <c r="N18" s="3"/>
      <c r="O18" s="2"/>
      <c r="P18" s="2"/>
      <c r="U18" s="2" t="s">
        <v>13</v>
      </c>
    </row>
    <row r="19" spans="3:21" ht="5.25" customHeight="1">
      <c r="C19" s="6"/>
      <c r="D19" s="3"/>
      <c r="E19" s="12"/>
      <c r="F19" s="11"/>
      <c r="G19" s="3"/>
      <c r="H19" s="3"/>
      <c r="I19" s="3"/>
      <c r="J19" s="3"/>
      <c r="K19" s="3"/>
      <c r="L19" s="3"/>
      <c r="M19" s="3"/>
      <c r="N19" s="3"/>
      <c r="O19" s="2"/>
      <c r="P19" s="2"/>
      <c r="U19" s="2"/>
    </row>
    <row r="20" spans="3:21" ht="18" customHeight="1">
      <c r="C20" s="17">
        <f>DATE(21,11,11)</f>
        <v>7986</v>
      </c>
      <c r="D20" s="18"/>
      <c r="E20" s="19" t="s">
        <v>49</v>
      </c>
      <c r="F20" s="19"/>
      <c r="H20" s="3"/>
      <c r="I20" s="3"/>
      <c r="J20" s="3"/>
      <c r="K20" s="3"/>
      <c r="L20" s="3"/>
      <c r="M20" s="3"/>
      <c r="N20" s="3"/>
      <c r="O20" s="2"/>
      <c r="P20" s="2"/>
      <c r="U20" s="2"/>
    </row>
    <row r="21" spans="3:21" ht="5.25" customHeight="1">
      <c r="C21" s="6"/>
      <c r="D21" s="3"/>
      <c r="E21" s="11"/>
      <c r="F21" s="11"/>
      <c r="G21" s="3"/>
      <c r="H21" s="3"/>
      <c r="I21" s="3"/>
      <c r="J21" s="3"/>
      <c r="K21" s="3"/>
      <c r="L21" s="3"/>
      <c r="M21" s="3"/>
      <c r="N21" s="3"/>
      <c r="O21" s="2"/>
      <c r="P21" s="2"/>
      <c r="U21" s="2"/>
    </row>
    <row r="22" spans="3:21" ht="18" customHeight="1">
      <c r="C22" s="13">
        <f>DATE(21,11,12)</f>
        <v>7987</v>
      </c>
      <c r="D22" s="16"/>
      <c r="E22" s="21" t="s">
        <v>21</v>
      </c>
      <c r="F22" s="21"/>
      <c r="G22" s="3"/>
      <c r="H22" s="3"/>
      <c r="I22" s="3"/>
      <c r="J22" s="3"/>
      <c r="K22" s="3"/>
      <c r="L22" s="3"/>
      <c r="M22" s="3"/>
      <c r="N22" s="3"/>
      <c r="O22" s="2"/>
      <c r="P22" s="2"/>
      <c r="U22" s="2"/>
    </row>
    <row r="23" spans="3:16" ht="5.25" customHeight="1">
      <c r="C23" s="6"/>
      <c r="D23" s="3"/>
      <c r="E23" s="12"/>
      <c r="F23" s="12"/>
      <c r="G23" s="3"/>
      <c r="H23" s="3"/>
      <c r="I23" s="3"/>
      <c r="J23" s="3"/>
      <c r="K23" s="3"/>
      <c r="L23" s="3"/>
      <c r="M23" s="3"/>
      <c r="N23" s="3"/>
      <c r="O23" s="2"/>
      <c r="P23" s="2"/>
    </row>
    <row r="24" spans="3:21" ht="18" customHeight="1">
      <c r="C24" s="6">
        <f>DATE(21,11,16)</f>
        <v>7991</v>
      </c>
      <c r="D24" s="3"/>
      <c r="E24" s="2" t="s">
        <v>74</v>
      </c>
      <c r="F24" s="2"/>
      <c r="H24" s="3"/>
      <c r="I24" s="3"/>
      <c r="J24" s="3"/>
      <c r="K24" s="3"/>
      <c r="L24" s="3"/>
      <c r="M24" s="3"/>
      <c r="N24" s="3"/>
      <c r="O24" s="2"/>
      <c r="P24" s="2"/>
      <c r="U24" s="2" t="s">
        <v>10</v>
      </c>
    </row>
    <row r="25" spans="3:16" ht="18" customHeight="1">
      <c r="C25" s="6"/>
      <c r="D25" s="3"/>
      <c r="E25" s="2" t="s">
        <v>4</v>
      </c>
      <c r="F25" s="2"/>
      <c r="H25" s="3"/>
      <c r="I25" s="3"/>
      <c r="J25" s="3"/>
      <c r="K25" s="3"/>
      <c r="L25" s="3"/>
      <c r="M25" s="3"/>
      <c r="N25" s="3"/>
      <c r="O25" s="2"/>
      <c r="P25" s="2"/>
    </row>
    <row r="26" spans="3:16" ht="5.25" customHeight="1">
      <c r="C26" s="6"/>
      <c r="D26" s="3"/>
      <c r="E26" s="2"/>
      <c r="F26" s="2"/>
      <c r="H26" s="3"/>
      <c r="I26" s="3"/>
      <c r="J26" s="3"/>
      <c r="K26" s="3"/>
      <c r="L26" s="3"/>
      <c r="M26" s="3"/>
      <c r="N26" s="3"/>
      <c r="O26" s="2"/>
      <c r="P26" s="2"/>
    </row>
    <row r="27" spans="3:21" ht="18" customHeight="1">
      <c r="C27" s="6">
        <f>DATE(21,11,17)</f>
        <v>7992</v>
      </c>
      <c r="D27" s="3"/>
      <c r="E27" s="2" t="s">
        <v>17</v>
      </c>
      <c r="F27" s="2"/>
      <c r="H27" s="3"/>
      <c r="I27" s="3"/>
      <c r="J27" s="3"/>
      <c r="K27" s="3"/>
      <c r="L27" s="3"/>
      <c r="M27" s="3"/>
      <c r="N27" s="3"/>
      <c r="O27" s="2"/>
      <c r="P27" s="2"/>
      <c r="U27" s="2" t="s">
        <v>18</v>
      </c>
    </row>
    <row r="28" spans="3:16" ht="5.25" customHeight="1">
      <c r="C28" s="6"/>
      <c r="D28" s="3"/>
      <c r="E28" s="12"/>
      <c r="F28" s="12"/>
      <c r="G28" s="3"/>
      <c r="H28" s="3"/>
      <c r="I28" s="3"/>
      <c r="J28" s="3"/>
      <c r="K28" s="3"/>
      <c r="L28" s="3"/>
      <c r="M28" s="3"/>
      <c r="N28" s="3"/>
      <c r="O28" s="2"/>
      <c r="P28" s="2"/>
    </row>
    <row r="29" spans="3:23" ht="18" customHeight="1">
      <c r="C29" s="13">
        <f>DATE(21,11,22)</f>
        <v>7997</v>
      </c>
      <c r="D29" s="3"/>
      <c r="E29" s="21" t="s">
        <v>1</v>
      </c>
      <c r="F29" s="21"/>
      <c r="G29" s="16"/>
      <c r="H29" s="16"/>
      <c r="I29" s="16"/>
      <c r="J29" s="16"/>
      <c r="K29" s="16"/>
      <c r="L29" s="16"/>
      <c r="M29" s="16"/>
      <c r="N29" s="16"/>
      <c r="O29" s="15"/>
      <c r="P29" s="15"/>
      <c r="Q29" s="14"/>
      <c r="R29" s="14"/>
      <c r="S29" s="14"/>
      <c r="T29" s="14"/>
      <c r="U29" s="15" t="s">
        <v>22</v>
      </c>
      <c r="V29" s="14"/>
      <c r="W29" s="14"/>
    </row>
    <row r="30" spans="3:24" ht="18" customHeight="1">
      <c r="C30" s="6"/>
      <c r="D30" s="3"/>
      <c r="E30" s="12" t="s">
        <v>75</v>
      </c>
      <c r="F30" s="11"/>
      <c r="G30" s="3"/>
      <c r="H30" s="3"/>
      <c r="I30" s="3"/>
      <c r="J30" s="3"/>
      <c r="K30" s="3"/>
      <c r="L30" s="3"/>
      <c r="M30" s="3"/>
      <c r="N30" s="3"/>
      <c r="O30" s="2"/>
      <c r="P30" s="2"/>
      <c r="U30" s="2" t="s">
        <v>31</v>
      </c>
      <c r="X30" s="14"/>
    </row>
    <row r="31" spans="3:24" ht="18" customHeight="1">
      <c r="C31" s="6"/>
      <c r="D31" s="3"/>
      <c r="E31" s="12" t="s">
        <v>76</v>
      </c>
      <c r="F31" s="11"/>
      <c r="G31" s="3"/>
      <c r="H31" s="3"/>
      <c r="I31" s="3"/>
      <c r="J31" s="3"/>
      <c r="K31" s="3"/>
      <c r="L31" s="3"/>
      <c r="M31" s="3"/>
      <c r="N31" s="3"/>
      <c r="O31" s="2"/>
      <c r="P31" s="2"/>
      <c r="U31" s="2" t="s">
        <v>46</v>
      </c>
      <c r="X31" s="14"/>
    </row>
    <row r="32" spans="3:16" ht="5.25" customHeight="1">
      <c r="C32" s="6"/>
      <c r="D32" s="3"/>
      <c r="F32" s="12"/>
      <c r="G32" s="3"/>
      <c r="H32" s="3"/>
      <c r="I32" s="3"/>
      <c r="J32" s="3"/>
      <c r="K32" s="3"/>
      <c r="L32" s="3"/>
      <c r="M32" s="3"/>
      <c r="N32" s="3"/>
      <c r="O32" s="2"/>
      <c r="P32" s="2"/>
    </row>
    <row r="33" spans="3:21" ht="18" customHeight="1">
      <c r="C33" s="6">
        <f>DATE(21,11,24)</f>
        <v>7999</v>
      </c>
      <c r="D33" s="3"/>
      <c r="E33" s="12" t="s">
        <v>14</v>
      </c>
      <c r="F33" s="12"/>
      <c r="G33" s="3"/>
      <c r="H33" s="3"/>
      <c r="I33" s="3"/>
      <c r="J33" s="3"/>
      <c r="K33" s="3"/>
      <c r="L33" s="3"/>
      <c r="M33" s="3"/>
      <c r="N33" s="3"/>
      <c r="O33" s="2"/>
      <c r="P33" s="2"/>
      <c r="U33" s="2" t="s">
        <v>47</v>
      </c>
    </row>
    <row r="34" spans="3:21" ht="18" customHeight="1">
      <c r="C34" s="6"/>
      <c r="D34" s="3"/>
      <c r="E34" s="12" t="s">
        <v>15</v>
      </c>
      <c r="F34" s="12"/>
      <c r="G34" s="3"/>
      <c r="H34" s="3"/>
      <c r="I34" s="3"/>
      <c r="J34" s="3"/>
      <c r="K34" s="3"/>
      <c r="L34" s="3"/>
      <c r="M34" s="3"/>
      <c r="N34" s="3"/>
      <c r="O34" s="2"/>
      <c r="P34" s="2"/>
      <c r="U34" s="2" t="s">
        <v>13</v>
      </c>
    </row>
    <row r="35" spans="3:16" ht="5.25" customHeight="1">
      <c r="C35" s="6"/>
      <c r="D35" s="3"/>
      <c r="E35" s="12"/>
      <c r="F35" s="12"/>
      <c r="G35" s="3"/>
      <c r="H35" s="3"/>
      <c r="I35" s="3"/>
      <c r="J35" s="3"/>
      <c r="K35" s="3"/>
      <c r="L35" s="3"/>
      <c r="M35" s="3"/>
      <c r="N35" s="3"/>
      <c r="O35" s="2"/>
      <c r="P35" s="2"/>
    </row>
    <row r="36" spans="3:16" ht="18" customHeight="1">
      <c r="C36" s="17">
        <f>DATE(21,11,25)</f>
        <v>8000</v>
      </c>
      <c r="D36" s="18"/>
      <c r="E36" s="19" t="s">
        <v>16</v>
      </c>
      <c r="F36" s="19"/>
      <c r="H36" s="3"/>
      <c r="I36" s="3"/>
      <c r="J36" s="3"/>
      <c r="K36" s="3"/>
      <c r="L36" s="3"/>
      <c r="M36" s="3"/>
      <c r="N36" s="3"/>
      <c r="O36" s="2"/>
      <c r="P36" s="2"/>
    </row>
    <row r="37" spans="3:16" ht="5.25" customHeight="1">
      <c r="C37" s="17"/>
      <c r="D37" s="18"/>
      <c r="E37" s="19"/>
      <c r="F37" s="19"/>
      <c r="H37" s="3"/>
      <c r="I37" s="3"/>
      <c r="J37" s="3"/>
      <c r="K37" s="3"/>
      <c r="L37" s="3"/>
      <c r="M37" s="3"/>
      <c r="N37" s="3"/>
      <c r="O37" s="2"/>
      <c r="P37" s="2"/>
    </row>
    <row r="38" spans="3:21" ht="18" customHeight="1">
      <c r="C38" s="13">
        <f>DATE(21,11,30)</f>
        <v>8005</v>
      </c>
      <c r="D38" s="14"/>
      <c r="E38" s="15" t="s">
        <v>25</v>
      </c>
      <c r="F38" s="15"/>
      <c r="G38" s="14"/>
      <c r="H38" s="16"/>
      <c r="I38" s="16"/>
      <c r="J38" s="16"/>
      <c r="K38" s="16"/>
      <c r="L38" s="16"/>
      <c r="M38" s="16"/>
      <c r="N38" s="16"/>
      <c r="O38" s="15"/>
      <c r="P38" s="15"/>
      <c r="Q38" s="14"/>
      <c r="R38" s="14"/>
      <c r="S38" s="14"/>
      <c r="T38" s="14"/>
      <c r="U38" s="15" t="s">
        <v>26</v>
      </c>
    </row>
    <row r="39" spans="3:21" ht="5.25" customHeight="1">
      <c r="C39" s="6"/>
      <c r="D39" s="18"/>
      <c r="E39" s="2"/>
      <c r="F39" s="2"/>
      <c r="H39" s="3"/>
      <c r="I39" s="3"/>
      <c r="J39" s="3"/>
      <c r="K39" s="3"/>
      <c r="L39" s="3"/>
      <c r="M39" s="3"/>
      <c r="N39" s="3"/>
      <c r="O39" s="2"/>
      <c r="P39" s="2"/>
      <c r="U39" s="2"/>
    </row>
    <row r="40" spans="3:21" ht="18" customHeight="1">
      <c r="C40" s="6">
        <f>DATE(21,12,1)</f>
        <v>8006</v>
      </c>
      <c r="D40" s="3"/>
      <c r="E40" s="2" t="s">
        <v>77</v>
      </c>
      <c r="F40" s="2"/>
      <c r="H40" s="3"/>
      <c r="I40" s="3"/>
      <c r="J40" s="3"/>
      <c r="K40" s="3"/>
      <c r="L40" s="3"/>
      <c r="M40" s="3"/>
      <c r="N40" s="3"/>
      <c r="O40" s="2"/>
      <c r="P40" s="2"/>
      <c r="U40" s="2" t="s">
        <v>10</v>
      </c>
    </row>
    <row r="41" spans="3:16" ht="18" customHeight="1">
      <c r="C41" s="6"/>
      <c r="D41" s="3"/>
      <c r="E41" s="2" t="s">
        <v>4</v>
      </c>
      <c r="F41" s="2"/>
      <c r="H41" s="3"/>
      <c r="I41" s="3"/>
      <c r="J41" s="3"/>
      <c r="K41" s="3"/>
      <c r="L41" s="3"/>
      <c r="M41" s="3"/>
      <c r="N41" s="3"/>
      <c r="O41" s="2"/>
      <c r="P41" s="2"/>
    </row>
    <row r="42" spans="3:16" ht="5.25" customHeight="1">
      <c r="C42" s="6"/>
      <c r="D42" s="18"/>
      <c r="E42" s="19"/>
      <c r="F42" s="19"/>
      <c r="H42" s="3"/>
      <c r="I42" s="3"/>
      <c r="J42" s="3"/>
      <c r="K42" s="3"/>
      <c r="L42" s="3"/>
      <c r="M42" s="3"/>
      <c r="N42" s="3"/>
      <c r="O42" s="2"/>
      <c r="P42" s="2"/>
    </row>
    <row r="43" spans="3:21" ht="18" customHeight="1">
      <c r="C43" s="6" t="s">
        <v>24</v>
      </c>
      <c r="E43" s="2" t="s">
        <v>55</v>
      </c>
      <c r="F43" s="2"/>
      <c r="J43" s="3"/>
      <c r="K43" s="3"/>
      <c r="L43" s="3"/>
      <c r="M43" s="3"/>
      <c r="N43" s="3"/>
      <c r="O43" s="2"/>
      <c r="P43" s="2"/>
      <c r="U43" s="2" t="s">
        <v>23</v>
      </c>
    </row>
    <row r="44" spans="3:16" ht="5.25" customHeight="1">
      <c r="C44" s="6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2"/>
      <c r="P44" s="2"/>
    </row>
    <row r="45" spans="3:21" ht="18" customHeight="1">
      <c r="C45" s="6">
        <f>DATE(21,12,8)</f>
        <v>8013</v>
      </c>
      <c r="D45" s="3"/>
      <c r="E45" s="12" t="s">
        <v>78</v>
      </c>
      <c r="F45" s="11"/>
      <c r="G45" s="3"/>
      <c r="H45" s="3"/>
      <c r="I45" s="3"/>
      <c r="J45" s="3"/>
      <c r="K45" s="3"/>
      <c r="L45" s="3"/>
      <c r="M45" s="3"/>
      <c r="N45" s="3"/>
      <c r="O45" s="2"/>
      <c r="P45" s="2"/>
      <c r="U45" s="2" t="s">
        <v>31</v>
      </c>
    </row>
    <row r="46" spans="3:21" ht="18" customHeight="1">
      <c r="C46" s="6"/>
      <c r="D46" s="3"/>
      <c r="E46" s="12" t="s">
        <v>79</v>
      </c>
      <c r="F46" s="11"/>
      <c r="G46" s="3"/>
      <c r="H46" s="3"/>
      <c r="I46" s="3"/>
      <c r="J46" s="3"/>
      <c r="K46" s="3"/>
      <c r="L46" s="3"/>
      <c r="M46" s="3"/>
      <c r="N46" s="3"/>
      <c r="O46" s="2"/>
      <c r="P46" s="2"/>
      <c r="U46" s="2" t="s">
        <v>46</v>
      </c>
    </row>
    <row r="47" spans="3:21" ht="18" customHeight="1">
      <c r="C47" s="6"/>
      <c r="D47" s="3"/>
      <c r="E47" s="12" t="s">
        <v>19</v>
      </c>
      <c r="F47" s="12"/>
      <c r="G47" s="3"/>
      <c r="H47" s="3"/>
      <c r="I47" s="3"/>
      <c r="J47" s="3"/>
      <c r="K47" s="3"/>
      <c r="L47" s="3"/>
      <c r="M47" s="3"/>
      <c r="N47" s="3"/>
      <c r="O47" s="2"/>
      <c r="P47" s="2"/>
      <c r="U47" s="2" t="s">
        <v>47</v>
      </c>
    </row>
    <row r="48" spans="3:21" ht="18" customHeight="1">
      <c r="C48" s="6"/>
      <c r="D48" s="3"/>
      <c r="E48" s="12" t="s">
        <v>20</v>
      </c>
      <c r="F48" s="12"/>
      <c r="G48" s="3"/>
      <c r="H48" s="3"/>
      <c r="I48" s="3"/>
      <c r="J48" s="3"/>
      <c r="K48" s="3"/>
      <c r="L48" s="3"/>
      <c r="M48" s="3"/>
      <c r="N48" s="3"/>
      <c r="O48" s="2"/>
      <c r="P48" s="2"/>
      <c r="U48" s="2" t="s">
        <v>13</v>
      </c>
    </row>
    <row r="49" spans="3:21" ht="18" customHeight="1">
      <c r="C49" s="6"/>
      <c r="D49" s="3"/>
      <c r="E49" s="12" t="s">
        <v>71</v>
      </c>
      <c r="F49" s="12"/>
      <c r="G49" s="3"/>
      <c r="H49" s="3"/>
      <c r="I49" s="3"/>
      <c r="J49" s="3"/>
      <c r="K49" s="3"/>
      <c r="L49" s="3"/>
      <c r="M49" s="3"/>
      <c r="N49" s="3"/>
      <c r="O49" s="2"/>
      <c r="P49" s="2"/>
      <c r="U49" s="2" t="s">
        <v>51</v>
      </c>
    </row>
    <row r="50" spans="3:21" ht="5.25" customHeight="1">
      <c r="C50" s="6"/>
      <c r="D50" s="3"/>
      <c r="E50" s="12"/>
      <c r="F50" s="12"/>
      <c r="G50" s="3"/>
      <c r="H50" s="3"/>
      <c r="I50" s="3"/>
      <c r="J50" s="3"/>
      <c r="K50" s="3"/>
      <c r="L50" s="3"/>
      <c r="M50" s="3"/>
      <c r="N50" s="3"/>
      <c r="O50" s="2"/>
      <c r="P50" s="2"/>
      <c r="U50" s="2"/>
    </row>
    <row r="51" spans="3:23" ht="18" customHeight="1">
      <c r="C51" s="23">
        <f>DATE(21,12,15)</f>
        <v>8020</v>
      </c>
      <c r="D51" s="24"/>
      <c r="E51" s="25" t="s">
        <v>70</v>
      </c>
      <c r="F51" s="25"/>
      <c r="G51" s="24"/>
      <c r="H51" s="26"/>
      <c r="I51" s="26"/>
      <c r="J51" s="26"/>
      <c r="K51" s="26"/>
      <c r="L51" s="26"/>
      <c r="M51" s="26"/>
      <c r="N51" s="26"/>
      <c r="O51" s="25"/>
      <c r="P51" s="25"/>
      <c r="Q51" s="24"/>
      <c r="R51" s="24"/>
      <c r="S51" s="24"/>
      <c r="T51" s="24"/>
      <c r="U51" s="25" t="s">
        <v>28</v>
      </c>
      <c r="V51" s="24"/>
      <c r="W51" s="27"/>
    </row>
    <row r="52" spans="3:21" ht="18" customHeight="1">
      <c r="C52" s="23"/>
      <c r="D52" s="24"/>
      <c r="E52" s="25" t="s">
        <v>56</v>
      </c>
      <c r="F52" s="25"/>
      <c r="G52" s="24"/>
      <c r="H52" s="26"/>
      <c r="I52" s="26"/>
      <c r="J52" s="26"/>
      <c r="K52" s="26"/>
      <c r="L52" s="26"/>
      <c r="M52" s="26"/>
      <c r="N52" s="26"/>
      <c r="O52" s="25"/>
      <c r="P52" s="25"/>
      <c r="Q52" s="24"/>
      <c r="R52" s="24"/>
      <c r="S52" s="24"/>
      <c r="T52" s="24"/>
      <c r="U52" s="25" t="s">
        <v>27</v>
      </c>
    </row>
    <row r="53" spans="3:16" ht="5.25" customHeight="1">
      <c r="C53" s="17"/>
      <c r="D53" s="18"/>
      <c r="E53" s="19"/>
      <c r="F53" s="19"/>
      <c r="H53" s="3"/>
      <c r="I53" s="3"/>
      <c r="J53" s="3"/>
      <c r="K53" s="3"/>
      <c r="L53" s="3"/>
      <c r="M53" s="3"/>
      <c r="N53" s="3"/>
      <c r="O53" s="2"/>
      <c r="P53" s="2"/>
    </row>
    <row r="54" spans="3:22" ht="18" customHeight="1">
      <c r="C54" s="13">
        <f>DATE(21,12,16)</f>
        <v>8021</v>
      </c>
      <c r="D54" s="14"/>
      <c r="E54" s="15" t="s">
        <v>29</v>
      </c>
      <c r="F54" s="15"/>
      <c r="G54" s="14"/>
      <c r="H54" s="16"/>
      <c r="I54" s="16"/>
      <c r="J54" s="16"/>
      <c r="K54" s="16"/>
      <c r="L54" s="16"/>
      <c r="M54" s="16"/>
      <c r="N54" s="16"/>
      <c r="O54" s="15"/>
      <c r="P54" s="15"/>
      <c r="Q54" s="14"/>
      <c r="R54" s="14"/>
      <c r="S54" s="14"/>
      <c r="T54" s="14"/>
      <c r="U54" s="15" t="s">
        <v>28</v>
      </c>
      <c r="V54" s="14"/>
    </row>
    <row r="55" spans="3:16" ht="5.25" customHeight="1">
      <c r="C55" s="17"/>
      <c r="D55" s="18"/>
      <c r="E55" s="19"/>
      <c r="F55" s="19"/>
      <c r="H55" s="3"/>
      <c r="I55" s="3"/>
      <c r="J55" s="3"/>
      <c r="K55" s="3"/>
      <c r="L55" s="3"/>
      <c r="M55" s="3"/>
      <c r="N55" s="3"/>
      <c r="O55" s="2"/>
      <c r="P55" s="2"/>
    </row>
    <row r="56" spans="3:21" ht="18" customHeight="1">
      <c r="C56" s="6">
        <f>DATE(21,12,17)</f>
        <v>8022</v>
      </c>
      <c r="D56" s="3"/>
      <c r="E56" s="2" t="s">
        <v>82</v>
      </c>
      <c r="F56" s="2"/>
      <c r="H56" s="3"/>
      <c r="I56" s="3"/>
      <c r="J56" s="3"/>
      <c r="K56" s="3"/>
      <c r="L56" s="3"/>
      <c r="M56" s="3"/>
      <c r="N56" s="3"/>
      <c r="O56" s="2"/>
      <c r="P56" s="2"/>
      <c r="U56" s="2" t="s">
        <v>10</v>
      </c>
    </row>
    <row r="57" spans="3:16" ht="18" customHeight="1">
      <c r="C57" s="6"/>
      <c r="D57" s="3"/>
      <c r="E57" s="2" t="s">
        <v>4</v>
      </c>
      <c r="F57" s="2"/>
      <c r="H57" s="3"/>
      <c r="I57" s="3"/>
      <c r="J57" s="3"/>
      <c r="K57" s="3"/>
      <c r="L57" s="3"/>
      <c r="M57" s="3"/>
      <c r="N57" s="3"/>
      <c r="O57" s="2"/>
      <c r="P57" s="2"/>
    </row>
    <row r="58" spans="3:16" ht="5.25" customHeight="1">
      <c r="C58" s="6"/>
      <c r="D58" s="3"/>
      <c r="E58" s="2"/>
      <c r="F58" s="2"/>
      <c r="H58" s="3"/>
      <c r="I58" s="3"/>
      <c r="J58" s="3"/>
      <c r="K58" s="3"/>
      <c r="L58" s="3"/>
      <c r="M58" s="3"/>
      <c r="N58" s="3"/>
      <c r="O58" s="2"/>
      <c r="P58" s="2"/>
    </row>
    <row r="59" spans="3:23" ht="18" customHeight="1">
      <c r="C59" s="13">
        <f>DATE(21,12,20)</f>
        <v>8025</v>
      </c>
      <c r="D59" s="16"/>
      <c r="E59" s="15" t="s">
        <v>48</v>
      </c>
      <c r="F59" s="15"/>
      <c r="G59" s="14"/>
      <c r="H59" s="16"/>
      <c r="I59" s="16"/>
      <c r="J59" s="16"/>
      <c r="K59" s="16"/>
      <c r="L59" s="16"/>
      <c r="M59" s="16"/>
      <c r="N59" s="16"/>
      <c r="O59" s="15"/>
      <c r="P59" s="15"/>
      <c r="Q59" s="14"/>
      <c r="R59" s="14"/>
      <c r="S59" s="14"/>
      <c r="T59" s="14"/>
      <c r="U59" s="15" t="s">
        <v>31</v>
      </c>
      <c r="V59" s="14"/>
      <c r="W59" s="14"/>
    </row>
    <row r="60" spans="3:16" ht="5.25" customHeight="1">
      <c r="C60" s="6"/>
      <c r="D60" s="3"/>
      <c r="E60" s="2"/>
      <c r="F60" s="2"/>
      <c r="H60" s="3"/>
      <c r="I60" s="3"/>
      <c r="J60" s="3"/>
      <c r="K60" s="3"/>
      <c r="L60" s="3"/>
      <c r="M60" s="3"/>
      <c r="N60" s="3"/>
      <c r="O60" s="2"/>
      <c r="P60" s="2"/>
    </row>
    <row r="61" spans="3:21" ht="18" customHeight="1">
      <c r="C61" s="6">
        <f>DATE(21,12,22)</f>
        <v>8027</v>
      </c>
      <c r="D61" s="3"/>
      <c r="E61" s="2" t="s">
        <v>32</v>
      </c>
      <c r="F61" s="2"/>
      <c r="H61" s="3"/>
      <c r="I61" s="3"/>
      <c r="J61" s="3"/>
      <c r="K61" s="3"/>
      <c r="L61" s="3"/>
      <c r="M61" s="3"/>
      <c r="N61" s="3"/>
      <c r="O61" s="2"/>
      <c r="P61" s="2"/>
      <c r="U61" s="2" t="s">
        <v>31</v>
      </c>
    </row>
    <row r="62" spans="3:21" ht="18" customHeight="1">
      <c r="C62" s="6"/>
      <c r="D62" s="3"/>
      <c r="E62" s="12" t="s">
        <v>80</v>
      </c>
      <c r="F62" s="11"/>
      <c r="G62" s="3"/>
      <c r="H62" s="3"/>
      <c r="I62" s="3"/>
      <c r="J62" s="3"/>
      <c r="K62" s="3"/>
      <c r="L62" s="3"/>
      <c r="M62" s="3"/>
      <c r="N62" s="3"/>
      <c r="O62" s="2"/>
      <c r="P62" s="2"/>
      <c r="U62" s="2" t="s">
        <v>31</v>
      </c>
    </row>
    <row r="63" spans="3:21" ht="18" customHeight="1">
      <c r="C63" s="6"/>
      <c r="D63" s="3"/>
      <c r="E63" s="12" t="s">
        <v>81</v>
      </c>
      <c r="F63" s="11"/>
      <c r="G63" s="3"/>
      <c r="H63" s="3"/>
      <c r="I63" s="3"/>
      <c r="J63" s="3"/>
      <c r="K63" s="3"/>
      <c r="L63" s="3"/>
      <c r="M63" s="3"/>
      <c r="N63" s="3"/>
      <c r="O63" s="2"/>
      <c r="P63" s="2"/>
      <c r="U63" s="2" t="s">
        <v>46</v>
      </c>
    </row>
    <row r="64" spans="3:21" ht="18" customHeight="1">
      <c r="C64" s="6"/>
      <c r="D64" s="3"/>
      <c r="E64" s="12" t="s">
        <v>33</v>
      </c>
      <c r="F64" s="12"/>
      <c r="G64" s="3"/>
      <c r="H64" s="3"/>
      <c r="I64" s="3"/>
      <c r="J64" s="3"/>
      <c r="K64" s="3"/>
      <c r="L64" s="3"/>
      <c r="M64" s="3"/>
      <c r="N64" s="3"/>
      <c r="O64" s="2"/>
      <c r="P64" s="2"/>
      <c r="U64" s="2" t="s">
        <v>47</v>
      </c>
    </row>
    <row r="65" spans="3:21" ht="18" customHeight="1">
      <c r="C65" s="17"/>
      <c r="D65" s="18"/>
      <c r="E65" s="12" t="s">
        <v>34</v>
      </c>
      <c r="F65" s="12"/>
      <c r="G65" s="3"/>
      <c r="H65" s="3"/>
      <c r="I65" s="3"/>
      <c r="J65" s="3"/>
      <c r="K65" s="3"/>
      <c r="L65" s="3"/>
      <c r="M65" s="3"/>
      <c r="N65" s="3"/>
      <c r="O65" s="2"/>
      <c r="P65" s="2"/>
      <c r="U65" s="2" t="s">
        <v>13</v>
      </c>
    </row>
    <row r="66" spans="3:21" ht="5.25" customHeight="1">
      <c r="C66" s="17"/>
      <c r="D66" s="18"/>
      <c r="E66" s="12"/>
      <c r="F66" s="12"/>
      <c r="G66" s="3"/>
      <c r="H66" s="3"/>
      <c r="I66" s="3"/>
      <c r="J66" s="3"/>
      <c r="K66" s="3"/>
      <c r="L66" s="3"/>
      <c r="M66" s="3"/>
      <c r="N66" s="3"/>
      <c r="O66" s="2"/>
      <c r="P66" s="2"/>
      <c r="U66" s="2"/>
    </row>
    <row r="67" spans="3:16" ht="18" customHeight="1">
      <c r="C67" s="17">
        <f>DATE(21,12,25)</f>
        <v>8030</v>
      </c>
      <c r="D67" s="18"/>
      <c r="E67" s="19" t="s">
        <v>30</v>
      </c>
      <c r="F67" s="19"/>
      <c r="H67" s="3"/>
      <c r="I67" s="3"/>
      <c r="J67" s="3"/>
      <c r="K67" s="3"/>
      <c r="L67" s="3"/>
      <c r="M67" s="3"/>
      <c r="N67" s="3"/>
      <c r="O67" s="2"/>
      <c r="P67" s="2"/>
    </row>
    <row r="68" spans="3:16" ht="5.25" customHeight="1">
      <c r="C68" s="17"/>
      <c r="D68" s="18"/>
      <c r="E68" s="19"/>
      <c r="F68" s="19"/>
      <c r="H68" s="3"/>
      <c r="I68" s="3"/>
      <c r="J68" s="3"/>
      <c r="K68" s="3"/>
      <c r="L68" s="3"/>
      <c r="M68" s="3"/>
      <c r="N68" s="3"/>
      <c r="O68" s="2"/>
      <c r="P68" s="2"/>
    </row>
    <row r="69" spans="3:16" ht="18" customHeight="1">
      <c r="C69" s="17">
        <f>DATE(22,1,1)</f>
        <v>8037</v>
      </c>
      <c r="D69" s="18"/>
      <c r="E69" s="19" t="s">
        <v>6</v>
      </c>
      <c r="F69" s="19"/>
      <c r="H69" s="3"/>
      <c r="I69" s="3"/>
      <c r="J69" s="3"/>
      <c r="K69" s="3"/>
      <c r="L69" s="3"/>
      <c r="M69" s="3"/>
      <c r="N69" s="3"/>
      <c r="O69" s="2"/>
      <c r="P69" s="2"/>
    </row>
    <row r="70" spans="3:16" ht="5.25" customHeight="1">
      <c r="C70" s="17"/>
      <c r="D70" s="18"/>
      <c r="E70" s="19"/>
      <c r="F70" s="19"/>
      <c r="H70" s="3"/>
      <c r="I70" s="3"/>
      <c r="J70" s="3"/>
      <c r="K70" s="3"/>
      <c r="L70" s="3"/>
      <c r="M70" s="3"/>
      <c r="N70" s="3"/>
      <c r="O70" s="2"/>
      <c r="P70" s="2"/>
    </row>
    <row r="71" spans="3:21" ht="18" customHeight="1">
      <c r="C71" s="6" t="s">
        <v>35</v>
      </c>
      <c r="D71" s="18"/>
      <c r="E71" s="2" t="s">
        <v>36</v>
      </c>
      <c r="F71" s="2"/>
      <c r="H71" s="3"/>
      <c r="I71" s="3"/>
      <c r="J71" s="3"/>
      <c r="K71" s="3"/>
      <c r="L71" s="3"/>
      <c r="M71" s="3"/>
      <c r="N71" s="3"/>
      <c r="O71" s="2"/>
      <c r="P71" s="2"/>
      <c r="U71" s="2" t="s">
        <v>38</v>
      </c>
    </row>
    <row r="72" spans="3:21" ht="5.25" customHeight="1">
      <c r="C72" s="6"/>
      <c r="D72" s="18"/>
      <c r="E72" s="2"/>
      <c r="F72" s="2"/>
      <c r="H72" s="3"/>
      <c r="I72" s="3"/>
      <c r="J72" s="3"/>
      <c r="K72" s="3"/>
      <c r="L72" s="3"/>
      <c r="M72" s="3"/>
      <c r="N72" s="3"/>
      <c r="O72" s="2"/>
      <c r="P72" s="2"/>
      <c r="U72" s="2"/>
    </row>
    <row r="73" spans="3:21" ht="18" customHeight="1">
      <c r="C73" s="23">
        <f>DATE(22,1,14)</f>
        <v>8050</v>
      </c>
      <c r="D73" s="24"/>
      <c r="E73" s="25" t="s">
        <v>57</v>
      </c>
      <c r="F73" s="25"/>
      <c r="G73" s="24"/>
      <c r="H73" s="26"/>
      <c r="I73" s="26"/>
      <c r="J73" s="26"/>
      <c r="K73" s="26"/>
      <c r="L73" s="26"/>
      <c r="M73" s="26"/>
      <c r="N73" s="26"/>
      <c r="O73" s="25"/>
      <c r="P73" s="25"/>
      <c r="Q73" s="24"/>
      <c r="R73" s="24"/>
      <c r="S73" s="24"/>
      <c r="T73" s="24"/>
      <c r="U73" s="25"/>
    </row>
    <row r="74" spans="3:16" ht="5.25" customHeight="1">
      <c r="C74" s="6"/>
      <c r="D74" s="18"/>
      <c r="E74" s="2"/>
      <c r="F74" s="2"/>
      <c r="H74" s="3"/>
      <c r="I74" s="3"/>
      <c r="J74" s="3"/>
      <c r="K74" s="3"/>
      <c r="L74" s="3"/>
      <c r="M74" s="3"/>
      <c r="N74" s="3"/>
      <c r="O74" s="2"/>
      <c r="P74" s="2"/>
    </row>
    <row r="75" spans="3:16" ht="18" customHeight="1">
      <c r="C75" s="17">
        <f>DATE(21,1,17)</f>
        <v>7688</v>
      </c>
      <c r="D75" s="18"/>
      <c r="E75" s="19" t="s">
        <v>7</v>
      </c>
      <c r="F75" s="19"/>
      <c r="H75" s="3"/>
      <c r="I75" s="3"/>
      <c r="J75" s="3"/>
      <c r="K75" s="3"/>
      <c r="L75" s="3"/>
      <c r="M75" s="3"/>
      <c r="N75" s="3"/>
      <c r="O75" s="2"/>
      <c r="P75" s="2"/>
    </row>
    <row r="76" spans="3:16" ht="5.25" customHeight="1">
      <c r="C76" s="17"/>
      <c r="D76" s="18"/>
      <c r="E76" s="19"/>
      <c r="F76" s="19"/>
      <c r="H76" s="3"/>
      <c r="I76" s="3"/>
      <c r="J76" s="3"/>
      <c r="K76" s="3"/>
      <c r="L76" s="3"/>
      <c r="M76" s="3"/>
      <c r="N76" s="3"/>
      <c r="O76" s="2"/>
      <c r="P76" s="2"/>
    </row>
    <row r="77" spans="3:21" ht="18" customHeight="1">
      <c r="C77" s="6">
        <f>DATE(22,2,14)</f>
        <v>8081</v>
      </c>
      <c r="D77" s="18"/>
      <c r="E77" s="2" t="s">
        <v>65</v>
      </c>
      <c r="F77" s="2"/>
      <c r="H77" s="3"/>
      <c r="I77" s="3"/>
      <c r="J77" s="3"/>
      <c r="K77" s="3"/>
      <c r="L77" s="3"/>
      <c r="M77" s="3"/>
      <c r="N77" s="3"/>
      <c r="O77" s="2"/>
      <c r="P77" s="2"/>
      <c r="U77" s="2" t="s">
        <v>18</v>
      </c>
    </row>
    <row r="78" spans="3:16" ht="5.25" customHeight="1">
      <c r="C78" s="6"/>
      <c r="D78" s="18"/>
      <c r="E78" s="2"/>
      <c r="F78" s="2"/>
      <c r="H78" s="3"/>
      <c r="I78" s="3"/>
      <c r="J78" s="3"/>
      <c r="K78" s="3"/>
      <c r="L78" s="3"/>
      <c r="M78" s="3"/>
      <c r="N78" s="3"/>
      <c r="O78" s="2"/>
      <c r="P78" s="2"/>
    </row>
    <row r="79" spans="3:21" ht="18" customHeight="1">
      <c r="C79" s="6" t="s">
        <v>37</v>
      </c>
      <c r="D79" s="18"/>
      <c r="E79" s="2" t="s">
        <v>39</v>
      </c>
      <c r="F79" s="2"/>
      <c r="H79" s="3"/>
      <c r="I79" s="3"/>
      <c r="J79" s="3"/>
      <c r="K79" s="3"/>
      <c r="L79" s="3"/>
      <c r="M79" s="3"/>
      <c r="N79" s="3"/>
      <c r="O79" s="2"/>
      <c r="P79" s="2"/>
      <c r="U79" s="2" t="s">
        <v>38</v>
      </c>
    </row>
    <row r="80" spans="3:21" ht="5.25" customHeight="1">
      <c r="C80" s="6"/>
      <c r="D80" s="18"/>
      <c r="E80" s="2"/>
      <c r="F80" s="2"/>
      <c r="H80" s="3"/>
      <c r="I80" s="3"/>
      <c r="J80" s="3"/>
      <c r="K80" s="3"/>
      <c r="L80" s="3"/>
      <c r="M80" s="3"/>
      <c r="N80" s="3"/>
      <c r="O80" s="2"/>
      <c r="P80" s="2"/>
      <c r="U80" s="2"/>
    </row>
    <row r="81" spans="3:21" ht="18" customHeight="1">
      <c r="C81" s="6">
        <f>DATE(22,2,17)</f>
        <v>8084</v>
      </c>
      <c r="D81" s="18"/>
      <c r="E81" s="2" t="s">
        <v>43</v>
      </c>
      <c r="F81" s="2"/>
      <c r="H81" s="3"/>
      <c r="I81" s="3"/>
      <c r="J81" s="3"/>
      <c r="K81" s="3"/>
      <c r="L81" s="3"/>
      <c r="M81" s="3"/>
      <c r="N81" s="3"/>
      <c r="O81" s="2"/>
      <c r="P81" s="2"/>
      <c r="U81" s="2" t="s">
        <v>44</v>
      </c>
    </row>
    <row r="82" spans="3:21" ht="18" customHeight="1">
      <c r="C82" s="6"/>
      <c r="D82" s="18"/>
      <c r="E82" s="2" t="s">
        <v>66</v>
      </c>
      <c r="F82" s="2"/>
      <c r="H82" s="3"/>
      <c r="I82" s="3"/>
      <c r="J82" s="3"/>
      <c r="K82" s="3"/>
      <c r="L82" s="3"/>
      <c r="M82" s="3"/>
      <c r="N82" s="3"/>
      <c r="O82" s="2"/>
      <c r="P82" s="2"/>
      <c r="U82" s="2" t="s">
        <v>31</v>
      </c>
    </row>
    <row r="83" ht="5.25" customHeight="1"/>
    <row r="84" spans="3:21" ht="18" customHeight="1">
      <c r="C84" s="6">
        <f>DATE(22,2,18)</f>
        <v>8085</v>
      </c>
      <c r="E84" s="2" t="s">
        <v>58</v>
      </c>
      <c r="F84" s="2"/>
      <c r="L84" s="3"/>
      <c r="M84" s="3"/>
      <c r="N84" s="3"/>
      <c r="O84" s="2"/>
      <c r="P84" s="2"/>
      <c r="U84" s="2" t="s">
        <v>10</v>
      </c>
    </row>
    <row r="85" spans="3:16" ht="5.25" customHeight="1">
      <c r="C85" s="6"/>
      <c r="D85" s="18"/>
      <c r="E85" s="2"/>
      <c r="F85" s="2"/>
      <c r="H85" s="3"/>
      <c r="I85" s="3"/>
      <c r="J85" s="3"/>
      <c r="K85" s="3"/>
      <c r="L85" s="3"/>
      <c r="M85" s="3"/>
      <c r="N85" s="3"/>
      <c r="O85" s="2"/>
      <c r="P85" s="2"/>
    </row>
    <row r="86" spans="3:16" ht="18" customHeight="1">
      <c r="C86" s="17">
        <f>DATE(22,2,21)</f>
        <v>8088</v>
      </c>
      <c r="D86" s="18"/>
      <c r="E86" s="19" t="s">
        <v>8</v>
      </c>
      <c r="F86" s="19"/>
      <c r="H86" s="3"/>
      <c r="I86" s="3"/>
      <c r="J86" s="3"/>
      <c r="K86" s="3"/>
      <c r="L86" s="3"/>
      <c r="M86" s="3"/>
      <c r="N86" s="3"/>
      <c r="O86" s="2"/>
      <c r="P86" s="2"/>
    </row>
    <row r="87" spans="3:16" ht="5.25" customHeight="1">
      <c r="C87" s="17"/>
      <c r="D87" s="18"/>
      <c r="E87" s="19"/>
      <c r="F87" s="19"/>
      <c r="H87" s="3"/>
      <c r="I87" s="3"/>
      <c r="J87" s="3"/>
      <c r="K87" s="3"/>
      <c r="L87" s="3"/>
      <c r="M87" s="3"/>
      <c r="N87" s="3"/>
      <c r="O87" s="2"/>
      <c r="P87" s="2"/>
    </row>
    <row r="88" spans="3:21" ht="18" customHeight="1">
      <c r="C88" s="6">
        <f>DATE(22,2,22)</f>
        <v>8089</v>
      </c>
      <c r="E88" s="2" t="s">
        <v>3</v>
      </c>
      <c r="F88" s="2"/>
      <c r="L88" s="3"/>
      <c r="M88" s="3"/>
      <c r="N88" s="3"/>
      <c r="O88" s="2"/>
      <c r="P88" s="2"/>
      <c r="U88" s="2" t="s">
        <v>47</v>
      </c>
    </row>
    <row r="89" spans="3:21" ht="18" customHeight="1">
      <c r="C89" s="6"/>
      <c r="E89" s="2" t="s">
        <v>59</v>
      </c>
      <c r="F89" s="2"/>
      <c r="L89" s="3"/>
      <c r="M89" s="3"/>
      <c r="N89" s="3"/>
      <c r="O89" s="2"/>
      <c r="P89" s="2"/>
      <c r="U89" s="2" t="s">
        <v>60</v>
      </c>
    </row>
    <row r="90" spans="3:21" ht="5.25" customHeight="1">
      <c r="C90" s="6"/>
      <c r="E90" s="2"/>
      <c r="F90" s="2"/>
      <c r="L90" s="3"/>
      <c r="M90" s="3"/>
      <c r="N90" s="3"/>
      <c r="O90" s="2"/>
      <c r="P90" s="2"/>
      <c r="U90" s="2"/>
    </row>
    <row r="91" spans="3:21" ht="18" customHeight="1">
      <c r="C91" s="29" t="s">
        <v>68</v>
      </c>
      <c r="D91" s="30"/>
      <c r="E91" s="31" t="s">
        <v>69</v>
      </c>
      <c r="F91" s="31"/>
      <c r="L91" s="3"/>
      <c r="M91" s="3"/>
      <c r="N91" s="3"/>
      <c r="O91" s="2"/>
      <c r="P91" s="2"/>
      <c r="U91" s="2"/>
    </row>
    <row r="92" spans="3:21" ht="5.25" customHeight="1">
      <c r="C92" s="29"/>
      <c r="D92" s="30"/>
      <c r="E92" s="31"/>
      <c r="F92" s="31"/>
      <c r="L92" s="3"/>
      <c r="M92" s="3"/>
      <c r="N92" s="3"/>
      <c r="O92" s="2"/>
      <c r="P92" s="2"/>
      <c r="U92" s="2"/>
    </row>
    <row r="93" spans="3:21" ht="18" customHeight="1">
      <c r="C93" s="6">
        <f>DATE(22,3,7)</f>
        <v>8102</v>
      </c>
      <c r="D93" s="30"/>
      <c r="E93" s="2" t="s">
        <v>83</v>
      </c>
      <c r="F93" s="31"/>
      <c r="L93" s="3"/>
      <c r="M93" s="3"/>
      <c r="N93" s="3"/>
      <c r="O93" s="2"/>
      <c r="P93" s="2"/>
      <c r="U93" s="2" t="s">
        <v>10</v>
      </c>
    </row>
    <row r="94" spans="3:16" ht="5.25" customHeight="1">
      <c r="C94" s="6"/>
      <c r="E94" s="2"/>
      <c r="F94" s="2"/>
      <c r="L94" s="3"/>
      <c r="M94" s="3"/>
      <c r="N94" s="3"/>
      <c r="O94" s="2"/>
      <c r="P94" s="2"/>
    </row>
    <row r="95" spans="3:21" ht="18" customHeight="1">
      <c r="C95" s="6">
        <f>DATE(22,3,9)</f>
        <v>8104</v>
      </c>
      <c r="E95" s="2" t="s">
        <v>45</v>
      </c>
      <c r="F95" s="2"/>
      <c r="L95" s="3"/>
      <c r="M95" s="3"/>
      <c r="N95" s="3"/>
      <c r="O95" s="2"/>
      <c r="P95" s="2"/>
      <c r="U95" s="2" t="s">
        <v>40</v>
      </c>
    </row>
    <row r="96" spans="3:21" ht="5.25" customHeight="1">
      <c r="C96" s="6"/>
      <c r="E96" s="2"/>
      <c r="F96" s="2"/>
      <c r="L96" s="3"/>
      <c r="M96" s="3"/>
      <c r="N96" s="3"/>
      <c r="O96" s="2"/>
      <c r="P96" s="2"/>
      <c r="U96" s="2"/>
    </row>
    <row r="97" spans="3:21" ht="18" customHeight="1">
      <c r="C97" s="6">
        <f>DATE(22,3,10)</f>
        <v>8105</v>
      </c>
      <c r="E97" s="2" t="s">
        <v>45</v>
      </c>
      <c r="F97" s="2"/>
      <c r="L97" s="3"/>
      <c r="M97" s="3"/>
      <c r="N97" s="3"/>
      <c r="O97" s="2"/>
      <c r="P97" s="2"/>
      <c r="U97" s="2" t="s">
        <v>40</v>
      </c>
    </row>
    <row r="98" spans="3:21" ht="18" customHeight="1">
      <c r="C98" s="6"/>
      <c r="E98" s="2" t="s">
        <v>67</v>
      </c>
      <c r="F98" s="2"/>
      <c r="L98" s="3"/>
      <c r="M98" s="3"/>
      <c r="N98" s="3"/>
      <c r="O98" s="2"/>
      <c r="P98" s="2"/>
      <c r="U98" s="2" t="s">
        <v>31</v>
      </c>
    </row>
    <row r="99" spans="3:16" ht="5.25" customHeight="1">
      <c r="C99" s="6"/>
      <c r="E99" s="2"/>
      <c r="F99" s="2"/>
      <c r="L99" s="3"/>
      <c r="M99" s="3"/>
      <c r="N99" s="3"/>
      <c r="O99" s="2"/>
      <c r="P99" s="2"/>
    </row>
    <row r="100" spans="3:21" ht="18" customHeight="1">
      <c r="C100" s="6">
        <f>DATE(22,3,14)</f>
        <v>8109</v>
      </c>
      <c r="E100" s="2" t="s">
        <v>5</v>
      </c>
      <c r="F100" s="2"/>
      <c r="L100" s="3"/>
      <c r="M100" s="3"/>
      <c r="N100" s="3"/>
      <c r="O100" s="2"/>
      <c r="P100" s="2"/>
      <c r="U100" s="2" t="s">
        <v>47</v>
      </c>
    </row>
    <row r="101" spans="3:16" ht="5.25" customHeight="1">
      <c r="C101" s="6"/>
      <c r="E101" s="2"/>
      <c r="F101" s="2"/>
      <c r="L101" s="3"/>
      <c r="M101" s="3"/>
      <c r="N101" s="3"/>
      <c r="O101" s="2"/>
      <c r="P101" s="2"/>
    </row>
    <row r="102" spans="3:22" ht="18" customHeight="1">
      <c r="C102" s="23">
        <f>DATE(22,3,16)</f>
        <v>8111</v>
      </c>
      <c r="D102" s="24"/>
      <c r="E102" s="25" t="s">
        <v>61</v>
      </c>
      <c r="F102" s="25"/>
      <c r="G102" s="24"/>
      <c r="H102" s="24"/>
      <c r="I102" s="24"/>
      <c r="J102" s="24"/>
      <c r="K102" s="24"/>
      <c r="L102" s="26"/>
      <c r="M102" s="26"/>
      <c r="N102" s="26"/>
      <c r="O102" s="25"/>
      <c r="P102" s="25"/>
      <c r="Q102" s="24"/>
      <c r="R102" s="24"/>
      <c r="S102" s="24"/>
      <c r="T102" s="24"/>
      <c r="U102" s="25" t="s">
        <v>10</v>
      </c>
      <c r="V102" s="24"/>
    </row>
    <row r="103" spans="3:22" ht="5.25" customHeight="1">
      <c r="C103" s="28"/>
      <c r="D103" s="24"/>
      <c r="E103" s="25"/>
      <c r="F103" s="25"/>
      <c r="G103" s="24"/>
      <c r="H103" s="24"/>
      <c r="I103" s="24"/>
      <c r="J103" s="24"/>
      <c r="K103" s="24"/>
      <c r="L103" s="26"/>
      <c r="M103" s="26"/>
      <c r="N103" s="26"/>
      <c r="O103" s="25"/>
      <c r="P103" s="25"/>
      <c r="Q103" s="24"/>
      <c r="R103" s="24"/>
      <c r="S103" s="24"/>
      <c r="T103" s="24"/>
      <c r="U103" s="24"/>
      <c r="V103" s="24"/>
    </row>
    <row r="104" spans="3:22" ht="18" customHeight="1">
      <c r="C104" s="23">
        <f>DATE(22,3,17)</f>
        <v>8112</v>
      </c>
      <c r="D104" s="24"/>
      <c r="E104" s="25" t="s">
        <v>62</v>
      </c>
      <c r="F104" s="25"/>
      <c r="G104" s="24"/>
      <c r="H104" s="24"/>
      <c r="I104" s="24"/>
      <c r="J104" s="24"/>
      <c r="K104" s="24"/>
      <c r="L104" s="26"/>
      <c r="M104" s="26"/>
      <c r="N104" s="26"/>
      <c r="O104" s="25"/>
      <c r="P104" s="25"/>
      <c r="Q104" s="24"/>
      <c r="R104" s="24"/>
      <c r="S104" s="24"/>
      <c r="T104" s="24"/>
      <c r="U104" s="25" t="s">
        <v>10</v>
      </c>
      <c r="V104" s="24"/>
    </row>
    <row r="105" spans="3:22" ht="5.25" customHeight="1">
      <c r="C105" s="23"/>
      <c r="D105" s="24"/>
      <c r="E105" s="25"/>
      <c r="F105" s="25"/>
      <c r="G105" s="24"/>
      <c r="H105" s="24"/>
      <c r="I105" s="24"/>
      <c r="J105" s="24"/>
      <c r="K105" s="24"/>
      <c r="L105" s="26"/>
      <c r="M105" s="26"/>
      <c r="N105" s="26"/>
      <c r="O105" s="25"/>
      <c r="P105" s="25"/>
      <c r="Q105" s="24"/>
      <c r="R105" s="24"/>
      <c r="S105" s="24"/>
      <c r="T105" s="24"/>
      <c r="U105" s="25"/>
      <c r="V105" s="24"/>
    </row>
    <row r="106" spans="3:22" ht="18" customHeight="1">
      <c r="C106" s="23">
        <f>DATE(22,3,16)</f>
        <v>8111</v>
      </c>
      <c r="D106" s="24"/>
      <c r="E106" s="25" t="s">
        <v>63</v>
      </c>
      <c r="F106" s="25"/>
      <c r="G106" s="24"/>
      <c r="H106" s="24"/>
      <c r="I106" s="24"/>
      <c r="J106" s="24"/>
      <c r="K106" s="24"/>
      <c r="L106" s="26"/>
      <c r="M106" s="26"/>
      <c r="N106" s="26"/>
      <c r="O106" s="25"/>
      <c r="P106" s="25"/>
      <c r="Q106" s="24"/>
      <c r="R106" s="24"/>
      <c r="S106" s="24"/>
      <c r="T106" s="24"/>
      <c r="U106" s="25" t="s">
        <v>10</v>
      </c>
      <c r="V106" s="24"/>
    </row>
    <row r="107" spans="3:22" ht="5.25" customHeight="1">
      <c r="C107" s="28"/>
      <c r="D107" s="24"/>
      <c r="E107" s="25"/>
      <c r="F107" s="25"/>
      <c r="G107" s="24"/>
      <c r="H107" s="24"/>
      <c r="I107" s="24"/>
      <c r="J107" s="24"/>
      <c r="K107" s="24"/>
      <c r="L107" s="26"/>
      <c r="M107" s="26"/>
      <c r="N107" s="26"/>
      <c r="O107" s="25"/>
      <c r="P107" s="25"/>
      <c r="Q107" s="24"/>
      <c r="R107" s="24"/>
      <c r="S107" s="24"/>
      <c r="T107" s="24"/>
      <c r="U107" s="24"/>
      <c r="V107" s="24"/>
    </row>
    <row r="108" spans="3:22" ht="18" customHeight="1">
      <c r="C108" s="23">
        <f>DATE(22,3,17)</f>
        <v>8112</v>
      </c>
      <c r="D108" s="24"/>
      <c r="E108" s="25" t="s">
        <v>64</v>
      </c>
      <c r="F108" s="25"/>
      <c r="G108" s="24"/>
      <c r="H108" s="24"/>
      <c r="I108" s="24"/>
      <c r="J108" s="24"/>
      <c r="K108" s="24"/>
      <c r="L108" s="26"/>
      <c r="M108" s="26"/>
      <c r="N108" s="26"/>
      <c r="O108" s="25"/>
      <c r="P108" s="25"/>
      <c r="Q108" s="24"/>
      <c r="R108" s="24"/>
      <c r="S108" s="24"/>
      <c r="T108" s="24"/>
      <c r="U108" s="25" t="s">
        <v>10</v>
      </c>
      <c r="V108" s="24"/>
    </row>
    <row r="109" spans="3:21" ht="18" customHeight="1">
      <c r="C109" s="6"/>
      <c r="E109" s="2"/>
      <c r="F109" s="2"/>
      <c r="L109" s="3"/>
      <c r="M109" s="3"/>
      <c r="N109" s="3"/>
      <c r="O109" s="2"/>
      <c r="P109" s="2"/>
      <c r="U109" s="2"/>
    </row>
    <row r="110" spans="3:21" ht="18" customHeight="1">
      <c r="C110" s="6"/>
      <c r="E110" s="2"/>
      <c r="F110" s="2"/>
      <c r="L110" s="3"/>
      <c r="M110" s="3"/>
      <c r="N110" s="3"/>
      <c r="O110" s="2"/>
      <c r="P110" s="2"/>
      <c r="U110" s="2"/>
    </row>
    <row r="111" spans="3:16" ht="18" customHeight="1">
      <c r="C111" s="20">
        <v>44495</v>
      </c>
      <c r="D111" s="18"/>
      <c r="E111" s="19"/>
      <c r="F111" s="19"/>
      <c r="H111" s="3"/>
      <c r="I111" s="3"/>
      <c r="J111" s="3"/>
      <c r="K111" s="3"/>
      <c r="L111" s="3"/>
      <c r="M111" s="3"/>
      <c r="N111" s="3"/>
      <c r="O111" s="2"/>
      <c r="P111" s="2"/>
    </row>
  </sheetData>
  <sheetProtection password="DE38" sheet="1"/>
  <mergeCells count="3">
    <mergeCell ref="E2:S2"/>
    <mergeCell ref="E3:S3"/>
    <mergeCell ref="E4:S4"/>
  </mergeCells>
  <printOptions horizontalCentered="1"/>
  <pageMargins left="0.5" right="0.5" top="0.5" bottom="0.5" header="0.5" footer="0.5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Southwest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Southwest Company</dc:creator>
  <cp:keywords/>
  <dc:description/>
  <cp:lastModifiedBy>Catherine Nichols</cp:lastModifiedBy>
  <cp:lastPrinted>2021-10-24T21:38:02Z</cp:lastPrinted>
  <dcterms:created xsi:type="dcterms:W3CDTF">2010-01-27T00:13:16Z</dcterms:created>
  <dcterms:modified xsi:type="dcterms:W3CDTF">2024-06-27T17:11:08Z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alyst">
    <vt:lpwstr/>
  </property>
  <property fmtid="{D5CDD505-2E9C-101B-9397-08002B2CF9AE}" pid="3" name="_ip_UnifiedCompliancePolicyUIAction">
    <vt:lpwstr/>
  </property>
  <property fmtid="{D5CDD505-2E9C-101B-9397-08002B2CF9AE}" pid="4" name="CompanysWitness">
    <vt:lpwstr/>
  </property>
  <property fmtid="{D5CDD505-2E9C-101B-9397-08002B2CF9AE}" pid="5" name="lcf76f155ced4ddcb4097134ff3c332f">
    <vt:lpwstr/>
  </property>
  <property fmtid="{D5CDD505-2E9C-101B-9397-08002B2CF9AE}" pid="6" name="_ip_UnifiedCompliancePolicyProperties">
    <vt:lpwstr/>
  </property>
  <property fmtid="{D5CDD505-2E9C-101B-9397-08002B2CF9AE}" pid="7" name="AreaofReview">
    <vt:lpwstr/>
  </property>
  <property fmtid="{D5CDD505-2E9C-101B-9397-08002B2CF9AE}" pid="8" name="TaxCatchAll">
    <vt:lpwstr/>
  </property>
</Properties>
</file>