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v74\Downloads\"/>
    </mc:Choice>
  </mc:AlternateContent>
  <xr:revisionPtr revIDLastSave="0" documentId="8_{2CC96A6E-D619-4C25-966A-B67C263DDADC}" xr6:coauthVersionLast="47" xr6:coauthVersionMax="47" xr10:uidLastSave="{00000000-0000-0000-0000-000000000000}"/>
  <bookViews>
    <workbookView xWindow="-108" yWindow="-108" windowWidth="23256" windowHeight="12456" xr2:uid="{00000000-000D-0000-FFFF-FFFF00000000}"/>
  </bookViews>
  <sheets>
    <sheet name="Instructions-Definitions" sheetId="3" r:id="rId1"/>
    <sheet name="Affidavit" sheetId="7" r:id="rId2"/>
    <sheet name="Lookups" sheetId="4" state="hidden" r:id="rId3"/>
    <sheet name="HealthcareFields" sheetId="5" state="hidden" r:id="rId4"/>
    <sheet name="Data" sheetId="6" state="hidden" r:id="rId5"/>
  </sheets>
  <externalReferences>
    <externalReference r:id="rId6"/>
  </externalReferences>
  <definedNames>
    <definedName name="_xlnm._FilterDatabase" localSheetId="3" hidden="1">HealthcareFields!$A$9:$G$73</definedName>
    <definedName name="_xlnm._FilterDatabase" localSheetId="0" hidden="1">'Instructions-Definitions'!$A$12:$J$38</definedName>
    <definedName name="AffidavitPurpose">'Instructions-Definitions'!#REF!</definedName>
    <definedName name="AffidavitType">"Health Care"</definedName>
    <definedName name="alt461_465">'Instructions-Definitions'!#REF!</definedName>
    <definedName name="altFedFundApp">'Instructions-Definitions'!#REF!</definedName>
    <definedName name="altFedFundDenied">'Instructions-Definitions'!#REF!</definedName>
    <definedName name="altIncompleteExp">'Instructions-Definitions'!#REF!</definedName>
    <definedName name="altRHCorHCF">'Instructions-Definitions'!#REF!</definedName>
    <definedName name="atAppFundLetStatus">'Instructions-Definitions'!#REF!</definedName>
    <definedName name="atBidEvalExp">'Instructions-Definitions'!#REF!</definedName>
    <definedName name="atBidEvalStatus">'Instructions-Definitions'!#REF!</definedName>
    <definedName name="atDemarc">'Instructions-Definitions'!#REF!</definedName>
    <definedName name="atDiscInfoExp">'Instructions-Definitions'!#REF!</definedName>
    <definedName name="atDiscInfoStatus">'Instructions-Definitions'!#REF!</definedName>
    <definedName name="atFedDocsExp">'Instructions-Definitions'!#REF!</definedName>
    <definedName name="atFedDocsStatus">'Instructions-Definitions'!#REF!</definedName>
    <definedName name="atFedIneligExp">'Instructions-Definitions'!#REF!</definedName>
    <definedName name="atFedIneligStatus">'Instructions-Definitions'!#REF!</definedName>
    <definedName name="atLicenseExp">'Instructions-Definitions'!#REF!</definedName>
    <definedName name="atLicenseStatus">'Instructions-Definitions'!#REF!</definedName>
    <definedName name="atNonProfitExp">'Instructions-Definitions'!#REF!</definedName>
    <definedName name="atNonProfitStatus">'Instructions-Definitions'!#REF!</definedName>
    <definedName name="atNotes">'Instructions-Definitions'!#REF!</definedName>
    <definedName name="atRFPExp">'Instructions-Definitions'!#REF!</definedName>
    <definedName name="atRFPStatus">'Instructions-Definitions'!#REF!</definedName>
    <definedName name="bidBWExp">'Instructions-Definitions'!#REF!</definedName>
    <definedName name="bidNotConsider">'Instructions-Definitions'!#REF!</definedName>
    <definedName name="bidNotConsiderExp">'Instructions-Definitions'!#REF!</definedName>
    <definedName name="bidNumBidders">'Instructions-Definitions'!#REF!</definedName>
    <definedName name="bidNumBids">'Instructions-Definitions'!#REF!</definedName>
    <definedName name="bidRFPBW">'Instructions-Definitions'!#REF!</definedName>
    <definedName name="bidSelectBid">'Instructions-Definitions'!#REF!</definedName>
    <definedName name="bidSelectedBWinRFP">'Instructions-Definitions'!#REF!</definedName>
    <definedName name="bidSelectedLCRQBExp">'Instructions-Definitions'!#REF!</definedName>
    <definedName name="Choose_Yes__No__or_Decision_Pending">Lookups!$B$40</definedName>
    <definedName name="Choose_Yes_or_No">'Instructions-Definitions'!#REF!</definedName>
    <definedName name="conPUDContactCons">'Instructions-Definitions'!#REF!</definedName>
    <definedName name="csCurDateBegin">'Instructions-Definitions'!#REF!</definedName>
    <definedName name="csCurNonrecurrCharge">'Instructions-Definitions'!#REF!</definedName>
    <definedName name="csCurProvider">'Instructions-Definitions'!#REF!</definedName>
    <definedName name="csCurrentSvcsAddExp">'Instructions-Definitions'!#REF!</definedName>
    <definedName name="csFundingYr">'Instructions-Definitions'!#REF!</definedName>
    <definedName name="csWANBW">'Instructions-Definitions'!#REF!</definedName>
    <definedName name="csWANDateBegin">'Instructions-Definitions'!#REF!</definedName>
    <definedName name="csWANNumberCircuits">'Instructions-Definitions'!#REF!</definedName>
    <definedName name="csWANProvider">'Instructions-Definitions'!#REF!</definedName>
    <definedName name="dfltAnswerIndicator">Lookups!$B$43</definedName>
    <definedName name="dfltAttach">Lookups!$B$42</definedName>
    <definedName name="dfltBWUnits">Lookups!$B$41</definedName>
    <definedName name="dfltFundingYear">Lookups!$B$44</definedName>
    <definedName name="dfltPurpose">Lookups!$B$37</definedName>
    <definedName name="dfltRFP">Lookups!$B$46</definedName>
    <definedName name="dfltTypeFacility">Lookups!$B$45</definedName>
    <definedName name="dfltYesNo">Lookups!$B$38</definedName>
    <definedName name="dfltYesNoNA">Lookups!$B$39</definedName>
    <definedName name="dfltYesNoPending">Lookups!$B$40</definedName>
    <definedName name="e">[1]Lookups!$B$34</definedName>
    <definedName name="eiContactEmail">'Instructions-Definitions'!#REF!</definedName>
    <definedName name="eiContactEmployer">'Instructions-Definitions'!#REF!</definedName>
    <definedName name="eiContactName">'Instructions-Definitions'!#REF!</definedName>
    <definedName name="eiContactTelephone">'Instructions-Definitions'!#REF!</definedName>
    <definedName name="eiContactTitle">'Instructions-Definitions'!#REF!</definedName>
    <definedName name="eiEntityAddress1">'Instructions-Definitions'!#REF!</definedName>
    <definedName name="eiEntityCity">'Instructions-Definitions'!#REF!</definedName>
    <definedName name="eiEntityLegalName">'Instructions-Definitions'!#REF!</definedName>
    <definedName name="eiEntityOpName">'Instructions-Definitions'!#REF!</definedName>
    <definedName name="eiEntityOwnerName">'Instructions-Definitions'!#REF!</definedName>
    <definedName name="eiEntityState">'Instructions-Definitions'!#REF!</definedName>
    <definedName name="eiEntityType">'Instructions-Definitions'!#REF!</definedName>
    <definedName name="eiEntityZip">'Instructions-Definitions'!#REF!</definedName>
    <definedName name="kk">[1]Lookups!$B$31</definedName>
    <definedName name="List_FundingYear">Lookups!$B$62:$B$68</definedName>
    <definedName name="List_TypeFacility">Lookups!$B$49:$B$59</definedName>
    <definedName name="ListAffidavit_Purpose">Lookups!$B$2:$B$5</definedName>
    <definedName name="ListAttachment">Lookups!$B$31:$B$34</definedName>
    <definedName name="ListBWUnit">Lookups!$B$26:$B$28</definedName>
    <definedName name="ListRFP">Lookups!$B$71:$B$75</definedName>
    <definedName name="ListYesNo">Lookups!$B$8:$B$10</definedName>
    <definedName name="ListYesNoNA">Lookups!$B$13:$B$16</definedName>
    <definedName name="ListYesPendingDeniedNo">Lookups!$B$19:$B$23</definedName>
    <definedName name="Please_select_type_of_eligible_healthcare_entity._If_more_than_one__choose_the_primary_type.">'Instructions-Definitions'!#REF!</definedName>
    <definedName name="_xlnm.Print_Area" localSheetId="0">'Instructions-Definitions'!$A$1:$B$34</definedName>
    <definedName name="psPrevAddExp">'Instructions-Definitions'!#REF!</definedName>
    <definedName name="psPrevInetDiscDate">'Instructions-Definitions'!#REF!</definedName>
    <definedName name="psPrevInetProvider">'Instructions-Definitions'!#REF!</definedName>
    <definedName name="psPrevWANDiscDate">'Instructions-Definitions'!#REF!</definedName>
    <definedName name="psPrevWANProvider">'Instructions-Definitions'!#REF!</definedName>
    <definedName name="re">[1]Lookups!$B$24:$B$27</definedName>
    <definedName name="xAffChange">Lookups!$B$5</definedName>
    <definedName name="xAffFunding">Lookups!$B$3</definedName>
    <definedName name="xAffPre">Lookups!$B$4</definedName>
    <definedName name="xBWGbps">Lookups!$B$28</definedName>
    <definedName name="xBWMbps">Lookups!$B$27</definedName>
    <definedName name="xDenied">Lookups!$B$22</definedName>
    <definedName name="xDidNotApply">Lookups!$B$23</definedName>
    <definedName name="xFY14">Lookups!$B$68</definedName>
    <definedName name="xFY15">Lookups!$B$67</definedName>
    <definedName name="xFY16">Lookups!$B$67</definedName>
    <definedName name="xFY17">Lookups!$B$68</definedName>
    <definedName name="xFY18">Lookups!$B$63</definedName>
    <definedName name="xFY19">Lookups!$B$64</definedName>
    <definedName name="xFY20">Lookups!$B$65</definedName>
    <definedName name="xIncl">Lookups!$B$32</definedName>
    <definedName name="xInternetOnly">Lookups!$B$73</definedName>
    <definedName name="xInternetWAN">Lookups!$B$75</definedName>
    <definedName name="xNApp">Lookups!$B$33</definedName>
    <definedName name="xNAva">Lookups!$B$34</definedName>
    <definedName name="xNo">Lookups!$B$10</definedName>
    <definedName name="xNoRFP">Lookups!$B$72</definedName>
    <definedName name="xPending">Lookups!$B$21</definedName>
    <definedName name="xTypeCCHD">Lookups!$B$53</definedName>
    <definedName name="xTypeCHD">Lookups!$B$54</definedName>
    <definedName name="xTypeDOC">Lookups!$B$50</definedName>
    <definedName name="xTypeFQHC_NonPHS">Lookups!$B$52</definedName>
    <definedName name="xTypeFQHC_PHS">Lookups!$B$51</definedName>
    <definedName name="xTypenfpHospital">Lookups!$B$55</definedName>
    <definedName name="xTypenfpMHSAF_CBSCC">Lookups!$B$58</definedName>
    <definedName name="xTypenfpMHSAF_CCARC">Lookups!$B$56</definedName>
    <definedName name="xTypenfpMHSAF_CMHC">Lookups!$B$57</definedName>
    <definedName name="xTypenfpMHSAF_DMHSAS">Lookups!$B$59</definedName>
    <definedName name="xWANOnly">Lookups!$B$74</definedName>
    <definedName name="xYes">Lookups!$B$9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7" l="1"/>
  <c r="D8" i="5" l="1"/>
  <c r="G35" i="5"/>
  <c r="G50" i="5"/>
  <c r="F35" i="5"/>
  <c r="F44" i="5"/>
  <c r="F56" i="5"/>
  <c r="F50" i="5"/>
  <c r="G44" i="5"/>
  <c r="G56" i="5"/>
  <c r="B19" i="4" l="1"/>
  <c r="F71" i="5"/>
  <c r="G71" i="5"/>
  <c r="B71" i="4" l="1"/>
  <c r="CL2" i="6"/>
  <c r="CI2" i="6"/>
  <c r="CE2" i="6"/>
  <c r="CG2" i="6"/>
  <c r="CK2" i="6"/>
  <c r="CC2" i="6"/>
  <c r="B16" i="4" l="1"/>
  <c r="B15" i="4"/>
  <c r="B14" i="4"/>
  <c r="B13" i="4"/>
  <c r="B62" i="4" l="1"/>
  <c r="G61" i="5"/>
  <c r="CH2" i="6"/>
  <c r="CD2" i="6"/>
  <c r="F73" i="5"/>
  <c r="G59" i="5"/>
  <c r="CJ2" i="6"/>
  <c r="G73" i="5"/>
  <c r="F59" i="5"/>
  <c r="F61" i="5"/>
  <c r="F72" i="5"/>
  <c r="G72" i="5"/>
  <c r="CF2" i="6"/>
  <c r="B8" i="4" l="1"/>
  <c r="B26" i="4"/>
  <c r="B31" i="4"/>
  <c r="B49" i="4"/>
  <c r="B2" i="4"/>
  <c r="G11" i="5"/>
  <c r="F69" i="5"/>
  <c r="G10" i="5"/>
  <c r="G62" i="5"/>
  <c r="F23" i="5"/>
  <c r="G25" i="5"/>
  <c r="F63" i="5"/>
  <c r="F65" i="5"/>
  <c r="G69" i="5"/>
  <c r="G24" i="5"/>
  <c r="G63" i="5"/>
  <c r="G23" i="5"/>
  <c r="F24" i="5"/>
  <c r="G60" i="5"/>
  <c r="F25" i="5"/>
  <c r="G67" i="5"/>
  <c r="G51" i="5"/>
  <c r="F57" i="5"/>
  <c r="F36" i="5"/>
  <c r="G57" i="5"/>
  <c r="G36" i="5"/>
  <c r="F60" i="5"/>
  <c r="F62" i="5"/>
  <c r="G65" i="5"/>
  <c r="F10" i="5"/>
  <c r="F67" i="5"/>
  <c r="F11" i="5"/>
  <c r="F51" i="5"/>
  <c r="A23" i="5" l="1"/>
  <c r="A24" i="5"/>
  <c r="A36" i="5"/>
  <c r="A35" i="5"/>
  <c r="A25" i="5"/>
  <c r="A51" i="5"/>
  <c r="A50" i="5"/>
  <c r="G68" i="5"/>
  <c r="F12" i="5"/>
  <c r="G70" i="5"/>
  <c r="G64" i="5"/>
  <c r="G13" i="5"/>
  <c r="F66" i="5"/>
  <c r="F70" i="5"/>
  <c r="G58" i="5"/>
  <c r="F13" i="5"/>
  <c r="F68" i="5"/>
  <c r="G12" i="5"/>
  <c r="F58" i="5"/>
  <c r="F64" i="5"/>
  <c r="G66" i="5"/>
  <c r="A13" i="5" l="1"/>
  <c r="G14" i="5"/>
  <c r="F14" i="5"/>
  <c r="A14" i="5" l="1"/>
  <c r="F15" i="5"/>
  <c r="G15" i="5"/>
  <c r="G18" i="5"/>
  <c r="F18" i="5"/>
  <c r="A15" i="5" l="1"/>
  <c r="F19" i="5"/>
  <c r="G16" i="5"/>
  <c r="F26" i="5"/>
  <c r="G19" i="5"/>
  <c r="F16" i="5"/>
  <c r="G26" i="5"/>
  <c r="A16" i="5" l="1"/>
  <c r="A26" i="5"/>
  <c r="AU2" i="6"/>
  <c r="D43" i="5"/>
  <c r="D28" i="5"/>
  <c r="BV2" i="6"/>
  <c r="D10" i="5"/>
  <c r="T2" i="6"/>
  <c r="D12" i="5"/>
  <c r="D72" i="5"/>
  <c r="D67" i="5"/>
  <c r="AW2" i="6"/>
  <c r="D16" i="5"/>
  <c r="AY2" i="6"/>
  <c r="D73" i="5"/>
  <c r="AK2" i="6"/>
  <c r="F2" i="6"/>
  <c r="D69" i="5"/>
  <c r="W2" i="6"/>
  <c r="AE2" i="6"/>
  <c r="BE2" i="6"/>
  <c r="AM2" i="6"/>
  <c r="D18" i="5"/>
  <c r="S2" i="6"/>
  <c r="BY2" i="6"/>
  <c r="D52" i="5"/>
  <c r="AT2" i="6"/>
  <c r="Y2" i="6"/>
  <c r="BX2" i="6"/>
  <c r="AL2" i="6"/>
  <c r="AI2" i="6"/>
  <c r="Z2" i="6"/>
  <c r="BG2" i="6"/>
  <c r="Q2" i="6"/>
  <c r="P2" i="6"/>
  <c r="AR2" i="6"/>
  <c r="D38" i="5"/>
  <c r="AJ2" i="6"/>
  <c r="BZ2" i="6"/>
  <c r="K2" i="6"/>
  <c r="M2" i="6"/>
  <c r="BS2" i="6"/>
  <c r="I2" i="6"/>
  <c r="D26" i="5"/>
  <c r="H2" i="6"/>
  <c r="D60" i="5"/>
  <c r="L2" i="6"/>
  <c r="D27" i="5"/>
  <c r="AA2" i="6"/>
  <c r="BH2" i="6"/>
  <c r="BN2" i="6"/>
  <c r="D15" i="5"/>
  <c r="D62" i="5"/>
  <c r="F20" i="5"/>
  <c r="N2" i="6"/>
  <c r="D71" i="5"/>
  <c r="BA2" i="6"/>
  <c r="AF2" i="6"/>
  <c r="D68" i="5"/>
  <c r="D58" i="5"/>
  <c r="U2" i="6"/>
  <c r="D39" i="5"/>
  <c r="CB2" i="6"/>
  <c r="AZ2" i="6"/>
  <c r="D55" i="5"/>
  <c r="D33" i="5"/>
  <c r="BU2" i="6"/>
  <c r="D32" i="5"/>
  <c r="BD2" i="6"/>
  <c r="BT2" i="6"/>
  <c r="D17" i="5"/>
  <c r="BP2" i="6"/>
  <c r="AV2" i="6"/>
  <c r="AD2" i="6"/>
  <c r="AC2" i="6"/>
  <c r="D64" i="5"/>
  <c r="D37" i="5"/>
  <c r="D29" i="5"/>
  <c r="BK2" i="6"/>
  <c r="AB2" i="6"/>
  <c r="BI2" i="6"/>
  <c r="D20" i="5"/>
  <c r="D13" i="5"/>
  <c r="G20" i="5"/>
  <c r="BQ2" i="6"/>
  <c r="D19" i="5"/>
  <c r="BF2" i="6"/>
  <c r="BC2" i="6"/>
  <c r="AQ2" i="6"/>
  <c r="D21" i="5"/>
  <c r="D65" i="5"/>
  <c r="D23" i="5"/>
  <c r="AS2" i="6"/>
  <c r="J2" i="6"/>
  <c r="E2" i="6"/>
  <c r="G27" i="5"/>
  <c r="D41" i="5"/>
  <c r="AX2" i="6"/>
  <c r="BB2" i="6"/>
  <c r="BO2" i="6"/>
  <c r="D53" i="5"/>
  <c r="V2" i="6"/>
  <c r="D30" i="5"/>
  <c r="D25" i="5"/>
  <c r="D34" i="5"/>
  <c r="D24" i="5"/>
  <c r="F27" i="5"/>
  <c r="R2" i="6"/>
  <c r="AO2" i="6"/>
  <c r="BM2" i="6"/>
  <c r="AP2" i="6"/>
  <c r="G17" i="5"/>
  <c r="BL2" i="6"/>
  <c r="D42" i="5"/>
  <c r="AH2" i="6"/>
  <c r="D61" i="5"/>
  <c r="D70" i="5"/>
  <c r="D51" i="5"/>
  <c r="BR2" i="6"/>
  <c r="BJ2" i="6"/>
  <c r="AN2" i="6"/>
  <c r="D57" i="5"/>
  <c r="CA2" i="6"/>
  <c r="D54" i="5"/>
  <c r="D46" i="5"/>
  <c r="O2" i="6"/>
  <c r="D40" i="5"/>
  <c r="D59" i="5"/>
  <c r="AG2" i="6"/>
  <c r="D14" i="5"/>
  <c r="D63" i="5"/>
  <c r="D45" i="5"/>
  <c r="D11" i="5"/>
  <c r="G2" i="6"/>
  <c r="D66" i="5"/>
  <c r="D31" i="5"/>
  <c r="D36" i="5"/>
  <c r="F17" i="5"/>
  <c r="X2" i="6"/>
  <c r="BW2" i="6"/>
  <c r="D22" i="5"/>
  <c r="A27" i="5" l="1"/>
  <c r="A17" i="5"/>
  <c r="A69" i="5"/>
  <c r="A68" i="5"/>
  <c r="A63" i="5"/>
  <c r="A12" i="5"/>
  <c r="A59" i="5"/>
  <c r="A19" i="5"/>
  <c r="A65" i="5"/>
  <c r="A20" i="5"/>
  <c r="A60" i="5"/>
  <c r="A11" i="5"/>
  <c r="A61" i="5"/>
  <c r="A9" i="5"/>
  <c r="A57" i="5"/>
  <c r="A10" i="5"/>
  <c r="A71" i="5"/>
  <c r="A66" i="5"/>
  <c r="A73" i="5"/>
  <c r="A70" i="5"/>
  <c r="A72" i="5"/>
  <c r="A56" i="5"/>
  <c r="A64" i="5"/>
  <c r="A58" i="5"/>
  <c r="A67" i="5"/>
  <c r="A18" i="5"/>
  <c r="A62" i="5"/>
  <c r="F21" i="5"/>
  <c r="F29" i="5"/>
  <c r="G21" i="5"/>
  <c r="F28" i="5"/>
  <c r="G29" i="5"/>
  <c r="G28" i="5"/>
  <c r="A28" i="5" l="1"/>
  <c r="A21" i="5"/>
  <c r="A29" i="5"/>
  <c r="G22" i="5"/>
  <c r="F31" i="5"/>
  <c r="F30" i="5"/>
  <c r="G31" i="5"/>
  <c r="G30" i="5"/>
  <c r="F22" i="5"/>
  <c r="A22" i="5" l="1"/>
  <c r="A31" i="5"/>
  <c r="A30" i="5"/>
  <c r="G33" i="5"/>
  <c r="G32" i="5"/>
  <c r="F33" i="5"/>
  <c r="F32" i="5"/>
  <c r="A32" i="5" l="1"/>
  <c r="A33" i="5"/>
  <c r="G34" i="5"/>
  <c r="F34" i="5"/>
  <c r="A34" i="5" l="1"/>
  <c r="F37" i="5"/>
  <c r="G37" i="5"/>
  <c r="A37" i="5" l="1"/>
  <c r="F38" i="5"/>
  <c r="G38" i="5"/>
  <c r="A38" i="5" l="1"/>
  <c r="G39" i="5"/>
  <c r="F39" i="5"/>
  <c r="A39" i="5" l="1"/>
  <c r="F40" i="5"/>
  <c r="G40" i="5"/>
  <c r="A40" i="5" l="1"/>
  <c r="G41" i="5"/>
  <c r="F41" i="5"/>
  <c r="A41" i="5" l="1"/>
  <c r="G42" i="5"/>
  <c r="F42" i="5"/>
  <c r="A42" i="5" l="1"/>
  <c r="G45" i="5"/>
  <c r="G43" i="5"/>
  <c r="F45" i="5"/>
  <c r="F43" i="5"/>
  <c r="A45" i="5" l="1"/>
  <c r="A44" i="5"/>
  <c r="G47" i="5"/>
  <c r="F46" i="5"/>
  <c r="F47" i="5"/>
  <c r="G46" i="5"/>
  <c r="A47" i="5" l="1"/>
  <c r="A46" i="5"/>
  <c r="A43" i="5"/>
  <c r="F48" i="5"/>
  <c r="G49" i="5"/>
  <c r="G48" i="5"/>
  <c r="F49" i="5"/>
  <c r="A48" i="5" l="1"/>
  <c r="A49" i="5"/>
  <c r="G52" i="5"/>
  <c r="F52" i="5"/>
  <c r="A52" i="5" l="1"/>
  <c r="G53" i="5"/>
  <c r="F54" i="5"/>
  <c r="F53" i="5"/>
  <c r="G54" i="5"/>
  <c r="A53" i="5" l="1"/>
  <c r="A54" i="5"/>
  <c r="F55" i="5"/>
  <c r="G55" i="5"/>
  <c r="A55" i="5" l="1"/>
</calcChain>
</file>

<file path=xl/sharedStrings.xml><?xml version="1.0" encoding="utf-8"?>
<sst xmlns="http://schemas.openxmlformats.org/spreadsheetml/2006/main" count="499" uniqueCount="380">
  <si>
    <t>OKLAHOMA UNIVERSAL SERVICE FUND Affidavit FOR HEALTH CARE ENTITIES</t>
  </si>
  <si>
    <r>
      <t xml:space="preserve">PREAPPROVAL </t>
    </r>
    <r>
      <rPr>
        <b/>
        <sz val="10"/>
        <color indexed="8"/>
        <rFont val="Times New Roman"/>
        <family val="1"/>
      </rPr>
      <t>or REQUEST FOR FUNDING FOR SPECIAL UNIVERSAL SERVICES</t>
    </r>
  </si>
  <si>
    <t>•</t>
  </si>
  <si>
    <t>Please be advised that this Oklahoma Universal Service Fund ("OUSF") Affidavit for Oklahoma Eligible Health Care Entities, along with all requested information, must be provided to the OUSF Administrator of the Oklahoma Corporation Commission (“Commission”).</t>
  </si>
  <si>
    <r>
      <rPr>
        <b/>
        <sz val="10"/>
        <color rgb="FF000000"/>
        <rFont val="Times New Roman"/>
        <family val="1"/>
      </rPr>
      <t>IMPORTANT:</t>
    </r>
    <r>
      <rPr>
        <sz val="10"/>
        <color rgb="FF000000"/>
        <rFont val="Times New Roman"/>
        <family val="1"/>
      </rPr>
      <t xml:space="preserve"> Be advised any alteration(s) to this Affidavit, other than providing responses in the spaces provided, may result in the Affidavit being deemed incomplete.</t>
    </r>
  </si>
  <si>
    <t>Instructions</t>
  </si>
  <si>
    <t>Complete the Affidavit in your spreadsheet program and provide as an Adobe PDF file. In the name of the file, include "Affidavit" and the name of the Health Care entity. If you need assistance, please contact PUD at (405) 521-4114 or by emailing OUSF@occ.ok.gov.</t>
  </si>
  <si>
    <t>Each Health Care entity requesting OUSF funding is required to complete this Affidavit.</t>
  </si>
  <si>
    <t xml:space="preserve">A separate Affidavit is required for each Eligible Provider and each Health Care entity. </t>
  </si>
  <si>
    <t xml:space="preserve">A separate Affidavit is required for each funding year that the beneficiary requests bids. </t>
  </si>
  <si>
    <t>Since Section 6 requires a signature, you may provide an electronic signature or print and sign it. Section 6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</si>
  <si>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4 and label the document as “Additional Notes” with the name of the Health Care entity included. Please provide such attachments in a Microsoft Word or Excel compatible format.</t>
  </si>
  <si>
    <t>In order to avoid delays in processing the Affidavit, please provide all required attachments at the time the Affidavit is submitted</t>
  </si>
  <si>
    <t xml:space="preserve">If the request involves multiple locations, provide an attachment listing each location. </t>
  </si>
  <si>
    <t>FOR PREAPPROVAL ONLY</t>
  </si>
  <si>
    <t>When completing this Affidavit for the purpose of Preapproval, submit the completed Affidavit and Attachments to OUSF@occ.ok.gov.</t>
  </si>
  <si>
    <t>In the subject line of the email, please begin with “Preapproval - Health Care” followed by the name of the Health Care entity.</t>
  </si>
  <si>
    <t xml:space="preserve">PUD will acknowledge receipt via email to the Health Care entity contact within one (1) business day. </t>
  </si>
  <si>
    <t>Definitions as used in the form</t>
  </si>
  <si>
    <r>
      <rPr>
        <b/>
        <sz val="10"/>
        <color theme="1"/>
        <rFont val="Times New Roman"/>
        <family val="1"/>
      </rPr>
      <t>Administrator</t>
    </r>
    <r>
      <rPr>
        <sz val="10"/>
        <color theme="1"/>
        <rFont val="Times New Roman"/>
        <family val="1"/>
      </rPr>
      <t xml:space="preserve"> means the Director of the Public Utility Division of the Corporation Commission.
</t>
    </r>
  </si>
  <si>
    <r>
      <rPr>
        <b/>
        <sz val="10"/>
        <rFont val="Times New Roman"/>
        <family val="1"/>
      </rPr>
      <t>Consortium</t>
    </r>
    <r>
      <rPr>
        <sz val="10"/>
        <rFont val="Times New Roman"/>
        <family val="1"/>
      </rPr>
      <t xml:space="preserve"> means two or more Oklahoma Universal Service Fund Beneficiaries that choose to request support under the Federal Universal Service Support Mechanism or successor program or programs as a single entity.</t>
    </r>
  </si>
  <si>
    <r>
      <rPr>
        <b/>
        <sz val="10"/>
        <color theme="1"/>
        <rFont val="Times New Roman"/>
        <family val="1"/>
      </rPr>
      <t>Eligible health care</t>
    </r>
    <r>
      <rPr>
        <sz val="10"/>
        <color theme="1"/>
        <rFont val="Times New Roman"/>
        <family val="1"/>
      </rPr>
      <t xml:space="preserve"> </t>
    </r>
    <r>
      <rPr>
        <b/>
        <sz val="10"/>
        <color theme="1"/>
        <rFont val="Times New Roman"/>
        <family val="1"/>
      </rPr>
      <t>entity</t>
    </r>
    <r>
      <rPr>
        <sz val="10"/>
        <color theme="1"/>
        <rFont val="Times New Roman"/>
        <family val="1"/>
      </rPr>
      <t xml:space="preserve"> means a not-for-profit hospital, county health department, city-county health department, not-for-profit mental health and substance abuse facility or Federally Qualified Health Center in Oklahoma. Eligible health care entity shall also include telemedicine services provided by the Oklahoma Department of Corrections at facilities identified in Section 509 of Title 57 of the Oklahoma Statutes.</t>
    </r>
  </si>
  <si>
    <r>
      <rPr>
        <b/>
        <sz val="10"/>
        <color theme="1"/>
        <rFont val="Times New Roman"/>
        <family val="1"/>
      </rPr>
      <t>Eligible provider</t>
    </r>
    <r>
      <rPr>
        <sz val="10"/>
        <color theme="1"/>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</si>
  <si>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</si>
  <si>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rFont val="Times New Roman"/>
        <family val="1"/>
      </rPr>
      <t>Federally Qualified Health Center</t>
    </r>
    <r>
      <rPr>
        <sz val="10"/>
        <rFont val="Times New Roman"/>
        <family val="1"/>
      </rPr>
      <t xml:space="preserve"> or (FQHC) means an entity which:</t>
    </r>
  </si>
  <si>
    <t>a. is receiving a grant under Section 330 of the Public Health Service (PHS) Act, 42 U.S.C., Section 254b, or is receiving funding from a grant under a contract with the recipient of such a grant and meets the requirements to receive a grant under Section 330 of the PHS Act,</t>
  </si>
  <si>
    <t>b. based on the recommendation of the Health Resources and Services Administration within the Public Health Service, is determined by the Secretary of the Department of Health and Human Services to meet the requirements for receiving a grant as described in subparagraph a of this paragraph,</t>
  </si>
  <si>
    <t>c. was treated by the Secretary of the Department of Health and Human Services, for purposes of part B of Section 330 of the PHS Act, as a comprehensive federally funded health center as of January 1, 1990, or</t>
  </si>
  <si>
    <t>d. is an outpatient health program or facility operated by a tribe or tribal organization under the Indian Self-Determination Act, 25 U.S.C., Section 450f et seq., or by an urban Indian organization receiving funds under Title V of the Indian Health Care Improvement Act, 25 U.S.C., Section 1651 et seq.</t>
  </si>
  <si>
    <r>
      <rPr>
        <b/>
        <sz val="10"/>
        <color theme="1"/>
        <rFont val="Times New Roman"/>
        <family val="1"/>
      </rPr>
      <t xml:space="preserve">Internet demarcation </t>
    </r>
    <r>
      <rPr>
        <sz val="10"/>
        <color theme="1"/>
        <rFont val="Times New Roman"/>
        <family val="1"/>
      </rPr>
      <t>means the building where the Internet or data service is received directly from the service provider; the point where data passes from the Internet or data service line into the health care provider's network.</t>
    </r>
  </si>
  <si>
    <r>
      <rPr>
        <b/>
        <sz val="10"/>
        <color theme="1"/>
        <rFont val="Times New Roman"/>
        <family val="1"/>
      </rPr>
      <t>Lower cost bid</t>
    </r>
    <r>
      <rPr>
        <sz val="10"/>
        <color theme="1"/>
        <rFont val="Times New Roman"/>
        <family val="1"/>
      </rPr>
      <t xml:space="preserve"> means any bid for the same or higher bandwidth that is for a lower price than the selected bid. </t>
    </r>
  </si>
  <si>
    <r>
      <rPr>
        <b/>
        <sz val="10"/>
        <color rgb="FF000000"/>
        <rFont val="Times New Roman"/>
        <family val="1"/>
      </rPr>
      <t>Lowest Cost Reasonable Qualifying Bid or LCRQB</t>
    </r>
    <r>
      <rPr>
        <sz val="10"/>
        <color rgb="FF000000"/>
        <rFont val="Times New Roman"/>
        <family val="1"/>
      </rPr>
      <t xml:space="preserve"> means a bid that meets the following criteria: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</si>
  <si>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</si>
  <si>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</si>
  <si>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</si>
  <si>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</si>
  <si>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</si>
  <si>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</si>
  <si>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</si>
  <si>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rFont val="Times New Roman"/>
        <family val="1"/>
      </rPr>
      <t>Not-for-profit hospital</t>
    </r>
    <r>
      <rPr>
        <sz val="10"/>
        <rFont val="Times New Roman"/>
        <family val="1"/>
      </rPr>
      <t xml:space="preserve"> means:</t>
    </r>
  </si>
  <si>
    <t>a. a hospital located in this state which has been licensed as a hospital at that location pursuant to Section 1-701 et seq. of Title 63 of the Oklahoma Statutes for the diagnosis, treatment, or care of patients in order to obtain medical care, surgical care or obstetrical care and which is established as exempt from taxation pursuant to the provisions of the Internal Revenue Code, 26 U.S.C., Section 501(c)(3), or</t>
  </si>
  <si>
    <t>b. a hospital located in this state which is licensed as a hospital at that location pursuant to Section 1-701 et seq. of Title 63 of the Oklahoma Statutes and is owned by a municipality, county, the state or a public trust for the diagnosis, treatment, or care of patients in order to obtain medical care, surgical care, or obstetrical care.</t>
  </si>
  <si>
    <r>
      <rPr>
        <b/>
        <sz val="10"/>
        <rFont val="Times New Roman"/>
        <family val="1"/>
      </rPr>
      <t>Owner</t>
    </r>
    <r>
      <rPr>
        <sz val="10"/>
        <rFont val="Times New Roman"/>
        <family val="1"/>
      </rPr>
      <t xml:space="preserve"> means another organization that legally owns the actual healthcare entity (e.g., a parent company).</t>
    </r>
  </si>
  <si>
    <r>
      <rPr>
        <b/>
        <sz val="10"/>
        <color rgb="FF000000"/>
        <rFont val="Times New Roman"/>
        <family val="1"/>
      </rPr>
      <t xml:space="preserve">Request for Proposal (RFP) </t>
    </r>
    <r>
      <rPr>
        <sz val="10"/>
        <color rgb="FF000000"/>
        <rFont val="Times New Roman"/>
        <family val="1"/>
      </rPr>
      <t>means</t>
    </r>
    <r>
      <rPr>
        <b/>
        <sz val="10"/>
        <color rgb="FF000000"/>
        <rFont val="Times New Roman"/>
        <family val="1"/>
      </rPr>
      <t xml:space="preserve"> </t>
    </r>
    <r>
      <rPr>
        <sz val="10"/>
        <color rgb="FF000000"/>
        <rFont val="Times New Roman"/>
        <family val="1"/>
      </rPr>
      <t>a document that can be used by</t>
    </r>
    <r>
      <rPr>
        <sz val="10"/>
        <color rgb="FFFF0000"/>
        <rFont val="Times New Roman"/>
        <family val="1"/>
      </rPr>
      <t xml:space="preserve"> </t>
    </r>
    <r>
      <rPr>
        <sz val="10"/>
        <color rgb="FF000000"/>
        <rFont val="Times New Roman"/>
        <family val="1"/>
      </rPr>
      <t xml:space="preserve">health care entities to file along with the Form 461 or Form 465 to solicit bids from carriers for eligible services. </t>
    </r>
  </si>
  <si>
    <r>
      <rPr>
        <b/>
        <sz val="10"/>
        <color theme="1"/>
        <rFont val="Times New Roman"/>
        <family val="1"/>
      </rPr>
      <t>Rural Health Care (RHC)</t>
    </r>
    <r>
      <rPr>
        <sz val="10"/>
        <color theme="1"/>
        <rFont val="Times New Roman"/>
        <family val="1"/>
      </rPr>
      <t xml:space="preserve"> is made of up two programs which certain Health Care entities can apply as an individual entity or as a consortium for a discount on eligible broadband connectivity. </t>
    </r>
  </si>
  <si>
    <r>
      <rPr>
        <b/>
        <sz val="10"/>
        <rFont val="Times New Roman"/>
        <family val="1"/>
      </rPr>
      <t xml:space="preserve">Telemedicine service </t>
    </r>
    <r>
      <rPr>
        <sz val="10"/>
        <rFont val="Times New Roman"/>
        <family val="1"/>
      </rPr>
      <t>means the practice of health care delivery, diagnosis, consultation and treatment, including but not limited to the transfer of medical data or exchange of medical education information by means of audio, video or data communications. Telemedicine service shall not mean a consultation provided by telephone or facsimile machine.</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</si>
  <si>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</si>
  <si>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</si>
  <si>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rFont val="Times New Roman"/>
        <family val="1"/>
      </rPr>
      <t>WAN endpoint</t>
    </r>
    <r>
      <rPr>
        <sz val="10"/>
        <rFont val="Times New Roman"/>
        <family val="1"/>
      </rPr>
      <t xml:space="preserve"> means a building that contains the final point of a leased connection between two sites; or a building that receives Internet or data service line through the facility's internal network, rather than directly from the service provider.  This does not include WAN or LAN connections owned and operated by the healthcare facility. </t>
    </r>
  </si>
  <si>
    <t xml:space="preserve">Oklahoma Universal Service Fund Affidavit for Eligible Health Care Entities </t>
  </si>
  <si>
    <t xml:space="preserve">See Instructions Tab for General Instructions and Defined Terms and Acronyms </t>
  </si>
  <si>
    <t>SECTION 1: HEALTHCARE ENTITY INFORMATION AND CONTACTS</t>
  </si>
  <si>
    <t>Purpose of this Affidavit (see Instructions):</t>
  </si>
  <si>
    <t>Preapproval, Request for Funding, Change in Funding, Change in OUSF Funding End Date</t>
  </si>
  <si>
    <t>Owner of Health Care Entity:</t>
  </si>
  <si>
    <t>Legal name of Health Care Entity:</t>
  </si>
  <si>
    <t>Operational name of Health Care Entity:</t>
  </si>
  <si>
    <t xml:space="preserve">Internet Demarcation or WAN End Point building name and address(es): </t>
  </si>
  <si>
    <t xml:space="preserve">Note: for multiple locations, please include an attachment with the following information: building names and demarcation addresses.  </t>
  </si>
  <si>
    <t>Contact Name and Person's Title for questions:</t>
  </si>
  <si>
    <t>Contact Phone and Email:</t>
  </si>
  <si>
    <t>Does the Health Care Entity meet the definition of eligible health care entity as described in the Instructions- Definition tab?</t>
  </si>
  <si>
    <t>Yes/No</t>
  </si>
  <si>
    <t>1.9</t>
  </si>
  <si>
    <t>Type of Eligible Health Care Entity</t>
  </si>
  <si>
    <t>1.10</t>
  </si>
  <si>
    <t>If the Health Care Entity uses a consultant for OUSF funding requests, provide the consultant(s) information if they are authorized to work with the OUSF Administrator on your behalf.</t>
  </si>
  <si>
    <t>SECTION 2: BIDS, RFP, CONTRACT/AGREEMENT</t>
  </si>
  <si>
    <t xml:space="preserve">Funding Year(s) requested: </t>
  </si>
  <si>
    <r>
      <t xml:space="preserve">Is the Health Care Entity exempt from the competitive bidding requirements in 17 O.S. </t>
    </r>
    <r>
      <rPr>
        <sz val="11"/>
        <color theme="1"/>
        <rFont val="Calibri"/>
        <family val="2"/>
      </rPr>
      <t>§</t>
    </r>
    <r>
      <rPr>
        <sz val="11"/>
        <color theme="1"/>
        <rFont val="Times New Roman"/>
        <family val="1"/>
      </rPr>
      <t xml:space="preserve"> 139.109.1? If yes, please see section 4.9. </t>
    </r>
  </si>
  <si>
    <t>Internet Access:</t>
  </si>
  <si>
    <t>Bandwidth range requested on Form 461/465 and/or RFP:</t>
  </si>
  <si>
    <t>Bandwidth(s) selected:</t>
  </si>
  <si>
    <t>Provider Selected if Applicable:</t>
  </si>
  <si>
    <t>Was the LCRQB selected? (Please see Instructions-Definitions tab)</t>
  </si>
  <si>
    <t>If no, was it within 125% of the LCRQB?</t>
  </si>
  <si>
    <t>Service Start Up Date:</t>
  </si>
  <si>
    <t>Number of leased circuits:</t>
  </si>
  <si>
    <t>WAN:</t>
  </si>
  <si>
    <t xml:space="preserve">If the bandwidth for which support is being requested is above the threshold established in the Commission's rules, please provide written justification and documentation (such as a bandwidth utilization study, if available). In the written justification, please include: number of health care providers &amp; staff at the eligible health care entity;  telemedicine services provided at the eligible health care entity;  support for other telemedicine facilities that require broadband access with consideration for any payments received by the supporting facility; &amp; number of beds at the eligible health care entity. </t>
  </si>
  <si>
    <t>Summary of Bids and Explanation of Bid Selection</t>
  </si>
  <si>
    <t>Were all bids considered?</t>
  </si>
  <si>
    <t xml:space="preserve">Were copies of all bids provided? </t>
  </si>
  <si>
    <t xml:space="preserve">If "No" to either question, include an explanation of bids not considered or provided. </t>
  </si>
  <si>
    <t xml:space="preserve">In order to maximize the OUSF funding, explain why lower cost bids were not selected.  </t>
  </si>
  <si>
    <t>SECTION 3: ALTERNATIVE FUNDING SOURCES</t>
  </si>
  <si>
    <t>Is the Health Care Entity eligible, either individually or as a member of a consortium, for funding from the Rural Health Care (“RHC”) Program, Telecommunications Program, Healthcare Connect Fund, other relevant federal funding program, or any applicable grants?</t>
  </si>
  <si>
    <t>If eligible, did the Health Care Entity submit FCC Form 462 or FCC Form 466 to USAC or application documents to any other federal funding programs?</t>
  </si>
  <si>
    <t>N/A</t>
  </si>
  <si>
    <t>For RHC funding, or other alternative government sources of funding, was funding approved?</t>
  </si>
  <si>
    <t xml:space="preserve">If the answer to 3.3 is “Denied” or "Did Not Apply," explain why, and provide relevant documentation. </t>
  </si>
  <si>
    <t xml:space="preserve">Was any RHC funding limited or capped? If yes, provide explanation. </t>
  </si>
  <si>
    <t>If the Health Care Entity applied for alternative government sources of funding, but did not complete/finish the application process, explain why.</t>
  </si>
  <si>
    <t>SECTION 4: REQUIRED ATTACHMENTS</t>
  </si>
  <si>
    <t>Label each Attachment according to the Attachment number and name as shown below. If the Attachment is required but not submitted, please explain:</t>
  </si>
  <si>
    <t>A copy of the Health Care Entity's current certificate or license which identifies its qualification as a Health Care Entity, and provide its qualification/verification as part of a consortium, if any. (See Section 1 of this Affidavit.)</t>
  </si>
  <si>
    <t>If the Health Care Entity is a not-for-profit hospital or a not-for-profit mental health and substance abuse facility, please provide current verification of not-for-profit status (for example, a tax exempt letter from the IRS).</t>
  </si>
  <si>
    <t xml:space="preserve">Copy of all applicable FCC Forms completed by the Health Care Entity and any other funding program documentation received by the Health Care Entity, including applicable grants. For the Telecommunications Program, these would include but are not limited to FCC Forms 465, 466, and 467, along with the Funding Commitment Letter and the HCP Support Schedule. For Healthcare Connect Fund, these would include but are not limited to FCC Forms 460, 461, 462, the Health Care Entity's RFP, if prepared, the Funding Commitment Letter and Network Cost Worksheet in excel. (See Section 3 of this Affidavit.) </t>
  </si>
  <si>
    <t>A copy of the USAC verification of ineligibility for federal funding.</t>
  </si>
  <si>
    <t>Copies of all bids received, including bids that were not considered, and all documents used in the bid evaluation process.</t>
  </si>
  <si>
    <t xml:space="preserve">If a Preapproval Funding Letter has been issued, provide a copy of the letter.  </t>
  </si>
  <si>
    <t xml:space="preserve">Please provide a copy of your network diagram, including but not limited to the demarcation address, the demarcation name, Circuit ID, and bandwidth. If multiple providers serve the Health Care Entity, please include all services in the network diagram.  </t>
  </si>
  <si>
    <t>If the health care entity is seeking support for services and equipment purchased from master service agreements (MSAs) negotiated by a federal, state, Tribal, or local governmental entity on the health care entity’s behalf, and awarded pursuant to applicable federal, state, Tribal, or local competitive bidding requirements, please provide for each health care entity a complete copy of the health care entity's competitive bidding requirements and/or procurement policies.  Additionally, the health care entity should affirm that all relevant competitive bidding or procurement processes were followed when obtaining the Master Service Agreement. </t>
  </si>
  <si>
    <t>4.10</t>
  </si>
  <si>
    <t xml:space="preserve">Health care entities must seek competitive bids beyond those submitted as part of any statewide contract. </t>
  </si>
  <si>
    <t>SECTION 5: CERTIFICATE OF UNDERSTANDING AND AUTHORIZATION</t>
  </si>
  <si>
    <t xml:space="preserve">The Services are for the exclusive use of each Health Care Entity, and under no circumstances shall the service be sold, resold, or transferred in consideration for money or any other thing of value.
</t>
  </si>
  <si>
    <t>The Health Care Entity conducted a fair and open competitive bidding process that (a) did not limit bidders based on technology; (b) was open to all Eligible Providers authorized to receive OUSF funding; and (c) was not structured in a manner to exclude Eligible Providers from submitting a competitive bid.</t>
  </si>
  <si>
    <t>Disclosures of Beneficiary information, either by Beneficiary and/or Provider, required by the Commission on this Affidavit and/or Attachments may contain a Beneficiary's Customer Proprietary Network Information (“CPNI”) that is protected from disclosure under 47 U.S.C. § 222. Any such Beneficiary CPNI information disclosed shall and will be kept confidential pursuant to the requirement in OAC 165:59. Any disclosure of any Beneficiary CPNI information to the Commission is for the sole and exclusive purpose of reviewing this Request for OUSF Funding submitted by the Provider on behalf of the Beneficiary.</t>
  </si>
  <si>
    <t>Beneficiary has been provided information from the Eligible Provider regarding limitations on funding from the OUSF and is familiar with the general description of those limitations as posted on the Commission’s website. Beneficiary understands the OUSF may not approve the entire amount of Special Universal Services requested in the Request for OUSF Funding. The undersigned further understands that it shall be the responsibility of the Beneficiary to pay any remaining balances after the application of all approved funding from the RHC and OUSF.</t>
  </si>
  <si>
    <t xml:space="preserve">No alterations have been made to this Affidavit, other than to provide responses.
</t>
  </si>
  <si>
    <t>SECTION 6: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</si>
  <si>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</si>
  <si>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</si>
  <si>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</si>
  <si>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</si>
  <si>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</si>
  <si>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</si>
  <si>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</si>
  <si>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Range names are in Yellow. The vaues the names refer to are in green</t>
  </si>
  <si>
    <t>xAffFunding</t>
  </si>
  <si>
    <t>Request for Funding</t>
  </si>
  <si>
    <t>Range names in left column refer to a single cell</t>
  </si>
  <si>
    <t>xAffPre</t>
  </si>
  <si>
    <t>Preapproval</t>
  </si>
  <si>
    <t>Range names above a list in green refer to that entire range</t>
  </si>
  <si>
    <t>xAffChange</t>
  </si>
  <si>
    <t>Request for Change in Funding</t>
  </si>
  <si>
    <t xml:space="preserve">Following that is an indicator of the value if chosen from a list. </t>
  </si>
  <si>
    <t>Names prefixed with "dflt" indicate default values</t>
  </si>
  <si>
    <t>ListYesNo</t>
  </si>
  <si>
    <t>Cells that refer to a default value are in blue</t>
  </si>
  <si>
    <t xml:space="preserve">Names prefixed with x are used for selectable values so that the values can be changed without having to find all the variables. </t>
  </si>
  <si>
    <t>xYes</t>
  </si>
  <si>
    <t>Yes</t>
  </si>
  <si>
    <t>xNo</t>
  </si>
  <si>
    <t>No</t>
  </si>
  <si>
    <t>ListYesNoNA</t>
  </si>
  <si>
    <t>ListYesPendingDeniedNo</t>
  </si>
  <si>
    <t>xFunded</t>
  </si>
  <si>
    <t>Yes - Funded</t>
  </si>
  <si>
    <t>xPending</t>
  </si>
  <si>
    <t>Pending</t>
  </si>
  <si>
    <t>xDenied</t>
  </si>
  <si>
    <t>Denied</t>
  </si>
  <si>
    <t>xDidNotApply</t>
  </si>
  <si>
    <t>Did Not Apply</t>
  </si>
  <si>
    <t>ListBWUnit</t>
  </si>
  <si>
    <t>xBWMbps</t>
  </si>
  <si>
    <t>Mbps</t>
  </si>
  <si>
    <t>xBWGbps</t>
  </si>
  <si>
    <t>Gbps</t>
  </si>
  <si>
    <t>ListAttachment</t>
  </si>
  <si>
    <t>xIncl</t>
  </si>
  <si>
    <t>Included</t>
  </si>
  <si>
    <t>xNApp</t>
  </si>
  <si>
    <t>Not Applicable</t>
  </si>
  <si>
    <t>xNSub</t>
  </si>
  <si>
    <t>Not Submitted</t>
  </si>
  <si>
    <t>dfltPurpose</t>
  </si>
  <si>
    <t>Choose the purpose of the Affidavit =======&gt; (use down-pointing arrow to the right to choose)</t>
  </si>
  <si>
    <t>dfltYesNo</t>
  </si>
  <si>
    <t>Choose Yes or No =======&gt;</t>
  </si>
  <si>
    <t>dfltYesNoNA</t>
  </si>
  <si>
    <t>Choose Yes, No, or Not Applicable =======&gt;</t>
  </si>
  <si>
    <t>dfltYesNoPending</t>
  </si>
  <si>
    <t>Choose Yes -Funded, Pending, Denied, or Did Not Apply =======&gt;</t>
  </si>
  <si>
    <t>dfltBWUnits</t>
  </si>
  <si>
    <t>Choose Mbps or Gbps for bandwidth units  =======&gt;</t>
  </si>
  <si>
    <t>dfltAttach</t>
  </si>
  <si>
    <t>Choose Included, Not Applicable, or Not Submitted =======&gt;</t>
  </si>
  <si>
    <t>dfltAnswerIndicator</t>
  </si>
  <si>
    <t>&gt;&gt;</t>
  </si>
  <si>
    <t>dfltFundingYear</t>
  </si>
  <si>
    <t>Choose the Funding Year =======&gt;</t>
  </si>
  <si>
    <t>dfltTypeFacility</t>
  </si>
  <si>
    <t>Choose type of eligible healthcare entity. If more than one, choose the primary type.  =======&gt;</t>
  </si>
  <si>
    <t>dfltRFP</t>
  </si>
  <si>
    <t>Choose No RFP, Internet access only RFP, WAN only RFP, Internet Access and WAN RFP =======&gt;</t>
  </si>
  <si>
    <t>List_TypeFacility</t>
  </si>
  <si>
    <t>xTypeDOC</t>
  </si>
  <si>
    <t>Department of Corrections; see 17 O.S. § 139.102(9)</t>
  </si>
  <si>
    <t>xTypeFQHC-PHS</t>
  </si>
  <si>
    <t>Federally Qualified Health Care Center - Eligible under Section 330 of Public Health Services Act; see 17 O.S. § 139.102(16)(a-c)</t>
  </si>
  <si>
    <t>xTypeFQHC-NonPHS</t>
  </si>
  <si>
    <t>Federally Qualified Health Care Center - Outpatient facility or program of tribe, tribal organization, or urban Indian organization; see 17 O.S. § 139.102(16)(d)</t>
  </si>
  <si>
    <t>xTypeCCHD</t>
  </si>
  <si>
    <t>Health Department - City-County; see 17 O.S. § 139.102(9)</t>
  </si>
  <si>
    <t>xTypeCHD</t>
  </si>
  <si>
    <t>Health Department - County; see 17 O.S. § 139.102(9)</t>
  </si>
  <si>
    <t>xTypenfpHospital</t>
  </si>
  <si>
    <t>Not-for-Profit Mental Health - Community Comprehensive Addiction Recovery Center (OAC 450:24); see 17 O.S. § 139.102(28)</t>
  </si>
  <si>
    <t>xTypenfpMHSAF-CCARC</t>
  </si>
  <si>
    <t>Not-for-Profit Mental Health - Community Mental Health Center (OAC 450:17); see 17 O.S. § 139.102(28)</t>
  </si>
  <si>
    <t>xTypenfpMHSAF-CMHC</t>
  </si>
  <si>
    <t>Not-for-Profit Mental Health - Community-Based Structured Crisis Center (OAC 450:23); see 17 O.S. § 139.102(28)</t>
  </si>
  <si>
    <t>xTypenfpMHSAF-CBSCC</t>
  </si>
  <si>
    <t>Not-for-Profit Mental Health - Oklahoma Department of Mental Health Services and Support Facility; see 17 O.S. § 139.102(28)</t>
  </si>
  <si>
    <t>xTypenfpMHSAF-DMHSAS</t>
  </si>
  <si>
    <t>Not-for-Profit Hospital; see 17 O.S. § 139.102(27)</t>
  </si>
  <si>
    <t>List_FundingYear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</si>
  <si>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</si>
  <si>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</si>
  <si>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</si>
  <si>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</si>
  <si>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</si>
  <si>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</si>
  <si>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</si>
  <si>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</si>
  <si>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</si>
  <si>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</si>
  <si>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</si>
  <si>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</si>
  <si>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</si>
  <si>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</si>
  <si>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</si>
  <si>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</si>
  <si>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</si>
  <si>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</si>
  <si>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</si>
  <si>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</si>
  <si>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Analyst Action - Enter the Org-Loc code</t>
  </si>
  <si>
    <t>System</t>
  </si>
  <si>
    <t>Facility</t>
  </si>
  <si>
    <t>Address (if it does not match address below, follow procedure)</t>
  </si>
  <si>
    <t>If PUD may contact the consultant, select the consultant</t>
  </si>
  <si>
    <t>Section</t>
  </si>
  <si>
    <t>Description</t>
  </si>
  <si>
    <t>Field (i)</t>
  </si>
  <si>
    <t>Applicant Completion</t>
  </si>
  <si>
    <t>Analyst notes</t>
  </si>
  <si>
    <t>AffidavitType</t>
  </si>
  <si>
    <t>Purpose of Affidavit</t>
  </si>
  <si>
    <t>AffidavitPurpose</t>
  </si>
  <si>
    <t>Legal Name</t>
  </si>
  <si>
    <t>eiEntityLegalName</t>
  </si>
  <si>
    <t>Operational Name</t>
  </si>
  <si>
    <t>eiEntityOpName</t>
  </si>
  <si>
    <t>Owner's Name</t>
  </si>
  <si>
    <t>eiEntityOwnerName</t>
  </si>
  <si>
    <t>Address</t>
  </si>
  <si>
    <t>eiEntityAddress1</t>
  </si>
  <si>
    <t>City</t>
  </si>
  <si>
    <t>eiEntityCity</t>
  </si>
  <si>
    <t>State</t>
  </si>
  <si>
    <t>eiEntityState</t>
  </si>
  <si>
    <t>Zip Code</t>
  </si>
  <si>
    <t>eiEntityZip</t>
  </si>
  <si>
    <t>Name</t>
  </si>
  <si>
    <t>eiContactName</t>
  </si>
  <si>
    <t>Title</t>
  </si>
  <si>
    <t>eiContactTitle</t>
  </si>
  <si>
    <t>Contact's Employer</t>
  </si>
  <si>
    <t>eiContactEmployer</t>
  </si>
  <si>
    <t>Telephone Number</t>
  </si>
  <si>
    <t>eiContactTelephone</t>
  </si>
  <si>
    <t>Email Address</t>
  </si>
  <si>
    <t>eiContactEmail</t>
  </si>
  <si>
    <t>Type of Healthcare Entity</t>
  </si>
  <si>
    <t>eiEntityType</t>
  </si>
  <si>
    <t>May PUD contact consultant?</t>
  </si>
  <si>
    <t>conPUDContactCons</t>
  </si>
  <si>
    <t>Funding Year</t>
  </si>
  <si>
    <t>csFundingYr</t>
  </si>
  <si>
    <t>Requested Bandwidth in RFP</t>
  </si>
  <si>
    <t>bidRFPBW</t>
  </si>
  <si>
    <t>Selected Bandwidth in RFP</t>
  </si>
  <si>
    <t>bidSelectedBWinRFP</t>
  </si>
  <si>
    <t>Bandwidth Explanation</t>
  </si>
  <si>
    <t>bidBWExp</t>
  </si>
  <si>
    <t>Number of bidders</t>
  </si>
  <si>
    <t>bidNumBidders</t>
  </si>
  <si>
    <t>Number of bids</t>
  </si>
  <si>
    <t>bidNumBids</t>
  </si>
  <si>
    <t>Any bids not considered?</t>
  </si>
  <si>
    <t>bidNotConsider</t>
  </si>
  <si>
    <t>Bid Not Considered Explanation</t>
  </si>
  <si>
    <t>bidNotConsiderExp</t>
  </si>
  <si>
    <t>Eligible Provider and bid selected</t>
  </si>
  <si>
    <t>bidSelectBid</t>
  </si>
  <si>
    <t>Selected Bid Explanation</t>
  </si>
  <si>
    <t>bidSelectedLCRQBExp</t>
  </si>
  <si>
    <t>Service Provider</t>
  </si>
  <si>
    <t>csCurProvider</t>
  </si>
  <si>
    <t>Service Begin Date</t>
  </si>
  <si>
    <t>csCurDateBegin</t>
  </si>
  <si>
    <t>Requested Nonrecurring Charge</t>
  </si>
  <si>
    <t>csCurNonrecurrCharge</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</si>
  <si>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</si>
  <si>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</si>
  <si>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</si>
  <si>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</si>
  <si>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</si>
  <si>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</si>
  <si>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</si>
  <si>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</si>
  <si>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</si>
  <si>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</si>
  <si>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Provider</t>
  </si>
  <si>
    <t>psPrevInetProvider</t>
  </si>
  <si>
    <t>Actual Disconnect Date</t>
  </si>
  <si>
    <t>psPrevInetDiscDate</t>
  </si>
  <si>
    <t>Previous WAN Service Provider</t>
  </si>
  <si>
    <t>psPrevWANProvider</t>
  </si>
  <si>
    <t>Actual WAN Disconnect Date</t>
  </si>
  <si>
    <t>psPrevWANDiscDate</t>
  </si>
  <si>
    <t>Previous Servicer Additional Explanation</t>
  </si>
  <si>
    <t>psPrevAddExp</t>
  </si>
  <si>
    <t>Eligible for RHC, HCF, or other?</t>
  </si>
  <si>
    <t>altRHCorHCF</t>
  </si>
  <si>
    <t>Submit Form 461 or 465?</t>
  </si>
  <si>
    <t>alt461_465</t>
  </si>
  <si>
    <t>Federal Funding Approved?</t>
  </si>
  <si>
    <t>altFedFundApp</t>
  </si>
  <si>
    <t>Funding Denied Explanation</t>
  </si>
  <si>
    <t>altFedFundDenied</t>
  </si>
  <si>
    <t>Incomplete Alternative Funding Application Explanation</t>
  </si>
  <si>
    <t>altIncompleteExp</t>
  </si>
  <si>
    <t>Attachment 1 – License / Certification Status</t>
  </si>
  <si>
    <t>atLicenseStatus</t>
  </si>
  <si>
    <t>Attachment 1 – License / Certification Explanation</t>
  </si>
  <si>
    <t>atLicenseExp</t>
  </si>
  <si>
    <t>Attachment 2 – Verification of Not-for-profit Status Status</t>
  </si>
  <si>
    <t>atNonProfitStatus</t>
  </si>
  <si>
    <t>Attachment 2 – Verification of Not-for-profit Status Explanation</t>
  </si>
  <si>
    <t>atNonProfitExp</t>
  </si>
  <si>
    <t>Attachment 3 – Disconnect Information (Not Required for Preapproval or Request for Change in Funding) Status</t>
  </si>
  <si>
    <t>atDiscInfoStatus</t>
  </si>
  <si>
    <t>Attachment 3 – Disconnect Information (Not Required for Preapproval or Request for Change in Funding) Explanation</t>
  </si>
  <si>
    <t>atDiscInfoExp</t>
  </si>
  <si>
    <t>Attachment 4 – Documentation and FCC Forms Status</t>
  </si>
  <si>
    <t>atFedDocsStatus</t>
  </si>
  <si>
    <t>Attachment 4 – Documentation and FCC Forms Explanation</t>
  </si>
  <si>
    <t>atFedDocsExp</t>
  </si>
  <si>
    <t>Attachment 5 – Verification of Ineligibility for Federal Funding Status</t>
  </si>
  <si>
    <t>atFedIneligStatus</t>
  </si>
  <si>
    <t>Attachment 5 – Verification of Ineligibility for Federal Funding Explanation</t>
  </si>
  <si>
    <t>atFedIneligExp</t>
  </si>
  <si>
    <t>Attachment 6 – RFP Status</t>
  </si>
  <si>
    <t>atRFPStatus</t>
  </si>
  <si>
    <t>Attachment 6 – RFP Explanation</t>
  </si>
  <si>
    <t>atRFPExp</t>
  </si>
  <si>
    <t>Attachment 7 – Bid Evaluation Information Status</t>
  </si>
  <si>
    <t>atBidEvalStatus</t>
  </si>
  <si>
    <t>Attachment 7 – Bid Evaluation Information Explanation</t>
  </si>
  <si>
    <t>atBidEvalExp</t>
  </si>
  <si>
    <t>Attachment 8 - Demarcation Point(s)  Status</t>
  </si>
  <si>
    <t>atDemarc</t>
  </si>
  <si>
    <t>Attachment 9 – OUSF Preapproval Funding Letter Status</t>
  </si>
  <si>
    <t>atAppFundLetStatus</t>
  </si>
  <si>
    <t>Additional Notes</t>
  </si>
  <si>
    <t>atNotes</t>
  </si>
  <si>
    <t>bidProcess</t>
  </si>
  <si>
    <t>bidStandards</t>
  </si>
  <si>
    <t>bidPostRFP</t>
  </si>
  <si>
    <t>bidRFPBWUnit</t>
  </si>
  <si>
    <t>bidSelectBWUnit</t>
  </si>
  <si>
    <t>bidAndyInelgChg</t>
  </si>
  <si>
    <t>bidIneligChargeList</t>
  </si>
  <si>
    <t>bidEarlyTermFees</t>
  </si>
  <si>
    <t>bidEarlyTermFeesCons</t>
  </si>
  <si>
    <t>bidEarlyTermFeesExp</t>
  </si>
  <si>
    <t>bidContractMatchBid</t>
  </si>
  <si>
    <t>bidConTermExp</t>
  </si>
  <si>
    <t>csInetBW</t>
  </si>
  <si>
    <t>csInetBWUnit</t>
  </si>
  <si>
    <t>csCurMonthlyCharge</t>
  </si>
  <si>
    <t>csCurInstallCharge</t>
  </si>
  <si>
    <t>csWANBWUnit</t>
  </si>
  <si>
    <t>csWANMonthlyCharge</t>
  </si>
  <si>
    <t>csWANInstallCharge</t>
  </si>
  <si>
    <t>csWANNonRecCharge</t>
  </si>
  <si>
    <t>alt461_465Exp</t>
  </si>
  <si>
    <t>altVerifyNotElig</t>
  </si>
  <si>
    <t>atContractStatus</t>
  </si>
  <si>
    <t>atContractExp</t>
  </si>
  <si>
    <t>atInvoicesStatus</t>
  </si>
  <si>
    <t>atInvoicesExp</t>
  </si>
  <si>
    <t>atAppFundExp</t>
  </si>
  <si>
    <t>Use for funding year beginning July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</si>
</sst>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1"/>
      <color theme="1"/>
      <name val="Calibri"/>
      <family val="2"/>
      <scheme val="minor"/>
    </font>
    <font>
      <b/>
      <sz val="10"/>
      <color indexed="8"/>
      <name val="Times New Roman"/>
      <family val="1"/>
    </font>
    <font>
      <sz val="9"/>
      <name val="Times New Roman"/>
      <family val="1"/>
    </font>
    <font>
      <sz val="11"/>
      <color theme="1"/>
      <name val="Calibri"/>
      <family val="2"/>
      <scheme val="minor"/>
    </font>
    <font>
      <b/>
      <sz val="10"/>
      <color rgb="FF0000FF"/>
      <name val="Times New Roman"/>
      <family val="1"/>
    </font>
    <font>
      <i/>
      <u/>
      <sz val="10"/>
      <color rgb="FFC00000"/>
      <name val="Times New Roman"/>
      <family val="1"/>
    </font>
    <font>
      <sz val="10"/>
      <color theme="1"/>
      <name val="Times New Roman"/>
      <family val="1"/>
    </font>
    <font>
      <sz val="10"/>
      <color rgb="FFFF0000"/>
      <name val="Times New Roman"/>
      <family val="1"/>
    </font>
    <font>
      <b/>
      <sz val="12"/>
      <color theme="1"/>
      <name val="Calibri"/>
      <family val="2"/>
      <scheme val="minor"/>
    </font>
    <font>
      <u/>
      <sz val="10"/>
      <color theme="1"/>
      <name val="Times New Roman"/>
      <family val="1"/>
    </font>
    <font>
      <sz val="9"/>
      <color theme="1"/>
      <name val="Courier New"/>
      <family val="3"/>
    </font>
    <font>
      <b/>
      <sz val="11"/>
      <color theme="1"/>
      <name val="Calibri"/>
      <family val="2"/>
      <scheme val="minor"/>
    </font>
    <font>
      <b/>
      <sz val="10"/>
      <color theme="1"/>
      <name val="Times New Roman"/>
      <family val="1"/>
    </font>
    <font>
      <b/>
      <sz val="10"/>
      <color rgb="FFFF0000"/>
      <name val="Times New Roman"/>
      <family val="1"/>
    </font>
    <font>
      <sz val="12"/>
      <color theme="1"/>
      <name val="Times New Roman"/>
      <family val="1"/>
    </font>
    <font>
      <sz val="9"/>
      <color theme="1"/>
      <name val="Times New Roman"/>
      <family val="1"/>
    </font>
    <font>
      <b/>
      <sz val="12"/>
      <color theme="1"/>
      <name val="Times New Roman"/>
      <family val="1"/>
    </font>
    <font>
      <sz val="11"/>
      <color indexed="8"/>
      <name val="Calibri"/>
      <family val="2"/>
    </font>
    <font>
      <u/>
      <sz val="16.5"/>
      <name val="Calibri"/>
      <family val="2"/>
    </font>
    <font>
      <sz val="10"/>
      <color theme="9" tint="-0.499984740745262"/>
      <name val="Times New Roman"/>
      <family val="1"/>
    </font>
    <font>
      <sz val="10"/>
      <name val="Times New Roman"/>
      <family val="1"/>
    </font>
    <font>
      <sz val="11"/>
      <color theme="1"/>
      <name val="Times New Roman"/>
      <family val="1"/>
    </font>
    <font>
      <b/>
      <sz val="11"/>
      <color theme="1"/>
      <name val="Times New Roman"/>
      <family val="1"/>
    </font>
    <font>
      <sz val="11"/>
      <color rgb="FFFF0000"/>
      <name val="Times New Roman"/>
      <family val="1"/>
    </font>
    <font>
      <b/>
      <sz val="10"/>
      <name val="Times New Roman"/>
      <family val="1"/>
    </font>
    <font>
      <b/>
      <sz val="11"/>
      <color rgb="FFFF0000"/>
      <name val="Times New Roman"/>
      <family val="1"/>
    </font>
    <font>
      <b/>
      <sz val="10"/>
      <color rgb="FF000000"/>
      <name val="Times New Roman"/>
      <family val="1"/>
    </font>
    <font>
      <sz val="10"/>
      <color rgb="FF000000"/>
      <name val="Times New Roman"/>
      <family val="1"/>
    </font>
    <font>
      <sz val="11"/>
      <name val="Times New Roman"/>
      <family val="1"/>
    </font>
    <font>
      <b/>
      <u/>
      <sz val="11"/>
      <color theme="1"/>
      <name val="Times New Roman"/>
      <family val="1"/>
    </font>
    <font>
      <sz val="11"/>
      <color theme="1"/>
      <name val="Calibri"/>
      <family val="2"/>
    </font>
    <font>
      <sz val="11"/>
      <color rgb="FF000000"/>
      <name val="Times New Roman"/>
      <family val="1"/>
    </font>
    <font>
      <b/>
      <sz val="11"/>
      <name val="Times New Roman"/>
      <family val="1"/>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5">
    <border>
      <left/>
      <right/>
      <top/>
      <bottom/>
      <diagonal/>
    </border>
    <border>
      <left/>
      <right/>
      <top style="double">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s>
  <cellStyleXfs count="17">
    <xf numFmtId="0" fontId="0" fillId="2" borderId="0"/>
    <xf numFmtId="0" fontId="15" fillId="2" borderId="0">
      <alignment horizontal="left" vertical="top" wrapText="1"/>
    </xf>
    <xf numFmtId="0" fontId="4" fillId="2" borderId="0">
      <alignment vertical="center"/>
    </xf>
    <xf numFmtId="0" fontId="10" fillId="2" borderId="0">
      <alignment readingOrder="1"/>
    </xf>
    <xf numFmtId="0" fontId="2" fillId="2" borderId="0" applyAlignment="0">
      <alignment horizontal="justify" vertical="center"/>
    </xf>
    <xf numFmtId="49" fontId="14" fillId="2" borderId="0">
      <alignment horizontal="center" vertical="top"/>
    </xf>
    <xf numFmtId="0" fontId="5" fillId="2" borderId="0">
      <alignment horizontal="left" vertical="top"/>
      <protection locked="0"/>
    </xf>
    <xf numFmtId="0" fontId="6" fillId="2" borderId="0" applyNumberFormat="0" applyFill="0" applyBorder="0" applyAlignment="0" applyProtection="0"/>
    <xf numFmtId="0" fontId="6" fillId="2" borderId="0">
      <alignment horizontal="left" vertical="top" wrapText="1"/>
    </xf>
    <xf numFmtId="0" fontId="7" fillId="2" borderId="0">
      <alignment horizontal="left" vertical="top" wrapText="1"/>
    </xf>
    <xf numFmtId="0" fontId="8" fillId="0" borderId="1">
      <alignment horizontal="left" vertical="center"/>
    </xf>
    <xf numFmtId="0" fontId="3" fillId="0" borderId="2">
      <alignment horizontal="left" vertical="center"/>
    </xf>
    <xf numFmtId="0" fontId="9" fillId="2" borderId="3">
      <alignment vertical="top" wrapText="1"/>
      <protection locked="0"/>
    </xf>
    <xf numFmtId="43"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alignment vertical="top"/>
      <protection locked="0"/>
    </xf>
    <xf numFmtId="0" fontId="6" fillId="2" borderId="0" applyNumberFormat="0" applyFill="0" applyBorder="0" applyAlignment="0" applyProtection="0"/>
  </cellStyleXfs>
  <cellXfs count="155">
    <xf numFmtId="0" fontId="0" fillId="2" borderId="0" xfId="0"/>
    <xf numFmtId="0" fontId="0" fillId="2" borderId="0" xfId="0" applyAlignment="1">
      <alignment vertical="top"/>
    </xf>
    <xf numFmtId="0" fontId="11" fillId="2" borderId="0" xfId="0" applyFont="1" applyAlignment="1">
      <alignment vertical="top"/>
    </xf>
    <xf numFmtId="0" fontId="12" fillId="2" borderId="0" xfId="8" applyFont="1">
      <alignment horizontal="left" vertical="top" wrapText="1"/>
    </xf>
    <xf numFmtId="0" fontId="13" fillId="2" borderId="0" xfId="9" applyFont="1">
      <alignment horizontal="left" vertical="top" wrapText="1"/>
    </xf>
    <xf numFmtId="0" fontId="11" fillId="2" borderId="0" xfId="0" applyFont="1"/>
    <xf numFmtId="0" fontId="0" fillId="4" borderId="0" xfId="0" quotePrefix="1" applyFill="1"/>
    <xf numFmtId="0" fontId="0" fillId="2" borderId="0" xfId="0" applyAlignment="1">
      <alignment horizontal="left" vertical="top"/>
    </xf>
    <xf numFmtId="0" fontId="19" fillId="2" borderId="0" xfId="8" applyFont="1">
      <alignment horizontal="left" vertical="top" wrapText="1"/>
    </xf>
    <xf numFmtId="0" fontId="0" fillId="3" borderId="0" xfId="0" applyFill="1"/>
    <xf numFmtId="0" fontId="0" fillId="4" borderId="0" xfId="0" applyFill="1"/>
    <xf numFmtId="0" fontId="0" fillId="5" borderId="0" xfId="0" applyFill="1"/>
    <xf numFmtId="0" fontId="21" fillId="2" borderId="0" xfId="0" applyFont="1"/>
    <xf numFmtId="0" fontId="6" fillId="2" borderId="0" xfId="8">
      <alignment horizontal="left" vertical="top" wrapText="1"/>
    </xf>
    <xf numFmtId="0" fontId="6" fillId="2" borderId="0" xfId="0" applyFont="1" applyAlignment="1">
      <alignment vertical="top" wrapText="1"/>
    </xf>
    <xf numFmtId="164" fontId="6" fillId="2" borderId="0" xfId="0" applyNumberFormat="1" applyFont="1" applyAlignment="1">
      <alignment vertical="top"/>
    </xf>
    <xf numFmtId="0" fontId="7" fillId="2" borderId="0" xfId="9">
      <alignment horizontal="left" vertical="top" wrapText="1"/>
    </xf>
    <xf numFmtId="0" fontId="16" fillId="0" borderId="1" xfId="10" applyFont="1">
      <alignment horizontal="left" vertical="center"/>
    </xf>
    <xf numFmtId="49" fontId="14" fillId="2" borderId="0" xfId="5">
      <alignment horizontal="center" vertical="top"/>
    </xf>
    <xf numFmtId="49" fontId="22" fillId="2" borderId="6" xfId="0" applyNumberFormat="1" applyFont="1" applyBorder="1" applyAlignment="1">
      <alignment horizontal="left" vertical="top"/>
    </xf>
    <xf numFmtId="0" fontId="21" fillId="2" borderId="6" xfId="0" applyFont="1" applyBorder="1" applyAlignment="1">
      <alignment horizontal="left" wrapText="1"/>
    </xf>
    <xf numFmtId="49" fontId="22" fillId="2" borderId="0" xfId="0" applyNumberFormat="1" applyFont="1" applyAlignment="1">
      <alignment horizontal="left" vertical="top"/>
    </xf>
    <xf numFmtId="0" fontId="21" fillId="2" borderId="0" xfId="0" applyFont="1" applyAlignment="1">
      <alignment horizontal="left" wrapText="1"/>
    </xf>
    <xf numFmtId="49" fontId="16" fillId="2" borderId="6" xfId="0" applyNumberFormat="1" applyFont="1" applyBorder="1" applyAlignment="1">
      <alignment horizontal="left" vertical="top"/>
    </xf>
    <xf numFmtId="49" fontId="21" fillId="2" borderId="0" xfId="0" applyNumberFormat="1" applyFont="1" applyAlignment="1">
      <alignment horizontal="left" vertical="top"/>
    </xf>
    <xf numFmtId="0" fontId="12" fillId="2" borderId="4" xfId="0" applyFont="1" applyBorder="1" applyAlignment="1">
      <alignment horizontal="center" vertical="center" wrapText="1"/>
    </xf>
    <xf numFmtId="49" fontId="22" fillId="2" borderId="4" xfId="0" applyNumberFormat="1" applyFont="1" applyBorder="1" applyAlignment="1">
      <alignment horizontal="left" vertical="top"/>
    </xf>
    <xf numFmtId="49" fontId="14" fillId="2" borderId="4" xfId="5" applyBorder="1" applyAlignment="1">
      <alignment horizontal="center" vertical="center"/>
    </xf>
    <xf numFmtId="49" fontId="16" fillId="2" borderId="14" xfId="5" quotePrefix="1" applyFont="1" applyBorder="1" applyAlignment="1">
      <alignment horizontal="left" vertical="top"/>
    </xf>
    <xf numFmtId="0" fontId="7" fillId="2" borderId="15" xfId="9" applyBorder="1">
      <alignment horizontal="left" vertical="top" wrapText="1"/>
    </xf>
    <xf numFmtId="0" fontId="21" fillId="2" borderId="16" xfId="0" applyFont="1" applyBorder="1" applyAlignment="1">
      <alignment horizontal="left" wrapText="1"/>
    </xf>
    <xf numFmtId="0" fontId="12" fillId="0" borderId="4" xfId="0" applyFont="1" applyFill="1" applyBorder="1" applyAlignment="1">
      <alignment horizontal="center" vertical="center" wrapText="1"/>
    </xf>
    <xf numFmtId="0" fontId="21" fillId="0" borderId="4" xfId="0" applyFont="1" applyFill="1" applyBorder="1"/>
    <xf numFmtId="0" fontId="21" fillId="2" borderId="13" xfId="0" applyFont="1" applyBorder="1"/>
    <xf numFmtId="49" fontId="6" fillId="2" borderId="4" xfId="5" applyFont="1" applyBorder="1" applyAlignment="1">
      <alignment horizontal="center" vertical="center"/>
    </xf>
    <xf numFmtId="0" fontId="13" fillId="2" borderId="4" xfId="9" applyFont="1" applyBorder="1" applyAlignment="1">
      <alignment horizontal="center" vertical="center" wrapText="1"/>
    </xf>
    <xf numFmtId="0" fontId="25" fillId="2" borderId="4" xfId="9" applyFont="1" applyBorder="1" applyAlignment="1">
      <alignment horizontal="center" vertical="center" wrapText="1"/>
    </xf>
    <xf numFmtId="0" fontId="6" fillId="2" borderId="0" xfId="0" applyFont="1" applyAlignment="1">
      <alignment horizontal="left" vertical="center"/>
    </xf>
    <xf numFmtId="0" fontId="6" fillId="2" borderId="4" xfId="0" applyFont="1" applyBorder="1" applyAlignment="1">
      <alignment horizontal="left" vertical="center"/>
    </xf>
    <xf numFmtId="0" fontId="6" fillId="2" borderId="4" xfId="0" applyFont="1" applyBorder="1" applyAlignment="1">
      <alignment horizontal="left" vertical="center" wrapText="1"/>
    </xf>
    <xf numFmtId="0" fontId="21" fillId="2" borderId="0" xfId="0" applyFont="1" applyAlignment="1">
      <alignment horizontal="left" vertical="center" wrapText="1"/>
    </xf>
    <xf numFmtId="0" fontId="20" fillId="2" borderId="4" xfId="0" applyFont="1" applyBorder="1" applyAlignment="1">
      <alignment horizontal="left" vertical="center" wrapText="1"/>
    </xf>
    <xf numFmtId="0" fontId="6" fillId="2" borderId="4" xfId="8" applyBorder="1" applyAlignment="1">
      <alignment horizontal="left" vertical="center" wrapText="1"/>
    </xf>
    <xf numFmtId="0" fontId="20" fillId="2" borderId="4" xfId="0" applyFont="1" applyBorder="1" applyAlignment="1">
      <alignment horizontal="left" vertical="center"/>
    </xf>
    <xf numFmtId="0" fontId="6" fillId="0" borderId="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6" fillId="0" borderId="4" xfId="8" applyFill="1" applyBorder="1" applyAlignment="1">
      <alignment horizontal="left" vertical="center" wrapText="1"/>
    </xf>
    <xf numFmtId="0" fontId="6" fillId="0" borderId="4" xfId="8" quotePrefix="1" applyFill="1" applyBorder="1" applyAlignment="1">
      <alignment horizontal="left" vertical="center" wrapText="1"/>
    </xf>
    <xf numFmtId="0" fontId="20" fillId="2" borderId="4" xfId="9" applyFont="1" applyBorder="1" applyAlignment="1">
      <alignment horizontal="left" vertical="center" wrapText="1"/>
    </xf>
    <xf numFmtId="0" fontId="6" fillId="2" borderId="4" xfId="0" applyFont="1" applyBorder="1" applyAlignment="1">
      <alignment horizontal="left" vertical="top" wrapText="1"/>
    </xf>
    <xf numFmtId="0" fontId="20" fillId="2" borderId="4" xfId="0" applyFont="1" applyBorder="1" applyAlignment="1">
      <alignment horizontal="left" vertical="top" wrapText="1"/>
    </xf>
    <xf numFmtId="0" fontId="21" fillId="0" borderId="0" xfId="0" applyFont="1" applyFill="1"/>
    <xf numFmtId="0" fontId="20" fillId="0" borderId="4" xfId="9" applyFont="1" applyFill="1" applyBorder="1" applyAlignment="1">
      <alignment horizontal="left" vertical="center" wrapText="1"/>
    </xf>
    <xf numFmtId="0" fontId="20" fillId="0" borderId="4" xfId="8" applyFont="1" applyFill="1" applyBorder="1" applyAlignment="1">
      <alignment horizontal="left" vertical="center" wrapText="1"/>
    </xf>
    <xf numFmtId="0" fontId="27" fillId="2" borderId="4" xfId="9" applyFont="1" applyBorder="1" applyAlignment="1">
      <alignment horizontal="left" vertical="center" wrapText="1"/>
    </xf>
    <xf numFmtId="0" fontId="27" fillId="2" borderId="4" xfId="0" applyFont="1" applyBorder="1" applyAlignment="1">
      <alignment horizontal="left" vertical="center" wrapText="1"/>
    </xf>
    <xf numFmtId="0" fontId="21" fillId="0" borderId="0" xfId="0" applyFont="1" applyFill="1" applyAlignment="1">
      <alignment horizontal="justify" vertical="center"/>
    </xf>
    <xf numFmtId="0" fontId="21" fillId="0" borderId="4" xfId="8" applyFont="1" applyFill="1" applyBorder="1">
      <alignment horizontal="left" vertical="top" wrapText="1"/>
    </xf>
    <xf numFmtId="0" fontId="28" fillId="0" borderId="4" xfId="8" applyFont="1" applyFill="1" applyBorder="1">
      <alignment horizontal="left" vertical="top" wrapText="1"/>
    </xf>
    <xf numFmtId="0" fontId="16" fillId="0" borderId="4" xfId="0" applyFont="1" applyFill="1" applyBorder="1" applyAlignment="1">
      <alignment horizontal="center" vertical="center" wrapText="1"/>
    </xf>
    <xf numFmtId="0" fontId="20" fillId="0" borderId="4" xfId="8" quotePrefix="1" applyFont="1" applyFill="1" applyBorder="1" applyAlignment="1">
      <alignment horizontal="left" vertical="center" wrapText="1"/>
    </xf>
    <xf numFmtId="49" fontId="6" fillId="0" borderId="4" xfId="5" applyFont="1" applyFill="1" applyBorder="1" applyAlignment="1">
      <alignment horizontal="center" vertical="center"/>
    </xf>
    <xf numFmtId="49" fontId="20" fillId="0" borderId="4" xfId="5" applyFont="1" applyFill="1" applyBorder="1" applyAlignment="1">
      <alignment horizontal="center" vertical="center"/>
    </xf>
    <xf numFmtId="0" fontId="28" fillId="0" borderId="0" xfId="0" applyFont="1" applyFill="1"/>
    <xf numFmtId="0" fontId="20" fillId="0" borderId="4" xfId="8" applyFont="1" applyFill="1" applyBorder="1" applyAlignment="1">
      <alignment vertical="center" wrapText="1"/>
    </xf>
    <xf numFmtId="0" fontId="21" fillId="0" borderId="0" xfId="8" applyFont="1" applyFill="1">
      <alignment horizontal="left" vertical="top" wrapText="1"/>
    </xf>
    <xf numFmtId="0" fontId="21" fillId="0" borderId="29" xfId="8" applyFont="1" applyFill="1" applyBorder="1">
      <alignment horizontal="left" vertical="top" wrapText="1"/>
    </xf>
    <xf numFmtId="0" fontId="21" fillId="0" borderId="28" xfId="8" applyFont="1" applyFill="1" applyBorder="1">
      <alignment horizontal="left" vertical="top" wrapText="1"/>
    </xf>
    <xf numFmtId="0" fontId="22" fillId="0" borderId="0" xfId="0" applyFont="1" applyFill="1" applyAlignment="1">
      <alignment vertical="top" wrapText="1"/>
    </xf>
    <xf numFmtId="0" fontId="28" fillId="0" borderId="8" xfId="0" applyFont="1" applyFill="1" applyBorder="1" applyAlignment="1">
      <alignment vertical="top" wrapText="1"/>
    </xf>
    <xf numFmtId="0" fontId="21" fillId="0" borderId="4" xfId="0" applyFont="1" applyFill="1" applyBorder="1" applyAlignment="1">
      <alignment horizontal="left" vertical="center" wrapText="1"/>
    </xf>
    <xf numFmtId="0" fontId="21" fillId="0" borderId="4" xfId="0" applyFont="1" applyFill="1" applyBorder="1" applyAlignment="1">
      <alignment horizontal="justify" vertical="center"/>
    </xf>
    <xf numFmtId="0" fontId="21" fillId="0" borderId="0" xfId="8" quotePrefix="1" applyFont="1" applyFill="1">
      <alignment horizontal="left" vertical="top" wrapText="1"/>
    </xf>
    <xf numFmtId="0" fontId="22" fillId="0" borderId="0" xfId="0" applyFont="1" applyFill="1" applyAlignment="1">
      <alignment horizontal="center" vertical="center"/>
    </xf>
    <xf numFmtId="0" fontId="21" fillId="0" borderId="0" xfId="0" applyFont="1" applyFill="1" applyAlignment="1">
      <alignment vertical="top" wrapText="1"/>
    </xf>
    <xf numFmtId="0" fontId="21" fillId="0" borderId="8" xfId="8" applyFont="1" applyFill="1" applyBorder="1">
      <alignment horizontal="left" vertical="top" wrapText="1"/>
    </xf>
    <xf numFmtId="0" fontId="21" fillId="0" borderId="8" xfId="0" applyFont="1" applyFill="1" applyBorder="1" applyAlignment="1">
      <alignment vertical="top" wrapText="1"/>
    </xf>
    <xf numFmtId="0" fontId="23" fillId="0" borderId="8" xfId="0" applyFont="1" applyFill="1" applyBorder="1" applyAlignment="1">
      <alignment vertical="top" wrapText="1"/>
    </xf>
    <xf numFmtId="0" fontId="21" fillId="0" borderId="0" xfId="0" applyFont="1" applyFill="1" applyAlignment="1">
      <alignment horizontal="left" vertical="top"/>
    </xf>
    <xf numFmtId="0" fontId="23" fillId="0" borderId="0" xfId="0" applyFont="1" applyFill="1"/>
    <xf numFmtId="0" fontId="21" fillId="0" borderId="0" xfId="0" quotePrefix="1" applyFont="1" applyFill="1" applyAlignment="1">
      <alignment horizontal="left" vertical="top"/>
    </xf>
    <xf numFmtId="0" fontId="21" fillId="0" borderId="0" xfId="0" applyFont="1" applyFill="1" applyAlignment="1">
      <alignment horizontal="right" vertical="center"/>
    </xf>
    <xf numFmtId="0" fontId="23" fillId="0" borderId="0" xfId="0" applyFont="1" applyFill="1" applyAlignment="1">
      <alignment vertical="top" wrapText="1"/>
    </xf>
    <xf numFmtId="0" fontId="29" fillId="0" borderId="0" xfId="8" applyFont="1" applyFill="1">
      <alignment horizontal="left" vertical="top" wrapText="1"/>
    </xf>
    <xf numFmtId="0" fontId="21" fillId="0" borderId="29" xfId="0" applyFont="1" applyFill="1" applyBorder="1" applyAlignment="1">
      <alignment vertical="top" wrapText="1"/>
    </xf>
    <xf numFmtId="164" fontId="21" fillId="0" borderId="0" xfId="8" applyNumberFormat="1" applyFont="1" applyFill="1">
      <alignment horizontal="left" vertical="top" wrapText="1"/>
    </xf>
    <xf numFmtId="0" fontId="31" fillId="0" borderId="28" xfId="0" applyFont="1" applyFill="1" applyBorder="1"/>
    <xf numFmtId="0" fontId="21" fillId="0" borderId="30" xfId="0" applyFont="1" applyFill="1" applyBorder="1" applyAlignment="1">
      <alignment vertical="top" wrapText="1"/>
    </xf>
    <xf numFmtId="2" fontId="21" fillId="0" borderId="0" xfId="8" applyNumberFormat="1" applyFont="1" applyFill="1">
      <alignment horizontal="left" vertical="top" wrapText="1"/>
    </xf>
    <xf numFmtId="0" fontId="6" fillId="0" borderId="0" xfId="0" applyFont="1" applyFill="1" applyAlignment="1">
      <alignment vertical="top" wrapText="1"/>
    </xf>
    <xf numFmtId="0" fontId="6" fillId="0" borderId="28" xfId="0" applyFont="1" applyFill="1" applyBorder="1" applyAlignment="1">
      <alignment vertical="top" wrapText="1"/>
    </xf>
    <xf numFmtId="0" fontId="21" fillId="0" borderId="0" xfId="8" applyFont="1" applyFill="1" applyAlignment="1">
      <alignment horizontal="center" vertical="center" wrapText="1"/>
    </xf>
    <xf numFmtId="0" fontId="21" fillId="0" borderId="0" xfId="0" applyFont="1" applyFill="1" applyAlignment="1">
      <alignment wrapText="1"/>
    </xf>
    <xf numFmtId="0" fontId="21" fillId="0" borderId="0" xfId="0" applyFont="1" applyFill="1" applyAlignment="1">
      <alignment horizontal="center" vertical="center"/>
    </xf>
    <xf numFmtId="0" fontId="28" fillId="0" borderId="28" xfId="8" applyFont="1" applyFill="1" applyBorder="1">
      <alignment horizontal="left" vertical="top" wrapText="1"/>
    </xf>
    <xf numFmtId="0" fontId="24" fillId="0" borderId="4" xfId="0" applyFont="1" applyFill="1" applyBorder="1" applyAlignment="1">
      <alignment horizontal="center" vertical="center" wrapText="1"/>
    </xf>
    <xf numFmtId="0" fontId="21" fillId="0" borderId="34" xfId="0" applyFont="1" applyFill="1" applyBorder="1" applyAlignment="1">
      <alignment vertical="top" wrapText="1"/>
    </xf>
    <xf numFmtId="0" fontId="26" fillId="0" borderId="6" xfId="0" applyFont="1" applyFill="1" applyBorder="1" applyAlignment="1">
      <alignment wrapText="1"/>
    </xf>
    <xf numFmtId="0" fontId="26" fillId="0" borderId="12" xfId="0" applyFont="1" applyFill="1" applyBorder="1" applyAlignment="1">
      <alignment wrapText="1"/>
    </xf>
    <xf numFmtId="0" fontId="21" fillId="0" borderId="6" xfId="0" applyFont="1" applyFill="1" applyBorder="1" applyAlignment="1">
      <alignment horizontal="right" vertical="center"/>
    </xf>
    <xf numFmtId="0" fontId="21" fillId="0" borderId="6" xfId="0" applyFont="1" applyFill="1" applyBorder="1" applyAlignment="1">
      <alignment horizontal="justify" vertical="center"/>
    </xf>
    <xf numFmtId="0" fontId="27" fillId="0" borderId="6" xfId="0" applyFont="1" applyFill="1" applyBorder="1" applyAlignment="1">
      <alignment wrapText="1"/>
    </xf>
    <xf numFmtId="0" fontId="23" fillId="0" borderId="6" xfId="0" applyFont="1" applyFill="1" applyBorder="1" applyAlignment="1">
      <alignment vertical="top" wrapText="1"/>
    </xf>
    <xf numFmtId="0" fontId="22" fillId="0" borderId="11" xfId="10" applyFont="1" applyBorder="1">
      <alignment horizontal="left" vertical="center"/>
    </xf>
    <xf numFmtId="0" fontId="22" fillId="0" borderId="6" xfId="10" applyFont="1" applyBorder="1">
      <alignment horizontal="left" vertical="center"/>
    </xf>
    <xf numFmtId="0" fontId="21" fillId="0" borderId="4" xfId="0" applyFont="1" applyFill="1" applyBorder="1" applyAlignment="1">
      <alignment vertical="top" wrapText="1"/>
    </xf>
    <xf numFmtId="0" fontId="22" fillId="0" borderId="9" xfId="10" applyFont="1" applyBorder="1">
      <alignment horizontal="left" vertical="center"/>
    </xf>
    <xf numFmtId="0" fontId="22" fillId="0" borderId="1" xfId="10" applyFont="1">
      <alignment horizontal="left" vertical="center"/>
    </xf>
    <xf numFmtId="0" fontId="22" fillId="0" borderId="10" xfId="10" applyFont="1" applyBorder="1">
      <alignment horizontal="left" vertical="center"/>
    </xf>
    <xf numFmtId="0" fontId="32" fillId="0" borderId="7" xfId="4" applyFont="1" applyFill="1" applyBorder="1" applyAlignment="1">
      <alignment horizontal="center" vertical="center"/>
    </xf>
    <xf numFmtId="0" fontId="32" fillId="0" borderId="2" xfId="4" applyFont="1" applyFill="1" applyBorder="1" applyAlignment="1">
      <alignment horizontal="center" vertical="center"/>
    </xf>
    <xf numFmtId="0" fontId="32" fillId="0" borderId="8" xfId="4" applyFont="1" applyFill="1" applyBorder="1" applyAlignment="1">
      <alignment horizontal="center" vertical="center"/>
    </xf>
    <xf numFmtId="0" fontId="22" fillId="0" borderId="11" xfId="10" applyFont="1" applyBorder="1">
      <alignment horizontal="left" vertical="center"/>
    </xf>
    <xf numFmtId="0" fontId="22" fillId="0" borderId="6" xfId="10" applyFont="1" applyBorder="1">
      <alignment horizontal="left" vertical="center"/>
    </xf>
    <xf numFmtId="0" fontId="22" fillId="0" borderId="12" xfId="10" applyFont="1" applyBorder="1">
      <alignment horizontal="left" vertical="center"/>
    </xf>
    <xf numFmtId="0" fontId="21" fillId="0" borderId="4" xfId="8" applyFont="1" applyFill="1" applyBorder="1">
      <alignment horizontal="left" vertical="top" wrapText="1"/>
    </xf>
    <xf numFmtId="0" fontId="21" fillId="0" borderId="4" xfId="0" applyFont="1" applyFill="1" applyBorder="1" applyAlignment="1">
      <alignment vertical="top" wrapText="1"/>
    </xf>
    <xf numFmtId="0" fontId="3" fillId="0" borderId="4" xfId="0" applyFont="1" applyFill="1" applyBorder="1"/>
    <xf numFmtId="0" fontId="29" fillId="0" borderId="3" xfId="8" applyFont="1" applyFill="1" applyBorder="1">
      <alignment horizontal="left" vertical="top" wrapText="1"/>
    </xf>
    <xf numFmtId="0" fontId="21" fillId="0" borderId="3" xfId="0" applyFont="1" applyFill="1" applyBorder="1" applyAlignment="1">
      <alignment vertical="top" wrapText="1"/>
    </xf>
    <xf numFmtId="0" fontId="28" fillId="0" borderId="7" xfId="4" applyFont="1" applyFill="1" applyBorder="1" applyAlignment="1">
      <alignment horizontal="center" wrapText="1"/>
    </xf>
    <xf numFmtId="0" fontId="28" fillId="0" borderId="2" xfId="4" applyFont="1" applyFill="1" applyBorder="1" applyAlignment="1">
      <alignment horizontal="center" wrapText="1"/>
    </xf>
    <xf numFmtId="0" fontId="28" fillId="0" borderId="8" xfId="4" applyFont="1" applyFill="1" applyBorder="1" applyAlignment="1">
      <alignment horizontal="center" wrapText="1"/>
    </xf>
    <xf numFmtId="0" fontId="28" fillId="0" borderId="32" xfId="8" applyFont="1" applyFill="1" applyBorder="1">
      <alignment horizontal="left" vertical="top" wrapText="1"/>
    </xf>
    <xf numFmtId="0" fontId="28" fillId="0" borderId="33" xfId="8" applyFont="1" applyFill="1" applyBorder="1">
      <alignment horizontal="left" vertical="top" wrapText="1"/>
    </xf>
    <xf numFmtId="0" fontId="21" fillId="0" borderId="5" xfId="9" applyFont="1" applyFill="1" applyBorder="1">
      <alignment horizontal="left" vertical="top" wrapText="1"/>
    </xf>
    <xf numFmtId="0" fontId="21" fillId="0" borderId="0" xfId="0" applyFont="1" applyFill="1"/>
    <xf numFmtId="0" fontId="21" fillId="0" borderId="7" xfId="8" applyFont="1" applyFill="1" applyBorder="1">
      <alignment horizontal="left" vertical="top" wrapText="1"/>
    </xf>
    <xf numFmtId="0" fontId="21" fillId="0" borderId="8" xfId="8" applyFont="1" applyFill="1" applyBorder="1">
      <alignment horizontal="left" vertical="top" wrapText="1"/>
    </xf>
    <xf numFmtId="0" fontId="28" fillId="0" borderId="7" xfId="8" applyFont="1" applyFill="1" applyBorder="1">
      <alignment horizontal="left" vertical="top" wrapText="1"/>
    </xf>
    <xf numFmtId="0" fontId="28" fillId="0" borderId="8" xfId="8" applyFont="1" applyFill="1" applyBorder="1">
      <alignment horizontal="left" vertical="top" wrapText="1"/>
    </xf>
    <xf numFmtId="0" fontId="28" fillId="0" borderId="25" xfId="8" applyFont="1" applyFill="1" applyBorder="1">
      <alignment horizontal="left" vertical="top" wrapText="1"/>
    </xf>
    <xf numFmtId="0" fontId="28" fillId="0" borderId="27" xfId="8" applyFont="1" applyFill="1" applyBorder="1">
      <alignment horizontal="left" vertical="top" wrapText="1"/>
    </xf>
    <xf numFmtId="0" fontId="21" fillId="0" borderId="23" xfId="0" applyFont="1" applyFill="1" applyBorder="1"/>
    <xf numFmtId="0" fontId="21" fillId="0" borderId="24" xfId="0" applyFont="1" applyFill="1" applyBorder="1"/>
    <xf numFmtId="0" fontId="31" fillId="0" borderId="31" xfId="8" applyFont="1" applyFill="1" applyBorder="1">
      <alignment horizontal="left" vertical="top" wrapText="1"/>
    </xf>
    <xf numFmtId="0" fontId="21" fillId="0" borderId="30" xfId="8" applyFont="1" applyFill="1" applyBorder="1">
      <alignment horizontal="left" vertical="top" wrapText="1"/>
    </xf>
    <xf numFmtId="0" fontId="22" fillId="0" borderId="0" xfId="10" applyFont="1" applyBorder="1">
      <alignment horizontal="left" vertical="center"/>
    </xf>
    <xf numFmtId="0" fontId="21" fillId="0" borderId="21" xfId="8" applyFont="1" applyFill="1" applyBorder="1">
      <alignment horizontal="left" vertical="top" wrapText="1"/>
    </xf>
    <xf numFmtId="0" fontId="21" fillId="0" borderId="22" xfId="8" applyFont="1" applyFill="1" applyBorder="1">
      <alignment horizontal="left" vertical="top" wrapText="1"/>
    </xf>
    <xf numFmtId="0" fontId="22" fillId="0" borderId="4" xfId="10" applyFont="1" applyBorder="1">
      <alignment horizontal="left" vertical="center"/>
    </xf>
    <xf numFmtId="0" fontId="21" fillId="0" borderId="0" xfId="8" applyFont="1" applyFill="1">
      <alignment horizontal="left" vertical="top" wrapText="1"/>
    </xf>
    <xf numFmtId="0" fontId="3" fillId="0" borderId="2" xfId="0" applyFont="1" applyFill="1" applyBorder="1" applyAlignment="1">
      <alignment vertical="top" wrapText="1"/>
    </xf>
    <xf numFmtId="0" fontId="3" fillId="0" borderId="8" xfId="0" applyFont="1" applyFill="1" applyBorder="1" applyAlignment="1">
      <alignment vertical="top" wrapText="1"/>
    </xf>
    <xf numFmtId="0" fontId="21" fillId="0" borderId="25" xfId="8" applyFont="1" applyFill="1" applyBorder="1">
      <alignment horizontal="left" vertical="top" wrapText="1"/>
    </xf>
    <xf numFmtId="0" fontId="3" fillId="0" borderId="26" xfId="0" applyFont="1" applyFill="1" applyBorder="1" applyAlignment="1">
      <alignment vertical="top" wrapText="1"/>
    </xf>
    <xf numFmtId="0" fontId="3" fillId="0" borderId="27" xfId="0" applyFont="1" applyFill="1" applyBorder="1" applyAlignment="1">
      <alignment vertical="top" wrapText="1"/>
    </xf>
    <xf numFmtId="0" fontId="33" fillId="0" borderId="2" xfId="0" applyFont="1" applyFill="1" applyBorder="1" applyAlignment="1">
      <alignment vertical="top" wrapText="1"/>
    </xf>
    <xf numFmtId="0" fontId="33" fillId="0" borderId="8" xfId="0" applyFont="1" applyFill="1" applyBorder="1" applyAlignment="1">
      <alignment vertical="top" wrapText="1"/>
    </xf>
    <xf numFmtId="0" fontId="21" fillId="0" borderId="19" xfId="0" applyFont="1" applyFill="1" applyBorder="1"/>
    <xf numFmtId="0" fontId="21" fillId="0" borderId="20" xfId="0" applyFont="1" applyFill="1" applyBorder="1"/>
    <xf numFmtId="0" fontId="21" fillId="0" borderId="21" xfId="0" applyFont="1" applyFill="1" applyBorder="1"/>
    <xf numFmtId="0" fontId="21" fillId="0" borderId="22" xfId="0" applyFont="1" applyFill="1" applyBorder="1"/>
    <xf numFmtId="0" fontId="21" fillId="0" borderId="17" xfId="0" applyFont="1" applyFill="1" applyBorder="1"/>
    <xf numFmtId="0" fontId="21" fillId="0" borderId="18" xfId="0" applyFont="1" applyFill="1" applyBorder="1"/>
  </cellXfs>
  <cellStyles count="17">
    <cellStyle name="Acknowledgements" xfId="1" xr:uid="{00000000-0005-0000-0000-000000000000}"/>
    <cellStyle name="Attachment" xfId="2" xr:uid="{00000000-0005-0000-0000-000001000000}"/>
    <cellStyle name="Attestation" xfId="3" xr:uid="{00000000-0005-0000-0000-000002000000}"/>
    <cellStyle name="Blank Rows" xfId="4" xr:uid="{00000000-0005-0000-0000-000003000000}"/>
    <cellStyle name="Bullet" xfId="5" xr:uid="{00000000-0005-0000-0000-000004000000}"/>
    <cellStyle name="Comma 2" xfId="13" xr:uid="{00000000-0005-0000-0000-000005000000}"/>
    <cellStyle name="DropDown" xfId="6" xr:uid="{00000000-0005-0000-0000-000006000000}"/>
    <cellStyle name="Followed Hyperlink" xfId="15" builtinId="9" customBuiltin="1"/>
    <cellStyle name="Hyperlink" xfId="7" builtinId="8" customBuiltin="1"/>
    <cellStyle name="Hyperlink 2" xfId="16" xr:uid="{00000000-0005-0000-0000-000009000000}"/>
    <cellStyle name="Normal" xfId="0" builtinId="0" customBuiltin="1"/>
    <cellStyle name="Percent 2" xfId="14" xr:uid="{00000000-0005-0000-0000-00000B000000}"/>
    <cellStyle name="Prompt" xfId="8" xr:uid="{00000000-0005-0000-0000-00000C000000}"/>
    <cellStyle name="SectionExplanation" xfId="9" xr:uid="{00000000-0005-0000-0000-00000D000000}"/>
    <cellStyle name="SectionHeader" xfId="10" xr:uid="{00000000-0005-0000-0000-00000E000000}"/>
    <cellStyle name="Subheading" xfId="11" xr:uid="{00000000-0005-0000-0000-00000F000000}"/>
    <cellStyle name="TextEntry" xfId="12" xr:uid="{00000000-0005-0000-0000-000010000000}"/>
  </cellStyles>
  <dxfs count="0"/>
  <tableStyles count="0" defaultTableStyle="TableStyleMedium2" defaultPivotStyle="PivotStyleLight16"/>
  <colors>
    <mruColors>
      <color rgb="FF0099FF"/>
      <color rgb="FF00CCF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fficemgmtentserv.sharepoint.com/sites/PUDALLSharedFolders/Shared%20Documents/APMRed/OUSF_Forms_2020/Final/2019-07-01AffSchoo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idavit"/>
      <sheetName val="Lookups"/>
      <sheetName val="SchoolFields"/>
      <sheetName val="Data"/>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92"/>
  <sheetViews>
    <sheetView tabSelected="1" zoomScale="128" zoomScaleNormal="128" workbookViewId="0">
      <selection activeCell="B4" sqref="B4"/>
    </sheetView>
  </sheetViews>
  <sheetFormatPr defaultColWidth="8.88671875" defaultRowHeight="13.8" x14ac:dyDescent="0.25"/>
  <cols>
    <col min="1" max="1" width="9.88671875" style="21" customWidth="1"/>
    <col min="2" max="2" width="93.6640625" style="22" customWidth="1"/>
    <col min="3" max="3" width="20.5546875" style="12" customWidth="1"/>
    <col min="4" max="7" width="8.88671875" style="12" customWidth="1"/>
    <col min="8" max="16384" width="8.88671875" style="12"/>
  </cols>
  <sheetData>
    <row r="1" spans="1:3" ht="15.6" x14ac:dyDescent="0.25">
      <c r="A1" s="26"/>
      <c r="B1" s="59" t="s">
        <v>0</v>
      </c>
    </row>
    <row r="2" spans="1:3" x14ac:dyDescent="0.25">
      <c r="A2" s="26"/>
      <c r="B2" s="25" t="s">
        <v>1</v>
      </c>
    </row>
    <row r="3" spans="1:3" x14ac:dyDescent="0.25">
      <c r="A3" s="26"/>
      <c r="B3" s="95" t="s">
        <v>379</v>
      </c>
    </row>
    <row r="4" spans="1:3" x14ac:dyDescent="0.25">
      <c r="A4" s="26"/>
      <c r="B4" s="31"/>
    </row>
    <row r="5" spans="1:3" ht="39.6" x14ac:dyDescent="0.25">
      <c r="A5" s="34" t="s">
        <v>2</v>
      </c>
      <c r="B5" s="52" t="s">
        <v>3</v>
      </c>
    </row>
    <row r="6" spans="1:3" x14ac:dyDescent="0.25">
      <c r="A6" s="35"/>
      <c r="B6" s="48"/>
    </row>
    <row r="7" spans="1:3" ht="26.4" x14ac:dyDescent="0.25">
      <c r="A7" s="34" t="s">
        <v>2</v>
      </c>
      <c r="B7" s="54" t="s">
        <v>4</v>
      </c>
    </row>
    <row r="8" spans="1:3" x14ac:dyDescent="0.25">
      <c r="A8" s="36"/>
      <c r="B8" s="48"/>
    </row>
    <row r="9" spans="1:3" ht="14.4" thickBot="1" x14ac:dyDescent="0.3">
      <c r="A9" s="4"/>
      <c r="B9" s="16"/>
    </row>
    <row r="10" spans="1:3" ht="16.8" thickTop="1" thickBot="1" x14ac:dyDescent="0.3">
      <c r="A10" s="17" t="s">
        <v>5</v>
      </c>
      <c r="B10" s="17"/>
      <c r="C10" s="33"/>
    </row>
    <row r="11" spans="1:3" ht="14.4" thickTop="1" x14ac:dyDescent="0.25">
      <c r="A11" s="3"/>
      <c r="B11" s="13"/>
    </row>
    <row r="12" spans="1:3" ht="39.6" x14ac:dyDescent="0.25">
      <c r="A12" s="27" t="s">
        <v>2</v>
      </c>
      <c r="B12" s="53" t="s">
        <v>6</v>
      </c>
    </row>
    <row r="13" spans="1:3" ht="15.6" x14ac:dyDescent="0.25">
      <c r="A13" s="27"/>
      <c r="B13" s="46"/>
    </row>
    <row r="14" spans="1:3" ht="15.6" x14ac:dyDescent="0.25">
      <c r="A14" s="27" t="s">
        <v>2</v>
      </c>
      <c r="B14" s="47" t="s">
        <v>7</v>
      </c>
    </row>
    <row r="15" spans="1:3" ht="15.6" x14ac:dyDescent="0.25">
      <c r="A15" s="27"/>
      <c r="B15" s="46"/>
    </row>
    <row r="16" spans="1:3" ht="16.5" customHeight="1" x14ac:dyDescent="0.25">
      <c r="A16" s="27" t="s">
        <v>2</v>
      </c>
      <c r="B16" s="46" t="s">
        <v>8</v>
      </c>
    </row>
    <row r="17" spans="1:53" ht="15.6" x14ac:dyDescent="0.25">
      <c r="A17" s="27"/>
      <c r="B17" s="42"/>
    </row>
    <row r="18" spans="1:53" ht="16.5" customHeight="1" x14ac:dyDescent="0.25">
      <c r="A18" s="27" t="s">
        <v>2</v>
      </c>
      <c r="B18" s="46" t="s">
        <v>9</v>
      </c>
    </row>
    <row r="19" spans="1:53" ht="15.6" x14ac:dyDescent="0.25">
      <c r="A19" s="27"/>
      <c r="B19" s="42"/>
    </row>
    <row r="20" spans="1:53" ht="39.75" customHeight="1" x14ac:dyDescent="0.25">
      <c r="A20" s="27" t="s">
        <v>2</v>
      </c>
      <c r="B20" s="47" t="s">
        <v>10</v>
      </c>
    </row>
    <row r="21" spans="1:53" ht="15.6" x14ac:dyDescent="0.25">
      <c r="A21" s="27"/>
      <c r="B21" s="46"/>
    </row>
    <row r="22" spans="1:53" ht="41.4" customHeight="1" x14ac:dyDescent="0.25">
      <c r="A22" s="27" t="s">
        <v>2</v>
      </c>
      <c r="B22" s="46" t="s">
        <v>11</v>
      </c>
    </row>
    <row r="23" spans="1:53" ht="15.6" x14ac:dyDescent="0.25">
      <c r="A23" s="27"/>
      <c r="B23" s="46"/>
    </row>
    <row r="24" spans="1:53" ht="26.4" x14ac:dyDescent="0.25">
      <c r="A24" s="27" t="s">
        <v>2</v>
      </c>
      <c r="B24" s="47" t="s">
        <v>12</v>
      </c>
    </row>
    <row r="25" spans="1:53" ht="15.6" x14ac:dyDescent="0.25">
      <c r="A25" s="27"/>
      <c r="B25" s="47"/>
    </row>
    <row r="26" spans="1:53" ht="15.6" x14ac:dyDescent="0.25">
      <c r="A26" s="27" t="s">
        <v>2</v>
      </c>
      <c r="B26" s="60" t="s">
        <v>13</v>
      </c>
    </row>
    <row r="27" spans="1:53" ht="15.6" x14ac:dyDescent="0.25">
      <c r="A27" s="18"/>
      <c r="B27" s="13"/>
    </row>
    <row r="28" spans="1:53" ht="16.2" thickBot="1" x14ac:dyDescent="0.3">
      <c r="A28" s="28" t="s">
        <v>14</v>
      </c>
      <c r="B28" s="29"/>
    </row>
    <row r="29" spans="1:53" ht="16.2" thickTop="1" x14ac:dyDescent="0.25">
      <c r="A29" s="18"/>
      <c r="B29" s="13"/>
    </row>
    <row r="30" spans="1:53" ht="26.4" x14ac:dyDescent="0.25">
      <c r="A30" s="34" t="s">
        <v>2</v>
      </c>
      <c r="B30" s="39" t="s">
        <v>15</v>
      </c>
    </row>
    <row r="31" spans="1:53" x14ac:dyDescent="0.25">
      <c r="A31" s="34"/>
      <c r="B31" s="42"/>
    </row>
    <row r="32" spans="1:53" s="63" customFormat="1" ht="26.4" x14ac:dyDescent="0.25">
      <c r="A32" s="62" t="s">
        <v>2</v>
      </c>
      <c r="B32" s="53" t="s">
        <v>16</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row>
    <row r="33" spans="1:53" s="63" customFormat="1" x14ac:dyDescent="0.25">
      <c r="A33" s="62"/>
      <c r="B33" s="53"/>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row>
    <row r="34" spans="1:53" s="63" customFormat="1" ht="15" customHeight="1" x14ac:dyDescent="0.25">
      <c r="A34" s="62" t="s">
        <v>2</v>
      </c>
      <c r="B34" s="64" t="s">
        <v>17</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row>
    <row r="35" spans="1:53" ht="14.4" thickBot="1" x14ac:dyDescent="0.3">
      <c r="A35" s="19"/>
      <c r="B35" s="20"/>
    </row>
    <row r="36" spans="1:53" ht="16.8" thickTop="1" thickBot="1" x14ac:dyDescent="0.3">
      <c r="A36" s="23" t="s">
        <v>18</v>
      </c>
      <c r="B36" s="30"/>
    </row>
    <row r="37" spans="1:53" ht="14.4" thickTop="1" x14ac:dyDescent="0.25">
      <c r="A37" s="24"/>
      <c r="B37" s="40"/>
    </row>
    <row r="38" spans="1:53" ht="24.75" customHeight="1" x14ac:dyDescent="0.25">
      <c r="A38" s="34" t="s">
        <v>2</v>
      </c>
      <c r="B38" s="49" t="s">
        <v>19</v>
      </c>
    </row>
    <row r="39" spans="1:53" x14ac:dyDescent="0.25">
      <c r="A39" s="34"/>
      <c r="B39" s="39"/>
    </row>
    <row r="40" spans="1:53" ht="27" customHeight="1" x14ac:dyDescent="0.25">
      <c r="A40" s="34" t="s">
        <v>2</v>
      </c>
      <c r="B40" s="41" t="s">
        <v>20</v>
      </c>
    </row>
    <row r="41" spans="1:53" x14ac:dyDescent="0.25">
      <c r="A41" s="34"/>
      <c r="B41" s="41"/>
    </row>
    <row r="42" spans="1:53" s="51" customFormat="1" ht="58.5" customHeight="1" x14ac:dyDescent="0.25">
      <c r="A42" s="61" t="s">
        <v>2</v>
      </c>
      <c r="B42" s="44" t="s">
        <v>21</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row>
    <row r="43" spans="1:53" x14ac:dyDescent="0.25">
      <c r="A43" s="34"/>
      <c r="B43" s="39"/>
    </row>
    <row r="44" spans="1:53" ht="26.4" x14ac:dyDescent="0.25">
      <c r="A44" s="34" t="s">
        <v>2</v>
      </c>
      <c r="B44" s="42" t="s">
        <v>22</v>
      </c>
    </row>
    <row r="45" spans="1:53" x14ac:dyDescent="0.25">
      <c r="A45" s="34"/>
      <c r="B45" s="42"/>
    </row>
    <row r="46" spans="1:53" x14ac:dyDescent="0.25">
      <c r="A46" s="34" t="s">
        <v>2</v>
      </c>
      <c r="B46" s="37" t="s">
        <v>23</v>
      </c>
    </row>
    <row r="47" spans="1:53" x14ac:dyDescent="0.25">
      <c r="A47" s="34"/>
      <c r="B47" s="42"/>
    </row>
    <row r="48" spans="1:53" x14ac:dyDescent="0.25">
      <c r="A48" s="34" t="s">
        <v>2</v>
      </c>
      <c r="B48" s="43" t="s">
        <v>24</v>
      </c>
    </row>
    <row r="49" spans="1:2" ht="39.6" x14ac:dyDescent="0.25">
      <c r="A49" s="34" t="s">
        <v>2</v>
      </c>
      <c r="B49" s="41" t="s">
        <v>25</v>
      </c>
    </row>
    <row r="50" spans="1:2" ht="39.6" x14ac:dyDescent="0.25">
      <c r="A50" s="34" t="s">
        <v>2</v>
      </c>
      <c r="B50" s="41" t="s">
        <v>26</v>
      </c>
    </row>
    <row r="51" spans="1:2" ht="27.75" customHeight="1" x14ac:dyDescent="0.25">
      <c r="A51" s="34" t="s">
        <v>2</v>
      </c>
      <c r="B51" s="41" t="s">
        <v>27</v>
      </c>
    </row>
    <row r="52" spans="1:2" ht="39" customHeight="1" x14ac:dyDescent="0.25">
      <c r="A52" s="34" t="s">
        <v>2</v>
      </c>
      <c r="B52" s="41" t="s">
        <v>28</v>
      </c>
    </row>
    <row r="53" spans="1:2" x14ac:dyDescent="0.25">
      <c r="A53" s="34"/>
      <c r="B53" s="39"/>
    </row>
    <row r="54" spans="1:2" ht="26.4" x14ac:dyDescent="0.25">
      <c r="A54" s="34" t="s">
        <v>2</v>
      </c>
      <c r="B54" s="44" t="s">
        <v>29</v>
      </c>
    </row>
    <row r="55" spans="1:2" x14ac:dyDescent="0.25">
      <c r="A55" s="34"/>
      <c r="B55" s="44"/>
    </row>
    <row r="56" spans="1:2" x14ac:dyDescent="0.25">
      <c r="A56" s="34" t="s">
        <v>2</v>
      </c>
      <c r="B56" s="38" t="s">
        <v>30</v>
      </c>
    </row>
    <row r="57" spans="1:2" x14ac:dyDescent="0.25">
      <c r="A57" s="34"/>
      <c r="B57" s="44"/>
    </row>
    <row r="58" spans="1:2" x14ac:dyDescent="0.25">
      <c r="A58" s="34" t="s">
        <v>2</v>
      </c>
      <c r="B58" s="55" t="s">
        <v>31</v>
      </c>
    </row>
    <row r="59" spans="1:2" ht="27" customHeight="1" x14ac:dyDescent="0.25">
      <c r="A59" s="34" t="s">
        <v>2</v>
      </c>
      <c r="B59" s="41" t="s">
        <v>32</v>
      </c>
    </row>
    <row r="60" spans="1:2" x14ac:dyDescent="0.25">
      <c r="A60" s="34" t="s">
        <v>2</v>
      </c>
      <c r="B60" s="41" t="s">
        <v>33</v>
      </c>
    </row>
    <row r="61" spans="1:2" x14ac:dyDescent="0.25">
      <c r="A61" s="34" t="s">
        <v>2</v>
      </c>
      <c r="B61" s="41" t="s">
        <v>34</v>
      </c>
    </row>
    <row r="62" spans="1:2" ht="26.4" x14ac:dyDescent="0.25">
      <c r="A62" s="34" t="s">
        <v>2</v>
      </c>
      <c r="B62" s="41" t="s">
        <v>35</v>
      </c>
    </row>
    <row r="63" spans="1:2" x14ac:dyDescent="0.25">
      <c r="A63" s="34" t="s">
        <v>2</v>
      </c>
      <c r="B63" s="41" t="s">
        <v>36</v>
      </c>
    </row>
    <row r="64" spans="1:2" x14ac:dyDescent="0.25">
      <c r="A64" s="34" t="s">
        <v>2</v>
      </c>
      <c r="B64" s="41" t="s">
        <v>37</v>
      </c>
    </row>
    <row r="65" spans="1:2" x14ac:dyDescent="0.25">
      <c r="A65" s="34" t="s">
        <v>2</v>
      </c>
      <c r="B65" s="41" t="s">
        <v>38</v>
      </c>
    </row>
    <row r="66" spans="1:2" x14ac:dyDescent="0.25">
      <c r="A66" s="34"/>
      <c r="B66" s="44"/>
    </row>
    <row r="67" spans="1:2" x14ac:dyDescent="0.25">
      <c r="A67" s="34" t="s">
        <v>2</v>
      </c>
      <c r="B67" s="41" t="s">
        <v>39</v>
      </c>
    </row>
    <row r="68" spans="1:2" ht="52.8" x14ac:dyDescent="0.25">
      <c r="A68" s="34" t="s">
        <v>2</v>
      </c>
      <c r="B68" s="41" t="s">
        <v>40</v>
      </c>
    </row>
    <row r="69" spans="1:2" ht="40.5" customHeight="1" x14ac:dyDescent="0.25">
      <c r="A69" s="34" t="s">
        <v>2</v>
      </c>
      <c r="B69" s="41" t="s">
        <v>41</v>
      </c>
    </row>
    <row r="70" spans="1:2" x14ac:dyDescent="0.25">
      <c r="A70" s="34"/>
      <c r="B70" s="41"/>
    </row>
    <row r="71" spans="1:2" ht="14.7" customHeight="1" x14ac:dyDescent="0.25">
      <c r="A71" s="34" t="s">
        <v>2</v>
      </c>
      <c r="B71" s="43" t="s">
        <v>42</v>
      </c>
    </row>
    <row r="72" spans="1:2" ht="14.7" customHeight="1" x14ac:dyDescent="0.25">
      <c r="A72" s="34"/>
      <c r="B72" s="43"/>
    </row>
    <row r="73" spans="1:2" ht="29.25" customHeight="1" x14ac:dyDescent="0.25">
      <c r="A73" s="34" t="s">
        <v>2</v>
      </c>
      <c r="B73" s="44" t="s">
        <v>43</v>
      </c>
    </row>
    <row r="74" spans="1:2" ht="14.7" customHeight="1" x14ac:dyDescent="0.25">
      <c r="A74" s="34"/>
      <c r="B74" s="43"/>
    </row>
    <row r="75" spans="1:2" ht="26.4" x14ac:dyDescent="0.25">
      <c r="A75" s="34" t="s">
        <v>2</v>
      </c>
      <c r="B75" s="39" t="s">
        <v>44</v>
      </c>
    </row>
    <row r="76" spans="1:2" x14ac:dyDescent="0.25">
      <c r="A76" s="34"/>
      <c r="B76" s="43"/>
    </row>
    <row r="77" spans="1:2" ht="39.6" x14ac:dyDescent="0.25">
      <c r="A77" s="34" t="s">
        <v>2</v>
      </c>
      <c r="B77" s="50" t="s">
        <v>45</v>
      </c>
    </row>
    <row r="78" spans="1:2" x14ac:dyDescent="0.25">
      <c r="A78" s="34"/>
      <c r="B78" s="41"/>
    </row>
    <row r="79" spans="1:2" x14ac:dyDescent="0.25">
      <c r="A79" s="34" t="s">
        <v>2</v>
      </c>
      <c r="B79" s="38" t="s">
        <v>46</v>
      </c>
    </row>
    <row r="80" spans="1:2" x14ac:dyDescent="0.25">
      <c r="A80" s="34"/>
      <c r="B80" s="41"/>
    </row>
    <row r="81" spans="1:2" ht="39.6" x14ac:dyDescent="0.25">
      <c r="A81" s="34" t="s">
        <v>2</v>
      </c>
      <c r="B81" s="41" t="s">
        <v>47</v>
      </c>
    </row>
    <row r="82" spans="1:2" x14ac:dyDescent="0.25">
      <c r="A82" s="34"/>
      <c r="B82" s="41"/>
    </row>
    <row r="83" spans="1:2" ht="55.5" customHeight="1" x14ac:dyDescent="0.25">
      <c r="A83" s="34" t="s">
        <v>2</v>
      </c>
      <c r="B83" s="45" t="s">
        <v>48</v>
      </c>
    </row>
    <row r="84" spans="1:2" ht="44.25" customHeight="1" x14ac:dyDescent="0.25">
      <c r="A84" s="15"/>
      <c r="B84" s="12"/>
    </row>
    <row r="85" spans="1:2" ht="8.25" customHeight="1" x14ac:dyDescent="0.25">
      <c r="A85" s="18"/>
      <c r="B85" s="13"/>
    </row>
    <row r="86" spans="1:2" x14ac:dyDescent="0.25">
      <c r="A86" s="15"/>
      <c r="B86" s="14"/>
    </row>
    <row r="87" spans="1:2" ht="8.25" customHeight="1" x14ac:dyDescent="0.25">
      <c r="A87" s="18"/>
      <c r="B87" s="13"/>
    </row>
    <row r="88" spans="1:2" ht="25.5" customHeight="1" x14ac:dyDescent="0.25">
      <c r="A88" s="15"/>
      <c r="B88" s="14"/>
    </row>
    <row r="89" spans="1:2" ht="8.25" customHeight="1" x14ac:dyDescent="0.25">
      <c r="A89" s="18"/>
      <c r="B89" s="13"/>
    </row>
    <row r="90" spans="1:2" x14ac:dyDescent="0.25">
      <c r="A90" s="15"/>
      <c r="B90" s="14"/>
    </row>
    <row r="91" spans="1:2" ht="8.25" customHeight="1" x14ac:dyDescent="0.25">
      <c r="A91" s="18"/>
      <c r="B91" s="13"/>
    </row>
    <row r="92" spans="1:2" x14ac:dyDescent="0.25">
      <c r="A92" s="15"/>
      <c r="B92" s="12"/>
    </row>
  </sheetData>
  <sheetProtection formatRows="0"/>
  <pageMargins left="0.7" right="0.7" top="0.75" bottom="0.75" header="0.3" footer="0.3"/>
  <pageSetup fitToWidth="0" fitToHeight="0" orientation="portrait" r:id="rId1"/>
  <headerFooter differentFirst="1">
    <oddHeader>&amp;L&amp;"Times New Roman,Italic"&amp;8Oklahoma Eligible Healthcare Entity Affidavit in Support of Preapproval or Request for Special Universal Services,
 Effective July 1, 2018&amp;R&amp;"Times New Roman,Italic"&amp;8Page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0"/>
  <sheetViews>
    <sheetView zoomScaleNormal="100" workbookViewId="0">
      <selection activeCell="C5" sqref="C5"/>
    </sheetView>
  </sheetViews>
  <sheetFormatPr defaultColWidth="9.109375" defaultRowHeight="13.8" x14ac:dyDescent="0.25"/>
  <cols>
    <col min="1" max="1" width="6.109375" style="51" customWidth="1"/>
    <col min="2" max="2" width="1.33203125" style="51" customWidth="1"/>
    <col min="3" max="3" width="47" style="51" customWidth="1"/>
    <col min="4" max="4" width="40.88671875" style="74" customWidth="1"/>
    <col min="5" max="5" width="76.6640625" style="51" customWidth="1"/>
    <col min="6" max="16384" width="9.109375" style="51"/>
  </cols>
  <sheetData>
    <row r="1" spans="1:5" ht="24" customHeight="1" x14ac:dyDescent="0.25">
      <c r="A1" s="109" t="s">
        <v>49</v>
      </c>
      <c r="B1" s="110"/>
      <c r="C1" s="110"/>
      <c r="D1" s="111"/>
    </row>
    <row r="2" spans="1:5" ht="13.5" customHeight="1" x14ac:dyDescent="0.25">
      <c r="A2" s="120" t="s">
        <v>379</v>
      </c>
      <c r="B2" s="121"/>
      <c r="C2" s="121"/>
      <c r="D2" s="122"/>
    </row>
    <row r="3" spans="1:5" ht="17.25" customHeight="1" x14ac:dyDescent="0.25">
      <c r="A3" s="120" t="s">
        <v>50</v>
      </c>
      <c r="B3" s="121"/>
      <c r="C3" s="121"/>
      <c r="D3" s="122"/>
    </row>
    <row r="4" spans="1:5" ht="14.4" thickBot="1" x14ac:dyDescent="0.3">
      <c r="A4" s="112" t="s">
        <v>51</v>
      </c>
      <c r="B4" s="113"/>
      <c r="C4" s="113"/>
      <c r="D4" s="114"/>
    </row>
    <row r="5" spans="1:5" ht="14.4" thickTop="1" x14ac:dyDescent="0.25">
      <c r="A5" s="73"/>
      <c r="B5" s="73"/>
      <c r="C5" s="73"/>
    </row>
    <row r="6" spans="1:5" x14ac:dyDescent="0.25">
      <c r="A6" s="72">
        <v>1.1000000000000001</v>
      </c>
      <c r="B6" s="72"/>
      <c r="C6" s="57" t="s">
        <v>52</v>
      </c>
      <c r="D6" s="75"/>
      <c r="E6" s="51" t="s">
        <v>53</v>
      </c>
    </row>
    <row r="7" spans="1:5" ht="16.5" customHeight="1" x14ac:dyDescent="0.25">
      <c r="A7" s="72">
        <f>MAX($A$2:A6)+0.1</f>
        <v>1.2000000000000002</v>
      </c>
      <c r="B7" s="72"/>
      <c r="C7" s="32" t="s">
        <v>54</v>
      </c>
      <c r="D7" s="76"/>
    </row>
    <row r="8" spans="1:5" ht="15" customHeight="1" x14ac:dyDescent="0.25">
      <c r="A8" s="72">
        <v>1.3</v>
      </c>
      <c r="B8" s="72"/>
      <c r="C8" s="32" t="s">
        <v>55</v>
      </c>
      <c r="D8" s="76"/>
    </row>
    <row r="9" spans="1:5" ht="16.95" customHeight="1" x14ac:dyDescent="0.25">
      <c r="A9" s="72">
        <v>1.4</v>
      </c>
      <c r="B9" s="56"/>
      <c r="C9" s="32" t="s">
        <v>56</v>
      </c>
      <c r="D9" s="76"/>
    </row>
    <row r="10" spans="1:5" ht="36" customHeight="1" x14ac:dyDescent="0.25">
      <c r="A10" s="72">
        <v>1.5</v>
      </c>
      <c r="B10" s="56"/>
      <c r="C10" s="105" t="s">
        <v>57</v>
      </c>
      <c r="D10" s="77"/>
      <c r="E10" s="68" t="s">
        <v>58</v>
      </c>
    </row>
    <row r="11" spans="1:5" ht="21.75" customHeight="1" x14ac:dyDescent="0.25">
      <c r="A11" s="78">
        <v>1.6</v>
      </c>
      <c r="B11" s="72"/>
      <c r="C11" s="58" t="s">
        <v>59</v>
      </c>
      <c r="D11" s="76"/>
    </row>
    <row r="12" spans="1:5" x14ac:dyDescent="0.25">
      <c r="A12" s="78">
        <v>1.7</v>
      </c>
      <c r="B12" s="56"/>
      <c r="C12" s="71" t="s">
        <v>60</v>
      </c>
      <c r="D12" s="76"/>
    </row>
    <row r="13" spans="1:5" ht="41.4" x14ac:dyDescent="0.25">
      <c r="A13" s="78">
        <v>1.8</v>
      </c>
      <c r="B13" s="72"/>
      <c r="C13" s="70" t="s">
        <v>61</v>
      </c>
      <c r="D13" s="69" t="s">
        <v>62</v>
      </c>
      <c r="E13" s="79"/>
    </row>
    <row r="14" spans="1:5" x14ac:dyDescent="0.25">
      <c r="A14" s="80" t="s">
        <v>63</v>
      </c>
      <c r="B14" s="56"/>
      <c r="C14" s="71" t="s">
        <v>64</v>
      </c>
      <c r="D14" s="77"/>
    </row>
    <row r="15" spans="1:5" ht="30" customHeight="1" x14ac:dyDescent="0.25">
      <c r="A15" s="80" t="s">
        <v>65</v>
      </c>
      <c r="B15" s="72"/>
      <c r="C15" s="115" t="s">
        <v>66</v>
      </c>
      <c r="D15" s="116"/>
    </row>
    <row r="16" spans="1:5" ht="14.4" x14ac:dyDescent="0.3">
      <c r="A16" s="72"/>
      <c r="B16" s="72"/>
      <c r="C16" s="115"/>
      <c r="D16" s="117"/>
    </row>
    <row r="17" spans="1:4" ht="14.4" thickBot="1" x14ac:dyDescent="0.3">
      <c r="A17" s="81"/>
      <c r="B17" s="56"/>
      <c r="C17" s="56"/>
      <c r="D17" s="82"/>
    </row>
    <row r="18" spans="1:4" ht="15" thickTop="1" thickBot="1" x14ac:dyDescent="0.3">
      <c r="A18" s="106" t="s">
        <v>67</v>
      </c>
      <c r="B18" s="107"/>
      <c r="C18" s="107"/>
      <c r="D18" s="108"/>
    </row>
    <row r="19" spans="1:4" ht="14.4" thickTop="1" x14ac:dyDescent="0.25">
      <c r="A19" s="81"/>
      <c r="B19" s="56"/>
      <c r="C19" s="56"/>
      <c r="D19" s="82"/>
    </row>
    <row r="20" spans="1:4" ht="17.399999999999999" customHeight="1" x14ac:dyDescent="0.25">
      <c r="A20" s="65">
        <v>2.1</v>
      </c>
      <c r="B20" s="73"/>
      <c r="C20" s="57" t="s">
        <v>68</v>
      </c>
      <c r="D20" s="105"/>
    </row>
    <row r="21" spans="1:4" ht="48" customHeight="1" x14ac:dyDescent="0.25">
      <c r="A21" s="65">
        <v>2.2000000000000002</v>
      </c>
      <c r="B21" s="73"/>
      <c r="C21" s="57" t="s">
        <v>69</v>
      </c>
      <c r="D21" s="105"/>
    </row>
    <row r="22" spans="1:4" x14ac:dyDescent="0.25">
      <c r="A22" s="78"/>
      <c r="B22" s="56"/>
      <c r="C22" s="56"/>
      <c r="D22" s="82"/>
    </row>
    <row r="23" spans="1:4" ht="14.25" customHeight="1" x14ac:dyDescent="0.25">
      <c r="A23" s="65"/>
      <c r="B23" s="73"/>
      <c r="C23" s="83" t="s">
        <v>70</v>
      </c>
    </row>
    <row r="24" spans="1:4" ht="27.6" x14ac:dyDescent="0.25">
      <c r="A24" s="65">
        <v>2.2999999999999998</v>
      </c>
      <c r="B24" s="73"/>
      <c r="C24" s="57" t="s">
        <v>71</v>
      </c>
      <c r="D24" s="105"/>
    </row>
    <row r="25" spans="1:4" ht="15.6" customHeight="1" x14ac:dyDescent="0.25">
      <c r="A25" s="65">
        <v>2.4</v>
      </c>
      <c r="B25" s="73"/>
      <c r="C25" s="57" t="s">
        <v>72</v>
      </c>
      <c r="D25" s="105"/>
    </row>
    <row r="26" spans="1:4" ht="15" customHeight="1" x14ac:dyDescent="0.25">
      <c r="A26" s="65">
        <v>2.5</v>
      </c>
      <c r="B26" s="73"/>
      <c r="C26" s="57" t="s">
        <v>73</v>
      </c>
      <c r="D26" s="105"/>
    </row>
    <row r="27" spans="1:4" ht="30" customHeight="1" x14ac:dyDescent="0.25">
      <c r="A27" s="65">
        <v>2.6</v>
      </c>
      <c r="B27" s="73"/>
      <c r="C27" s="58" t="s">
        <v>74</v>
      </c>
      <c r="D27" s="105" t="s">
        <v>62</v>
      </c>
    </row>
    <row r="28" spans="1:4" ht="18" customHeight="1" x14ac:dyDescent="0.25">
      <c r="A28" s="65">
        <v>2.7</v>
      </c>
      <c r="B28" s="73"/>
      <c r="C28" s="57" t="s">
        <v>75</v>
      </c>
      <c r="D28" s="105" t="s">
        <v>62</v>
      </c>
    </row>
    <row r="29" spans="1:4" ht="17.25" customHeight="1" x14ac:dyDescent="0.25">
      <c r="A29" s="65">
        <v>2.8</v>
      </c>
      <c r="B29" s="73"/>
      <c r="C29" s="66" t="s">
        <v>76</v>
      </c>
      <c r="D29" s="84"/>
    </row>
    <row r="30" spans="1:4" ht="17.25" customHeight="1" x14ac:dyDescent="0.25">
      <c r="A30" s="85">
        <v>2.9</v>
      </c>
      <c r="B30" s="73"/>
      <c r="C30" s="86" t="s">
        <v>77</v>
      </c>
      <c r="D30" s="87"/>
    </row>
    <row r="31" spans="1:4" x14ac:dyDescent="0.25">
      <c r="A31" s="65"/>
      <c r="B31" s="73"/>
      <c r="C31" s="65"/>
    </row>
    <row r="32" spans="1:4" ht="14.25" customHeight="1" x14ac:dyDescent="0.25">
      <c r="A32" s="65"/>
      <c r="B32" s="73"/>
      <c r="C32" s="83" t="s">
        <v>78</v>
      </c>
    </row>
    <row r="33" spans="1:4" ht="27.6" x14ac:dyDescent="0.25">
      <c r="A33" s="88">
        <v>2.1</v>
      </c>
      <c r="B33" s="73"/>
      <c r="C33" s="57" t="s">
        <v>71</v>
      </c>
      <c r="D33" s="105"/>
    </row>
    <row r="34" spans="1:4" ht="15.6" customHeight="1" x14ac:dyDescent="0.25">
      <c r="A34" s="88">
        <v>2.11</v>
      </c>
      <c r="B34" s="73"/>
      <c r="C34" s="57" t="s">
        <v>72</v>
      </c>
    </row>
    <row r="35" spans="1:4" ht="16.350000000000001" customHeight="1" x14ac:dyDescent="0.25">
      <c r="A35" s="88">
        <v>2.12</v>
      </c>
      <c r="B35" s="73"/>
      <c r="C35" s="58" t="s">
        <v>73</v>
      </c>
      <c r="D35" s="105"/>
    </row>
    <row r="36" spans="1:4" ht="33" customHeight="1" x14ac:dyDescent="0.25">
      <c r="A36" s="88">
        <v>2.13</v>
      </c>
      <c r="B36" s="73"/>
      <c r="C36" s="58" t="s">
        <v>74</v>
      </c>
      <c r="D36" s="105" t="s">
        <v>62</v>
      </c>
    </row>
    <row r="37" spans="1:4" ht="15" customHeight="1" x14ac:dyDescent="0.25">
      <c r="A37" s="88">
        <v>2.14</v>
      </c>
      <c r="B37" s="73"/>
      <c r="C37" s="57" t="s">
        <v>75</v>
      </c>
      <c r="D37" s="105" t="s">
        <v>62</v>
      </c>
    </row>
    <row r="38" spans="1:4" ht="15" customHeight="1" x14ac:dyDescent="0.25">
      <c r="A38" s="88">
        <v>2.15</v>
      </c>
      <c r="B38" s="73"/>
      <c r="C38" s="57" t="s">
        <v>76</v>
      </c>
      <c r="D38" s="105"/>
    </row>
    <row r="39" spans="1:4" ht="15" customHeight="1" x14ac:dyDescent="0.25">
      <c r="A39" s="88">
        <v>2.16</v>
      </c>
      <c r="B39" s="73"/>
      <c r="C39" s="57" t="s">
        <v>77</v>
      </c>
      <c r="D39" s="105"/>
    </row>
    <row r="40" spans="1:4" ht="15" customHeight="1" x14ac:dyDescent="0.25">
      <c r="A40" s="88"/>
      <c r="B40" s="73"/>
      <c r="C40" s="65"/>
    </row>
    <row r="41" spans="1:4" ht="15" customHeight="1" x14ac:dyDescent="0.25">
      <c r="A41" s="88"/>
      <c r="B41" s="73"/>
      <c r="C41" s="83" t="s">
        <v>72</v>
      </c>
      <c r="D41" s="89"/>
    </row>
    <row r="42" spans="1:4" ht="165.6" x14ac:dyDescent="0.25">
      <c r="A42" s="88">
        <v>2.17</v>
      </c>
      <c r="B42" s="73"/>
      <c r="C42" s="94" t="s">
        <v>79</v>
      </c>
      <c r="D42" s="90"/>
    </row>
    <row r="43" spans="1:4" x14ac:dyDescent="0.25">
      <c r="A43" s="78"/>
      <c r="B43" s="56"/>
      <c r="C43" s="56"/>
      <c r="D43" s="82"/>
    </row>
    <row r="44" spans="1:4" ht="16.5" customHeight="1" x14ac:dyDescent="0.25">
      <c r="A44" s="65"/>
      <c r="B44" s="73"/>
      <c r="C44" s="118" t="s">
        <v>80</v>
      </c>
      <c r="D44" s="119"/>
    </row>
    <row r="45" spans="1:4" x14ac:dyDescent="0.25">
      <c r="A45" s="88">
        <v>2.1800000000000002</v>
      </c>
      <c r="B45" s="73"/>
      <c r="C45" s="57" t="s">
        <v>81</v>
      </c>
      <c r="D45" s="105" t="s">
        <v>62</v>
      </c>
    </row>
    <row r="46" spans="1:4" x14ac:dyDescent="0.25">
      <c r="A46" s="88">
        <v>2.19</v>
      </c>
      <c r="B46" s="73"/>
      <c r="C46" s="57" t="s">
        <v>82</v>
      </c>
      <c r="D46" s="105" t="s">
        <v>62</v>
      </c>
    </row>
    <row r="47" spans="1:4" ht="32.25" customHeight="1" x14ac:dyDescent="0.25">
      <c r="A47" s="88">
        <v>2.2000000000000002</v>
      </c>
      <c r="B47" s="73"/>
      <c r="C47" s="57" t="s">
        <v>83</v>
      </c>
      <c r="D47" s="105"/>
    </row>
    <row r="48" spans="1:4" ht="27.6" x14ac:dyDescent="0.25">
      <c r="A48" s="88">
        <v>2.21</v>
      </c>
      <c r="B48" s="65"/>
      <c r="C48" s="57" t="s">
        <v>84</v>
      </c>
      <c r="D48" s="32"/>
    </row>
    <row r="49" spans="1:5" ht="14.4" thickBot="1" x14ac:dyDescent="0.3">
      <c r="A49" s="81"/>
      <c r="B49" s="56"/>
      <c r="C49" s="56"/>
      <c r="D49" s="82"/>
    </row>
    <row r="50" spans="1:5" ht="15" thickTop="1" thickBot="1" x14ac:dyDescent="0.3">
      <c r="A50" s="106" t="s">
        <v>85</v>
      </c>
      <c r="B50" s="107"/>
      <c r="C50" s="107"/>
      <c r="D50" s="108"/>
    </row>
    <row r="51" spans="1:5" ht="14.4" thickTop="1" x14ac:dyDescent="0.25">
      <c r="A51" s="81"/>
      <c r="B51" s="56"/>
      <c r="C51" s="56"/>
      <c r="D51" s="82"/>
    </row>
    <row r="52" spans="1:5" ht="74.25" customHeight="1" x14ac:dyDescent="0.25">
      <c r="A52" s="65">
        <v>3.1</v>
      </c>
      <c r="B52" s="65"/>
      <c r="C52" s="58" t="s">
        <v>86</v>
      </c>
      <c r="D52" s="105" t="s">
        <v>62</v>
      </c>
    </row>
    <row r="53" spans="1:5" ht="41.4" x14ac:dyDescent="0.25">
      <c r="A53" s="65">
        <v>3.2</v>
      </c>
      <c r="B53" s="65"/>
      <c r="C53" s="57" t="s">
        <v>87</v>
      </c>
      <c r="D53" s="105" t="s">
        <v>88</v>
      </c>
      <c r="E53" s="79"/>
    </row>
    <row r="54" spans="1:5" ht="30" customHeight="1" x14ac:dyDescent="0.25">
      <c r="A54" s="65">
        <v>3.3</v>
      </c>
      <c r="B54" s="65"/>
      <c r="C54" s="57" t="s">
        <v>89</v>
      </c>
      <c r="D54" s="32"/>
    </row>
    <row r="55" spans="1:5" ht="27.6" x14ac:dyDescent="0.25">
      <c r="A55" s="65">
        <v>3.4</v>
      </c>
      <c r="B55" s="65"/>
      <c r="C55" s="57" t="s">
        <v>90</v>
      </c>
      <c r="D55" s="32"/>
    </row>
    <row r="56" spans="1:5" ht="27.6" x14ac:dyDescent="0.25">
      <c r="A56" s="65">
        <v>3.5</v>
      </c>
      <c r="B56" s="65"/>
      <c r="C56" s="66" t="s">
        <v>91</v>
      </c>
      <c r="D56" s="32"/>
    </row>
    <row r="57" spans="1:5" ht="41.4" x14ac:dyDescent="0.25">
      <c r="A57" s="78">
        <v>3.6</v>
      </c>
      <c r="C57" s="67" t="s">
        <v>92</v>
      </c>
      <c r="D57" s="96"/>
    </row>
    <row r="58" spans="1:5" ht="14.4" thickBot="1" x14ac:dyDescent="0.3">
      <c r="A58" s="99"/>
      <c r="B58" s="100"/>
      <c r="C58" s="101"/>
      <c r="D58" s="102"/>
    </row>
    <row r="59" spans="1:5" ht="15" thickTop="1" thickBot="1" x14ac:dyDescent="0.3">
      <c r="A59" s="103" t="s">
        <v>93</v>
      </c>
      <c r="B59" s="104"/>
      <c r="C59" s="97"/>
      <c r="D59" s="98"/>
    </row>
    <row r="60" spans="1:5" ht="32.25" customHeight="1" thickTop="1" x14ac:dyDescent="0.25">
      <c r="A60" s="125" t="s">
        <v>94</v>
      </c>
      <c r="B60" s="126"/>
      <c r="C60" s="126"/>
      <c r="D60" s="126"/>
    </row>
    <row r="61" spans="1:5" ht="13.5" customHeight="1" x14ac:dyDescent="0.25">
      <c r="A61" s="81"/>
      <c r="B61" s="56"/>
      <c r="C61" s="56"/>
      <c r="D61" s="82"/>
    </row>
    <row r="62" spans="1:5" ht="47.25" customHeight="1" x14ac:dyDescent="0.25">
      <c r="A62" s="65">
        <v>4.0999999999999996</v>
      </c>
      <c r="B62" s="91"/>
      <c r="C62" s="127" t="s">
        <v>95</v>
      </c>
      <c r="D62" s="128"/>
    </row>
    <row r="63" spans="1:5" ht="45" customHeight="1" x14ac:dyDescent="0.25">
      <c r="A63" s="65">
        <v>4.2</v>
      </c>
      <c r="B63" s="91"/>
      <c r="C63" s="127" t="s">
        <v>96</v>
      </c>
      <c r="D63" s="128"/>
    </row>
    <row r="64" spans="1:5" ht="79.95" customHeight="1" x14ac:dyDescent="0.25">
      <c r="A64" s="65">
        <v>4.3</v>
      </c>
      <c r="B64" s="91"/>
      <c r="C64" s="129" t="s">
        <v>97</v>
      </c>
      <c r="D64" s="130"/>
      <c r="E64" s="92"/>
    </row>
    <row r="65" spans="1:5" ht="18" customHeight="1" x14ac:dyDescent="0.25">
      <c r="A65" s="65">
        <v>4.4000000000000004</v>
      </c>
      <c r="B65" s="93"/>
      <c r="C65" s="115" t="s">
        <v>98</v>
      </c>
      <c r="D65" s="116"/>
    </row>
    <row r="66" spans="1:5" ht="27.75" customHeight="1" x14ac:dyDescent="0.25">
      <c r="A66" s="65">
        <v>4.5</v>
      </c>
      <c r="B66" s="93"/>
      <c r="C66" s="115" t="s">
        <v>99</v>
      </c>
      <c r="D66" s="115"/>
    </row>
    <row r="67" spans="1:5" x14ac:dyDescent="0.25">
      <c r="A67" s="65">
        <v>4.5999999999999996</v>
      </c>
      <c r="B67" s="91"/>
      <c r="C67" s="115" t="s">
        <v>100</v>
      </c>
      <c r="D67" s="116"/>
    </row>
    <row r="68" spans="1:5" ht="43.5" customHeight="1" x14ac:dyDescent="0.25">
      <c r="A68" s="65">
        <v>4.7</v>
      </c>
      <c r="B68" s="91"/>
      <c r="C68" s="131" t="s">
        <v>101</v>
      </c>
      <c r="D68" s="132"/>
    </row>
    <row r="69" spans="1:5" ht="108.75" customHeight="1" x14ac:dyDescent="0.25">
      <c r="A69" s="65">
        <v>4.8</v>
      </c>
      <c r="B69" s="91"/>
      <c r="C69" s="123" t="s">
        <v>102</v>
      </c>
      <c r="D69" s="124"/>
      <c r="E69" s="63"/>
    </row>
    <row r="70" spans="1:5" x14ac:dyDescent="0.25">
      <c r="A70" s="72" t="s">
        <v>103</v>
      </c>
      <c r="B70" s="91"/>
      <c r="C70" s="135" t="s">
        <v>104</v>
      </c>
      <c r="D70" s="136"/>
      <c r="E70" s="79"/>
    </row>
    <row r="71" spans="1:5" x14ac:dyDescent="0.25">
      <c r="A71" s="65"/>
      <c r="B71" s="65"/>
      <c r="C71" s="65"/>
    </row>
    <row r="72" spans="1:5" ht="15" thickTop="1" thickBot="1" x14ac:dyDescent="0.3">
      <c r="A72" s="106" t="s">
        <v>105</v>
      </c>
      <c r="B72" s="107"/>
      <c r="C72" s="107"/>
      <c r="D72" s="108"/>
    </row>
    <row r="73" spans="1:5" ht="14.4" thickTop="1" x14ac:dyDescent="0.25">
      <c r="A73" s="65"/>
      <c r="B73" s="65"/>
      <c r="C73" s="65"/>
    </row>
    <row r="74" spans="1:5" ht="31.5" customHeight="1" x14ac:dyDescent="0.25">
      <c r="A74" s="65">
        <v>5.0999999999999996</v>
      </c>
      <c r="B74" s="144" t="s">
        <v>106</v>
      </c>
      <c r="C74" s="145"/>
      <c r="D74" s="146"/>
    </row>
    <row r="75" spans="1:5" ht="44.25" customHeight="1" x14ac:dyDescent="0.25">
      <c r="A75" s="65">
        <v>5.2</v>
      </c>
      <c r="B75" s="127" t="s">
        <v>107</v>
      </c>
      <c r="C75" s="142"/>
      <c r="D75" s="143"/>
    </row>
    <row r="76" spans="1:5" ht="91.95" customHeight="1" x14ac:dyDescent="0.25">
      <c r="A76" s="65">
        <v>5.3</v>
      </c>
      <c r="B76" s="129" t="s">
        <v>108</v>
      </c>
      <c r="C76" s="147"/>
      <c r="D76" s="148"/>
    </row>
    <row r="77" spans="1:5" ht="89.25" customHeight="1" x14ac:dyDescent="0.25">
      <c r="A77" s="65">
        <v>5.5</v>
      </c>
      <c r="B77" s="127" t="s">
        <v>109</v>
      </c>
      <c r="C77" s="142"/>
      <c r="D77" s="143"/>
    </row>
    <row r="78" spans="1:5" ht="19.5" customHeight="1" x14ac:dyDescent="0.25">
      <c r="A78" s="65">
        <v>5.6</v>
      </c>
      <c r="B78" s="127" t="s">
        <v>110</v>
      </c>
      <c r="C78" s="142"/>
      <c r="D78" s="143"/>
    </row>
    <row r="79" spans="1:5" ht="19.5" customHeight="1" x14ac:dyDescent="0.25">
      <c r="A79" s="65"/>
      <c r="B79" s="141"/>
      <c r="C79" s="141"/>
      <c r="D79" s="141"/>
    </row>
    <row r="80" spans="1:5" ht="25.2" customHeight="1" x14ac:dyDescent="0.25">
      <c r="A80" s="140" t="s">
        <v>111</v>
      </c>
      <c r="B80" s="140"/>
      <c r="C80" s="140"/>
      <c r="D80" s="140"/>
    </row>
    <row r="81" spans="1:4" ht="12.75" customHeight="1" thickBot="1" x14ac:dyDescent="0.3">
      <c r="A81" s="137"/>
      <c r="B81" s="137"/>
      <c r="C81" s="137"/>
      <c r="D81" s="137"/>
    </row>
    <row r="82" spans="1:4" ht="21.75" customHeight="1" thickBot="1" x14ac:dyDescent="0.3">
      <c r="A82" s="78">
        <v>6.1</v>
      </c>
      <c r="C82" s="138" t="s">
        <v>112</v>
      </c>
      <c r="D82" s="139"/>
    </row>
    <row r="83" spans="1:4" ht="27" customHeight="1" x14ac:dyDescent="0.25">
      <c r="C83" s="151" t="s">
        <v>113</v>
      </c>
      <c r="D83" s="152"/>
    </row>
    <row r="84" spans="1:4" x14ac:dyDescent="0.25">
      <c r="C84" s="153" t="s">
        <v>114</v>
      </c>
      <c r="D84" s="154"/>
    </row>
    <row r="85" spans="1:4" x14ac:dyDescent="0.25">
      <c r="C85" s="153"/>
      <c r="D85" s="154"/>
    </row>
    <row r="86" spans="1:4" x14ac:dyDescent="0.25">
      <c r="C86" s="153" t="s">
        <v>113</v>
      </c>
      <c r="D86" s="154"/>
    </row>
    <row r="87" spans="1:4" x14ac:dyDescent="0.25">
      <c r="C87" s="153" t="s">
        <v>115</v>
      </c>
      <c r="D87" s="154"/>
    </row>
    <row r="88" spans="1:4" x14ac:dyDescent="0.25">
      <c r="C88" s="153"/>
      <c r="D88" s="154"/>
    </row>
    <row r="89" spans="1:4" x14ac:dyDescent="0.25">
      <c r="C89" s="133"/>
      <c r="D89" s="134"/>
    </row>
    <row r="90" spans="1:4" x14ac:dyDescent="0.25">
      <c r="C90" s="149" t="s">
        <v>116</v>
      </c>
      <c r="D90" s="150"/>
    </row>
  </sheetData>
  <mergeCells count="37">
    <mergeCell ref="C90:D90"/>
    <mergeCell ref="C83:D83"/>
    <mergeCell ref="C84:D84"/>
    <mergeCell ref="C85:D85"/>
    <mergeCell ref="C86:D86"/>
    <mergeCell ref="C87:D87"/>
    <mergeCell ref="C88:D88"/>
    <mergeCell ref="C66:D66"/>
    <mergeCell ref="C68:D68"/>
    <mergeCell ref="C67:D67"/>
    <mergeCell ref="C89:D89"/>
    <mergeCell ref="C70:D70"/>
    <mergeCell ref="A81:D81"/>
    <mergeCell ref="C82:D82"/>
    <mergeCell ref="A80:D80"/>
    <mergeCell ref="B79:D79"/>
    <mergeCell ref="B78:D78"/>
    <mergeCell ref="B74:D74"/>
    <mergeCell ref="B75:D75"/>
    <mergeCell ref="B76:D76"/>
    <mergeCell ref="B77:D77"/>
    <mergeCell ref="A50:D50"/>
    <mergeCell ref="A72:D72"/>
    <mergeCell ref="A1:D1"/>
    <mergeCell ref="A4:D4"/>
    <mergeCell ref="C15:D15"/>
    <mergeCell ref="C16:D16"/>
    <mergeCell ref="C44:D44"/>
    <mergeCell ref="A3:D3"/>
    <mergeCell ref="A2:D2"/>
    <mergeCell ref="A18:D18"/>
    <mergeCell ref="C69:D69"/>
    <mergeCell ref="A60:D60"/>
    <mergeCell ref="C62:D62"/>
    <mergeCell ref="C64:D64"/>
    <mergeCell ref="C63:D63"/>
    <mergeCell ref="C65:D65"/>
  </mergeCells>
  <dataValidations count="5">
    <dataValidation type="list" allowBlank="1" showInputMessage="1" showErrorMessage="1" sqref="D6" xr:uid="{00000000-0002-0000-0100-000000000000}">
      <formula1>"Preapproval,Request for Funding,Change in Funding, Change in OUSF Funding End Date"</formula1>
    </dataValidation>
    <dataValidation type="list" allowBlank="1" showInputMessage="1" showErrorMessage="1" sqref="D14" xr:uid="{00000000-0002-0000-0100-000001000000}">
      <formula1>"Federally Qualified Health Center,Non-for-profit hospital,Non-for-profit mental health and substance abuse facility, Oklahoma Department of Corrections Facility, County Health Department, City-County Health Department"</formula1>
    </dataValidation>
    <dataValidation type="list" allowBlank="1" showInputMessage="1" showErrorMessage="1" sqref="D13 D27 D28 D36 D37 D45 D46 D52" xr:uid="{00000000-0002-0000-0100-000002000000}">
      <formula1>"Yes/No,Yes,No"</formula1>
    </dataValidation>
    <dataValidation type="list" allowBlank="1" showInputMessage="1" showErrorMessage="1" sqref="D53" xr:uid="{47D9A7B3-D12B-4CB1-8524-1736B419F9CA}">
      <formula1>"Approved,Denied,Pending,Did Not Apply, N/A"</formula1>
    </dataValidation>
    <dataValidation type="custom" allowBlank="1" showInputMessage="1" showErrorMessage="1" sqref="D21" xr:uid="{D0C628FA-8EEB-4FEB-AB50-09C833B8D858}">
      <formula1>"Yes/No,Yes,No"</formula1>
    </dataValidation>
  </dataValidations>
  <pageMargins left="0.7" right="0.7" top="0.67466666666666664" bottom="0.70399999999999996" header="0.3" footer="0.3"/>
  <pageSetup scale="72" fitToHeight="0" orientation="portrait" r:id="rId1"/>
  <headerFooter differentFirst="1">
    <oddFooter>&amp;C&amp;"Times New Roman,Regular"&amp;P</oddFooter>
  </headerFooter>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75"/>
  <sheetViews>
    <sheetView topLeftCell="A31" workbookViewId="0">
      <selection activeCell="B21" sqref="B21"/>
    </sheetView>
  </sheetViews>
  <sheetFormatPr defaultRowHeight="14.4" x14ac:dyDescent="0.3"/>
  <cols>
    <col min="1" max="1" width="22.88671875" customWidth="1"/>
    <col min="2" max="2" width="33.6640625" customWidth="1"/>
    <col min="3" max="3" width="15" customWidth="1"/>
  </cols>
  <sheetData>
    <row r="1" spans="1:6" x14ac:dyDescent="0.3">
      <c r="B1" s="9" t="s">
        <v>117</v>
      </c>
      <c r="D1" t="s">
        <v>118</v>
      </c>
    </row>
    <row r="2" spans="1:6" x14ac:dyDescent="0.3">
      <c r="B2" s="11" t="str">
        <f>dfltPurpose</f>
        <v>Choose the purpose of the Affidavit =======&gt; (use down-pointing arrow to the right to choose)</v>
      </c>
      <c r="D2">
        <v>1</v>
      </c>
      <c r="F2" t="s">
        <v>119</v>
      </c>
    </row>
    <row r="3" spans="1:6" x14ac:dyDescent="0.3">
      <c r="A3" s="9" t="s">
        <v>120</v>
      </c>
      <c r="B3" s="10" t="s">
        <v>121</v>
      </c>
      <c r="D3">
        <v>2</v>
      </c>
      <c r="F3" t="s">
        <v>122</v>
      </c>
    </row>
    <row r="4" spans="1:6" x14ac:dyDescent="0.3">
      <c r="A4" s="9" t="s">
        <v>123</v>
      </c>
      <c r="B4" s="10" t="s">
        <v>124</v>
      </c>
      <c r="D4">
        <v>3</v>
      </c>
      <c r="F4" t="s">
        <v>125</v>
      </c>
    </row>
    <row r="5" spans="1:6" x14ac:dyDescent="0.3">
      <c r="A5" s="9" t="s">
        <v>126</v>
      </c>
      <c r="B5" s="10" t="s">
        <v>127</v>
      </c>
      <c r="D5">
        <v>4</v>
      </c>
      <c r="F5" t="s">
        <v>128</v>
      </c>
    </row>
    <row r="6" spans="1:6" x14ac:dyDescent="0.3">
      <c r="D6">
        <v>5</v>
      </c>
      <c r="F6" t="s">
        <v>129</v>
      </c>
    </row>
    <row r="7" spans="1:6" x14ac:dyDescent="0.3">
      <c r="B7" s="9" t="s">
        <v>130</v>
      </c>
      <c r="D7">
        <v>6</v>
      </c>
      <c r="F7" t="s">
        <v>131</v>
      </c>
    </row>
    <row r="8" spans="1:6" x14ac:dyDescent="0.3">
      <c r="B8" s="11" t="str">
        <f>dfltYesNo</f>
        <v>Choose Yes or No =======&gt;</v>
      </c>
      <c r="D8">
        <v>7</v>
      </c>
      <c r="F8" t="s">
        <v>132</v>
      </c>
    </row>
    <row r="9" spans="1:6" x14ac:dyDescent="0.3">
      <c r="A9" s="9" t="s">
        <v>133</v>
      </c>
      <c r="B9" s="10" t="s">
        <v>134</v>
      </c>
    </row>
    <row r="10" spans="1:6" x14ac:dyDescent="0.3">
      <c r="A10" s="9" t="s">
        <v>135</v>
      </c>
      <c r="B10" s="10" t="s">
        <v>136</v>
      </c>
    </row>
    <row r="12" spans="1:6" x14ac:dyDescent="0.3">
      <c r="B12" s="9" t="s">
        <v>137</v>
      </c>
      <c r="D12" s="8"/>
    </row>
    <row r="13" spans="1:6" x14ac:dyDescent="0.3">
      <c r="B13" s="11" t="str">
        <f>dfltYesNoNA</f>
        <v>Choose Yes, No, or Not Applicable =======&gt;</v>
      </c>
    </row>
    <row r="14" spans="1:6" x14ac:dyDescent="0.3">
      <c r="B14" s="11" t="str">
        <f>xYes</f>
        <v>Yes</v>
      </c>
    </row>
    <row r="15" spans="1:6" x14ac:dyDescent="0.3">
      <c r="B15" s="11" t="str">
        <f>xNo</f>
        <v>No</v>
      </c>
    </row>
    <row r="16" spans="1:6" x14ac:dyDescent="0.3">
      <c r="B16" s="11" t="str">
        <f>xNApp</f>
        <v>Not Applicable</v>
      </c>
    </row>
    <row r="18" spans="1:2" x14ac:dyDescent="0.3">
      <c r="B18" s="9" t="s">
        <v>138</v>
      </c>
    </row>
    <row r="19" spans="1:2" x14ac:dyDescent="0.3">
      <c r="B19" s="11" t="str">
        <f>dfltYesNoPending</f>
        <v>Choose Yes -Funded, Pending, Denied, or Did Not Apply =======&gt;</v>
      </c>
    </row>
    <row r="20" spans="1:2" x14ac:dyDescent="0.3">
      <c r="A20" s="9" t="s">
        <v>139</v>
      </c>
      <c r="B20" s="10" t="s">
        <v>140</v>
      </c>
    </row>
    <row r="21" spans="1:2" x14ac:dyDescent="0.3">
      <c r="A21" s="9" t="s">
        <v>141</v>
      </c>
      <c r="B21" s="10" t="s">
        <v>142</v>
      </c>
    </row>
    <row r="22" spans="1:2" x14ac:dyDescent="0.3">
      <c r="A22" s="9" t="s">
        <v>143</v>
      </c>
      <c r="B22" s="10" t="s">
        <v>144</v>
      </c>
    </row>
    <row r="23" spans="1:2" x14ac:dyDescent="0.3">
      <c r="A23" s="9" t="s">
        <v>145</v>
      </c>
      <c r="B23" s="10" t="s">
        <v>146</v>
      </c>
    </row>
    <row r="25" spans="1:2" x14ac:dyDescent="0.3">
      <c r="B25" s="9" t="s">
        <v>147</v>
      </c>
    </row>
    <row r="26" spans="1:2" x14ac:dyDescent="0.3">
      <c r="B26" s="11" t="str">
        <f>dfltBWUnits</f>
        <v>Choose Mbps or Gbps for bandwidth units  =======&gt;</v>
      </c>
    </row>
    <row r="27" spans="1:2" x14ac:dyDescent="0.3">
      <c r="A27" s="9" t="s">
        <v>148</v>
      </c>
      <c r="B27" s="10" t="s">
        <v>149</v>
      </c>
    </row>
    <row r="28" spans="1:2" x14ac:dyDescent="0.3">
      <c r="A28" s="9" t="s">
        <v>150</v>
      </c>
      <c r="B28" s="10" t="s">
        <v>151</v>
      </c>
    </row>
    <row r="30" spans="1:2" x14ac:dyDescent="0.3">
      <c r="B30" s="9" t="s">
        <v>152</v>
      </c>
    </row>
    <row r="31" spans="1:2" x14ac:dyDescent="0.3">
      <c r="B31" s="11" t="str">
        <f>dfltAttach</f>
        <v>Choose Included, Not Applicable, or Not Submitted =======&gt;</v>
      </c>
    </row>
    <row r="32" spans="1:2" x14ac:dyDescent="0.3">
      <c r="A32" s="9" t="s">
        <v>153</v>
      </c>
      <c r="B32" s="10" t="s">
        <v>154</v>
      </c>
    </row>
    <row r="33" spans="1:2" x14ac:dyDescent="0.3">
      <c r="A33" s="9" t="s">
        <v>155</v>
      </c>
      <c r="B33" s="10" t="s">
        <v>156</v>
      </c>
    </row>
    <row r="34" spans="1:2" x14ac:dyDescent="0.3">
      <c r="A34" s="9" t="s">
        <v>157</v>
      </c>
      <c r="B34" s="10" t="s">
        <v>158</v>
      </c>
    </row>
    <row r="37" spans="1:2" x14ac:dyDescent="0.3">
      <c r="A37" s="9" t="s">
        <v>159</v>
      </c>
      <c r="B37" s="10" t="s">
        <v>160</v>
      </c>
    </row>
    <row r="38" spans="1:2" x14ac:dyDescent="0.3">
      <c r="A38" s="9" t="s">
        <v>161</v>
      </c>
      <c r="B38" s="10" t="s">
        <v>162</v>
      </c>
    </row>
    <row r="39" spans="1:2" x14ac:dyDescent="0.3">
      <c r="A39" s="9" t="s">
        <v>163</v>
      </c>
      <c r="B39" s="10" t="s">
        <v>164</v>
      </c>
    </row>
    <row r="40" spans="1:2" x14ac:dyDescent="0.3">
      <c r="A40" s="9" t="s">
        <v>165</v>
      </c>
      <c r="B40" s="10" t="s">
        <v>166</v>
      </c>
    </row>
    <row r="41" spans="1:2" x14ac:dyDescent="0.3">
      <c r="A41" s="9" t="s">
        <v>167</v>
      </c>
      <c r="B41" s="10" t="s">
        <v>168</v>
      </c>
    </row>
    <row r="42" spans="1:2" x14ac:dyDescent="0.3">
      <c r="A42" s="9" t="s">
        <v>169</v>
      </c>
      <c r="B42" s="10" t="s">
        <v>170</v>
      </c>
    </row>
    <row r="43" spans="1:2" x14ac:dyDescent="0.3">
      <c r="A43" s="9" t="s">
        <v>171</v>
      </c>
      <c r="B43" s="10" t="s">
        <v>172</v>
      </c>
    </row>
    <row r="44" spans="1:2" x14ac:dyDescent="0.3">
      <c r="A44" s="9" t="s">
        <v>173</v>
      </c>
      <c r="B44" s="10" t="s">
        <v>174</v>
      </c>
    </row>
    <row r="45" spans="1:2" x14ac:dyDescent="0.3">
      <c r="A45" s="9" t="s">
        <v>175</v>
      </c>
      <c r="B45" s="10" t="s">
        <v>176</v>
      </c>
    </row>
    <row r="46" spans="1:2" x14ac:dyDescent="0.3">
      <c r="A46" s="9" t="s">
        <v>177</v>
      </c>
      <c r="B46" s="10" t="s">
        <v>178</v>
      </c>
    </row>
    <row r="48" spans="1:2" x14ac:dyDescent="0.3">
      <c r="B48" s="9" t="s">
        <v>179</v>
      </c>
    </row>
    <row r="49" spans="1:2" x14ac:dyDescent="0.3">
      <c r="B49" s="11" t="str">
        <f>dfltTypeFacility</f>
        <v>Choose type of eligible healthcare entity. If more than one, choose the primary type.  =======&gt;</v>
      </c>
    </row>
    <row r="50" spans="1:2" x14ac:dyDescent="0.3">
      <c r="A50" s="9" t="s">
        <v>180</v>
      </c>
      <c r="B50" s="10" t="s">
        <v>181</v>
      </c>
    </row>
    <row r="51" spans="1:2" x14ac:dyDescent="0.3">
      <c r="A51" s="9" t="s">
        <v>182</v>
      </c>
      <c r="B51" s="10" t="s">
        <v>183</v>
      </c>
    </row>
    <row r="52" spans="1:2" x14ac:dyDescent="0.3">
      <c r="A52" s="9" t="s">
        <v>184</v>
      </c>
      <c r="B52" s="10" t="s">
        <v>185</v>
      </c>
    </row>
    <row r="53" spans="1:2" x14ac:dyDescent="0.3">
      <c r="A53" s="9" t="s">
        <v>186</v>
      </c>
      <c r="B53" s="10" t="s">
        <v>187</v>
      </c>
    </row>
    <row r="54" spans="1:2" x14ac:dyDescent="0.3">
      <c r="A54" s="9" t="s">
        <v>188</v>
      </c>
      <c r="B54" s="10" t="s">
        <v>189</v>
      </c>
    </row>
    <row r="55" spans="1:2" x14ac:dyDescent="0.3">
      <c r="A55" s="9" t="s">
        <v>190</v>
      </c>
      <c r="B55" s="10" t="s">
        <v>191</v>
      </c>
    </row>
    <row r="56" spans="1:2" x14ac:dyDescent="0.3">
      <c r="A56" s="9" t="s">
        <v>192</v>
      </c>
      <c r="B56" s="10" t="s">
        <v>193</v>
      </c>
    </row>
    <row r="57" spans="1:2" x14ac:dyDescent="0.3">
      <c r="A57" s="9" t="s">
        <v>194</v>
      </c>
      <c r="B57" s="10" t="s">
        <v>195</v>
      </c>
    </row>
    <row r="58" spans="1:2" x14ac:dyDescent="0.3">
      <c r="A58" s="9" t="s">
        <v>196</v>
      </c>
      <c r="B58" s="10" t="s">
        <v>197</v>
      </c>
    </row>
    <row r="59" spans="1:2" x14ac:dyDescent="0.3">
      <c r="A59" s="9" t="s">
        <v>198</v>
      </c>
      <c r="B59" s="10" t="s">
        <v>199</v>
      </c>
    </row>
    <row r="61" spans="1:2" x14ac:dyDescent="0.3">
      <c r="B61" s="9" t="s">
        <v>200</v>
      </c>
    </row>
    <row r="62" spans="1:2" x14ac:dyDescent="0.3">
      <c r="B62" s="11" t="str">
        <f>dfltFundingYear</f>
        <v>Choose the Funding Year =======&gt;</v>
      </c>
    </row>
    <row r="63" spans="1:2" x14ac:dyDescent="0.3">
      <c r="A63" s="9" t="s">
        <v>201</v>
      </c>
      <c r="B63" s="10" t="s">
        <v>202</v>
      </c>
    </row>
    <row r="64" spans="1:2" x14ac:dyDescent="0.3">
      <c r="A64" s="9" t="s">
        <v>203</v>
      </c>
      <c r="B64" s="10" t="s">
        <v>204</v>
      </c>
    </row>
    <row r="65" spans="1:2" x14ac:dyDescent="0.3">
      <c r="A65" s="9" t="s">
        <v>205</v>
      </c>
      <c r="B65" s="10" t="s">
        <v>206</v>
      </c>
    </row>
    <row r="66" spans="1:2" x14ac:dyDescent="0.3">
      <c r="A66" s="9"/>
      <c r="B66" s="6" t="s">
        <v>207</v>
      </c>
    </row>
    <row r="67" spans="1:2" x14ac:dyDescent="0.3">
      <c r="A67" s="9" t="s">
        <v>208</v>
      </c>
      <c r="B67" s="10" t="s">
        <v>209</v>
      </c>
    </row>
    <row r="68" spans="1:2" x14ac:dyDescent="0.3">
      <c r="A68" s="9" t="s">
        <v>210</v>
      </c>
      <c r="B68" s="10" t="s">
        <v>211</v>
      </c>
    </row>
    <row r="70" spans="1:2" x14ac:dyDescent="0.3">
      <c r="B70" s="9" t="s">
        <v>212</v>
      </c>
    </row>
    <row r="71" spans="1:2" x14ac:dyDescent="0.3">
      <c r="B71" s="11" t="str">
        <f>dfltRFP</f>
        <v>Choose No RFP, Internet access only RFP, WAN only RFP, Internet Access and WAN RFP =======&gt;</v>
      </c>
    </row>
    <row r="72" spans="1:2" x14ac:dyDescent="0.3">
      <c r="A72" s="9" t="s">
        <v>213</v>
      </c>
      <c r="B72" s="10" t="s">
        <v>214</v>
      </c>
    </row>
    <row r="73" spans="1:2" x14ac:dyDescent="0.3">
      <c r="A73" s="9" t="s">
        <v>215</v>
      </c>
      <c r="B73" s="10" t="s">
        <v>216</v>
      </c>
    </row>
    <row r="74" spans="1:2" x14ac:dyDescent="0.3">
      <c r="A74" s="9" t="s">
        <v>217</v>
      </c>
      <c r="B74" s="10" t="s">
        <v>218</v>
      </c>
    </row>
    <row r="75" spans="1:2" x14ac:dyDescent="0.3">
      <c r="A75" s="9" t="s">
        <v>219</v>
      </c>
      <c r="B75" s="10" t="s">
        <v>220</v>
      </c>
    </row>
  </sheetData>
  <sortState xmlns:xlrd2="http://schemas.microsoft.com/office/spreadsheetml/2017/richdata2" ref="B26:B34">
    <sortCondition ref="B3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73"/>
  <sheetViews>
    <sheetView workbookViewId="0">
      <pane ySplit="7" topLeftCell="A17" activePane="bottomLeft" state="frozen"/>
      <selection activeCell="CB2" sqref="CB2:CL2"/>
      <selection pane="bottomLeft" activeCell="A25" sqref="A25:XFD25"/>
    </sheetView>
  </sheetViews>
  <sheetFormatPr defaultRowHeight="14.4" x14ac:dyDescent="0.3"/>
  <cols>
    <col min="2" max="2" width="40.88671875" style="1" customWidth="1"/>
    <col min="3" max="3" width="21.5546875" style="1" customWidth="1"/>
    <col min="4" max="4" width="56.33203125" customWidth="1"/>
    <col min="5" max="5" width="49" customWidth="1"/>
    <col min="6" max="6" width="25.88671875" hidden="1" customWidth="1"/>
    <col min="7" max="7" width="9.109375" hidden="1" customWidth="1"/>
  </cols>
  <sheetData>
    <row r="1" spans="1:7" x14ac:dyDescent="0.3">
      <c r="B1" s="2" t="s">
        <v>221</v>
      </c>
    </row>
    <row r="2" spans="1:7" x14ac:dyDescent="0.3">
      <c r="B2" s="2" t="s">
        <v>222</v>
      </c>
    </row>
    <row r="3" spans="1:7" x14ac:dyDescent="0.3">
      <c r="B3" s="2" t="s">
        <v>223</v>
      </c>
    </row>
    <row r="4" spans="1:7" x14ac:dyDescent="0.3">
      <c r="B4" s="2" t="s">
        <v>224</v>
      </c>
    </row>
    <row r="5" spans="1:7" x14ac:dyDescent="0.3">
      <c r="B5" s="2" t="s">
        <v>225</v>
      </c>
    </row>
    <row r="7" spans="1:7" x14ac:dyDescent="0.3">
      <c r="A7" s="5" t="s">
        <v>226</v>
      </c>
      <c r="B7" s="2" t="s">
        <v>227</v>
      </c>
      <c r="C7" s="2" t="s">
        <v>228</v>
      </c>
      <c r="D7" s="5" t="s">
        <v>229</v>
      </c>
      <c r="E7" s="5" t="s">
        <v>230</v>
      </c>
      <c r="F7" s="5"/>
      <c r="G7" s="5"/>
    </row>
    <row r="8" spans="1:7" x14ac:dyDescent="0.3">
      <c r="A8" s="5"/>
      <c r="B8" s="2"/>
      <c r="C8" s="2" t="s">
        <v>231</v>
      </c>
      <c r="D8" t="str">
        <f>AffidavitType</f>
        <v>Health Care</v>
      </c>
      <c r="E8" s="5"/>
      <c r="F8" s="5"/>
      <c r="G8" s="5"/>
    </row>
    <row r="9" spans="1:7" x14ac:dyDescent="0.3">
      <c r="A9" s="5" t="str">
        <f t="shared" ref="A9:A21" ca="1" si="0">IF(B9="",F10, IF(LEN(G9)&gt;6,"Att "&amp;MID(G9,12,2),G9))</f>
        <v/>
      </c>
      <c r="B9" s="2"/>
      <c r="F9" s="5"/>
      <c r="G9" s="5"/>
    </row>
    <row r="10" spans="1:7" x14ac:dyDescent="0.3">
      <c r="A10" s="5" t="str">
        <f t="shared" ca="1" si="0"/>
        <v/>
      </c>
      <c r="B10" s="1" t="s">
        <v>232</v>
      </c>
      <c r="C10" s="1" t="s">
        <v>233</v>
      </c>
      <c r="D10" t="e">
        <f t="shared" ref="D10:D34" ca="1" si="1">IF(INDIRECT(C10)="","",INDIRECT(C10))</f>
        <v>#REF!</v>
      </c>
      <c r="F10" t="str">
        <f t="shared" ref="F10:F41" ca="1" si="2">IFERROR(OFFSET(INDIRECT(C10),0,3),"")</f>
        <v/>
      </c>
      <c r="G10" t="str">
        <f ca="1">IFERROR(OFFSET(INDIRECT(C10),0,3),"")</f>
        <v/>
      </c>
    </row>
    <row r="11" spans="1:7" x14ac:dyDescent="0.3">
      <c r="A11" s="5" t="str">
        <f t="shared" ca="1" si="0"/>
        <v/>
      </c>
      <c r="B11" s="1" t="s">
        <v>234</v>
      </c>
      <c r="C11" s="1" t="s">
        <v>235</v>
      </c>
      <c r="D11" t="e">
        <f t="shared" ca="1" si="1"/>
        <v>#REF!</v>
      </c>
      <c r="F11" t="str">
        <f t="shared" ca="1" si="2"/>
        <v/>
      </c>
      <c r="G11" t="str">
        <f t="shared" ref="G11:G71" ca="1" si="3">IFERROR(OFFSET(INDIRECT(C11),0,3),"")</f>
        <v/>
      </c>
    </row>
    <row r="12" spans="1:7" x14ac:dyDescent="0.3">
      <c r="A12" s="5" t="str">
        <f t="shared" ca="1" si="0"/>
        <v/>
      </c>
      <c r="B12" s="1" t="s">
        <v>236</v>
      </c>
      <c r="C12" s="1" t="s">
        <v>237</v>
      </c>
      <c r="D12" t="e">
        <f t="shared" ca="1" si="1"/>
        <v>#REF!</v>
      </c>
      <c r="F12" t="str">
        <f t="shared" ca="1" si="2"/>
        <v/>
      </c>
      <c r="G12" t="str">
        <f t="shared" ca="1" si="3"/>
        <v/>
      </c>
    </row>
    <row r="13" spans="1:7" x14ac:dyDescent="0.3">
      <c r="A13" s="5" t="str">
        <f t="shared" ca="1" si="0"/>
        <v/>
      </c>
      <c r="B13" s="1" t="s">
        <v>238</v>
      </c>
      <c r="C13" s="1" t="s">
        <v>239</v>
      </c>
      <c r="D13" t="e">
        <f t="shared" ca="1" si="1"/>
        <v>#REF!</v>
      </c>
      <c r="F13" t="str">
        <f t="shared" ca="1" si="2"/>
        <v/>
      </c>
      <c r="G13" t="str">
        <f t="shared" ca="1" si="3"/>
        <v/>
      </c>
    </row>
    <row r="14" spans="1:7" x14ac:dyDescent="0.3">
      <c r="A14" s="5" t="str">
        <f t="shared" ca="1" si="0"/>
        <v/>
      </c>
      <c r="B14" s="1" t="s">
        <v>240</v>
      </c>
      <c r="C14" s="1" t="s">
        <v>241</v>
      </c>
      <c r="D14" t="e">
        <f t="shared" ca="1" si="1"/>
        <v>#REF!</v>
      </c>
      <c r="F14" t="str">
        <f t="shared" ca="1" si="2"/>
        <v/>
      </c>
      <c r="G14" t="str">
        <f t="shared" ca="1" si="3"/>
        <v/>
      </c>
    </row>
    <row r="15" spans="1:7" x14ac:dyDescent="0.3">
      <c r="A15" s="5" t="str">
        <f t="shared" ca="1" si="0"/>
        <v/>
      </c>
      <c r="B15" s="1" t="s">
        <v>242</v>
      </c>
      <c r="C15" s="1" t="s">
        <v>243</v>
      </c>
      <c r="D15" t="e">
        <f t="shared" ca="1" si="1"/>
        <v>#REF!</v>
      </c>
      <c r="F15" t="str">
        <f t="shared" ca="1" si="2"/>
        <v/>
      </c>
      <c r="G15" t="str">
        <f t="shared" ca="1" si="3"/>
        <v/>
      </c>
    </row>
    <row r="16" spans="1:7" x14ac:dyDescent="0.3">
      <c r="A16" s="5" t="str">
        <f t="shared" ca="1" si="0"/>
        <v/>
      </c>
      <c r="B16" s="1" t="s">
        <v>244</v>
      </c>
      <c r="C16" s="1" t="s">
        <v>245</v>
      </c>
      <c r="D16" t="e">
        <f t="shared" ca="1" si="1"/>
        <v>#REF!</v>
      </c>
      <c r="F16" t="str">
        <f t="shared" ca="1" si="2"/>
        <v/>
      </c>
      <c r="G16" t="str">
        <f t="shared" ca="1" si="3"/>
        <v/>
      </c>
    </row>
    <row r="17" spans="1:7" x14ac:dyDescent="0.3">
      <c r="A17" s="5" t="str">
        <f t="shared" ca="1" si="0"/>
        <v/>
      </c>
      <c r="B17" s="1" t="s">
        <v>246</v>
      </c>
      <c r="C17" s="1" t="s">
        <v>247</v>
      </c>
      <c r="D17" t="e">
        <f t="shared" ca="1" si="1"/>
        <v>#REF!</v>
      </c>
      <c r="F17" t="str">
        <f t="shared" ca="1" si="2"/>
        <v/>
      </c>
      <c r="G17" t="str">
        <f t="shared" ca="1" si="3"/>
        <v/>
      </c>
    </row>
    <row r="18" spans="1:7" x14ac:dyDescent="0.3">
      <c r="A18" s="5" t="str">
        <f t="shared" ca="1" si="0"/>
        <v/>
      </c>
      <c r="B18" s="1" t="s">
        <v>248</v>
      </c>
      <c r="C18" s="1" t="s">
        <v>249</v>
      </c>
      <c r="D18" t="e">
        <f t="shared" ca="1" si="1"/>
        <v>#REF!</v>
      </c>
      <c r="F18" t="str">
        <f t="shared" ca="1" si="2"/>
        <v/>
      </c>
      <c r="G18" t="str">
        <f t="shared" ca="1" si="3"/>
        <v/>
      </c>
    </row>
    <row r="19" spans="1:7" x14ac:dyDescent="0.3">
      <c r="A19" s="5" t="str">
        <f t="shared" ca="1" si="0"/>
        <v/>
      </c>
      <c r="B19" s="1" t="s">
        <v>250</v>
      </c>
      <c r="C19" s="1" t="s">
        <v>251</v>
      </c>
      <c r="D19" t="e">
        <f t="shared" ca="1" si="1"/>
        <v>#REF!</v>
      </c>
      <c r="F19" t="str">
        <f t="shared" ca="1" si="2"/>
        <v/>
      </c>
      <c r="G19" t="str">
        <f t="shared" ca="1" si="3"/>
        <v/>
      </c>
    </row>
    <row r="20" spans="1:7" x14ac:dyDescent="0.3">
      <c r="A20" s="5" t="str">
        <f t="shared" ca="1" si="0"/>
        <v/>
      </c>
      <c r="B20" s="1" t="s">
        <v>252</v>
      </c>
      <c r="C20" s="1" t="s">
        <v>253</v>
      </c>
      <c r="D20" t="e">
        <f t="shared" ca="1" si="1"/>
        <v>#REF!</v>
      </c>
      <c r="F20" t="str">
        <f t="shared" ca="1" si="2"/>
        <v/>
      </c>
      <c r="G20" t="str">
        <f t="shared" ca="1" si="3"/>
        <v/>
      </c>
    </row>
    <row r="21" spans="1:7" x14ac:dyDescent="0.3">
      <c r="A21" s="5" t="str">
        <f t="shared" ca="1" si="0"/>
        <v/>
      </c>
      <c r="B21" s="1" t="s">
        <v>254</v>
      </c>
      <c r="C21" s="1" t="s">
        <v>255</v>
      </c>
      <c r="D21" t="e">
        <f t="shared" ca="1" si="1"/>
        <v>#REF!</v>
      </c>
      <c r="F21" t="str">
        <f t="shared" ca="1" si="2"/>
        <v/>
      </c>
      <c r="G21" t="str">
        <f t="shared" ca="1" si="3"/>
        <v/>
      </c>
    </row>
    <row r="22" spans="1:7" x14ac:dyDescent="0.3">
      <c r="A22" s="5" t="str">
        <f ca="1">IF(B22="",#REF!, IF(LEN(G22)&gt;6,"Att "&amp;MID(G22,12,2),G22))</f>
        <v/>
      </c>
      <c r="B22" s="1" t="s">
        <v>256</v>
      </c>
      <c r="C22" s="1" t="s">
        <v>257</v>
      </c>
      <c r="D22" t="e">
        <f t="shared" ca="1" si="1"/>
        <v>#REF!</v>
      </c>
      <c r="F22" t="str">
        <f t="shared" ca="1" si="2"/>
        <v/>
      </c>
      <c r="G22" t="str">
        <f t="shared" ca="1" si="3"/>
        <v/>
      </c>
    </row>
    <row r="23" spans="1:7" x14ac:dyDescent="0.3">
      <c r="A23" s="5" t="str">
        <f ca="1">IF(B23="",#REF!, IF(LEN(G23)&gt;6,"Att "&amp;MID(G23,12,2),G23))</f>
        <v/>
      </c>
      <c r="B23" s="1" t="s">
        <v>258</v>
      </c>
      <c r="C23" s="1" t="s">
        <v>259</v>
      </c>
      <c r="D23" t="e">
        <f t="shared" ca="1" si="1"/>
        <v>#REF!</v>
      </c>
      <c r="F23" t="str">
        <f t="shared" ca="1" si="2"/>
        <v/>
      </c>
      <c r="G23" t="str">
        <f t="shared" ca="1" si="3"/>
        <v/>
      </c>
    </row>
    <row r="24" spans="1:7" x14ac:dyDescent="0.3">
      <c r="A24" s="5" t="str">
        <f ca="1">IF(B24="",#REF!, IF(LEN(G24)&gt;6,"Att "&amp;MID(G24,12,2),G24))</f>
        <v/>
      </c>
      <c r="B24" s="1" t="s">
        <v>260</v>
      </c>
      <c r="C24" s="1" t="s">
        <v>261</v>
      </c>
      <c r="D24" t="e">
        <f t="shared" ca="1" si="1"/>
        <v>#REF!</v>
      </c>
      <c r="F24" t="str">
        <f t="shared" ca="1" si="2"/>
        <v/>
      </c>
      <c r="G24" t="str">
        <f t="shared" ca="1" si="3"/>
        <v/>
      </c>
    </row>
    <row r="25" spans="1:7" x14ac:dyDescent="0.3">
      <c r="A25" s="5" t="str">
        <f ca="1">IF(B25="",#REF!, IF(LEN(G25)&gt;6,"Att "&amp;MID(G25,12,2),G25))</f>
        <v/>
      </c>
      <c r="B25" s="1" t="s">
        <v>262</v>
      </c>
      <c r="C25" s="1" t="s">
        <v>263</v>
      </c>
      <c r="D25" t="e">
        <f t="shared" ca="1" si="1"/>
        <v>#REF!</v>
      </c>
      <c r="F25" t="str">
        <f t="shared" ca="1" si="2"/>
        <v/>
      </c>
      <c r="G25" t="str">
        <f t="shared" ca="1" si="3"/>
        <v/>
      </c>
    </row>
    <row r="26" spans="1:7" x14ac:dyDescent="0.3">
      <c r="A26" s="5" t="str">
        <f ca="1">IF(B26="",#REF!, IF(LEN(G26)&gt;6,"Att "&amp;MID(G26,12,2),G26))</f>
        <v/>
      </c>
      <c r="B26" s="1" t="s">
        <v>264</v>
      </c>
      <c r="C26" s="1" t="s">
        <v>265</v>
      </c>
      <c r="D26" t="e">
        <f t="shared" ca="1" si="1"/>
        <v>#REF!</v>
      </c>
      <c r="F26" t="str">
        <f t="shared" ca="1" si="2"/>
        <v/>
      </c>
      <c r="G26" t="str">
        <f t="shared" ca="1" si="3"/>
        <v/>
      </c>
    </row>
    <row r="27" spans="1:7" x14ac:dyDescent="0.3">
      <c r="A27" s="5" t="str">
        <f ca="1">IF(B27="",#REF!, IF(LEN(G27)&gt;6,"Att "&amp;MID(G27,12,2),G27))</f>
        <v/>
      </c>
      <c r="B27" s="1" t="s">
        <v>266</v>
      </c>
      <c r="C27" s="1" t="s">
        <v>267</v>
      </c>
      <c r="D27" t="e">
        <f t="shared" ca="1" si="1"/>
        <v>#REF!</v>
      </c>
      <c r="F27" t="str">
        <f t="shared" ca="1" si="2"/>
        <v/>
      </c>
      <c r="G27" t="str">
        <f t="shared" ca="1" si="3"/>
        <v/>
      </c>
    </row>
    <row r="28" spans="1:7" x14ac:dyDescent="0.3">
      <c r="A28" s="5" t="str">
        <f t="shared" ref="A28:A33" ca="1" si="4">IF(B28="",F29, IF(LEN(G28)&gt;6,"Att "&amp;MID(G28,12,2),G28))</f>
        <v/>
      </c>
      <c r="B28" s="1" t="s">
        <v>268</v>
      </c>
      <c r="C28" s="1" t="s">
        <v>269</v>
      </c>
      <c r="D28" t="e">
        <f t="shared" ca="1" si="1"/>
        <v>#REF!</v>
      </c>
      <c r="F28" t="str">
        <f t="shared" ca="1" si="2"/>
        <v/>
      </c>
      <c r="G28" t="str">
        <f t="shared" ca="1" si="3"/>
        <v/>
      </c>
    </row>
    <row r="29" spans="1:7" x14ac:dyDescent="0.3">
      <c r="A29" s="5" t="str">
        <f t="shared" ca="1" si="4"/>
        <v/>
      </c>
      <c r="B29" s="1" t="s">
        <v>270</v>
      </c>
      <c r="C29" s="1" t="s">
        <v>271</v>
      </c>
      <c r="D29" t="e">
        <f t="shared" ca="1" si="1"/>
        <v>#REF!</v>
      </c>
      <c r="F29" t="str">
        <f t="shared" ca="1" si="2"/>
        <v/>
      </c>
      <c r="G29" t="str">
        <f t="shared" ca="1" si="3"/>
        <v/>
      </c>
    </row>
    <row r="30" spans="1:7" x14ac:dyDescent="0.3">
      <c r="A30" s="5" t="str">
        <f t="shared" ca="1" si="4"/>
        <v/>
      </c>
      <c r="B30" s="1" t="s">
        <v>272</v>
      </c>
      <c r="C30" s="1" t="s">
        <v>273</v>
      </c>
      <c r="D30" t="e">
        <f t="shared" ca="1" si="1"/>
        <v>#REF!</v>
      </c>
      <c r="F30" t="str">
        <f t="shared" ca="1" si="2"/>
        <v/>
      </c>
      <c r="G30" t="str">
        <f t="shared" ca="1" si="3"/>
        <v/>
      </c>
    </row>
    <row r="31" spans="1:7" x14ac:dyDescent="0.3">
      <c r="A31" s="5" t="str">
        <f t="shared" ca="1" si="4"/>
        <v/>
      </c>
      <c r="B31" s="1" t="s">
        <v>274</v>
      </c>
      <c r="C31" s="1" t="s">
        <v>275</v>
      </c>
      <c r="D31" t="e">
        <f t="shared" ca="1" si="1"/>
        <v>#REF!</v>
      </c>
      <c r="F31" t="str">
        <f t="shared" ca="1" si="2"/>
        <v/>
      </c>
      <c r="G31" t="str">
        <f t="shared" ca="1" si="3"/>
        <v/>
      </c>
    </row>
    <row r="32" spans="1:7" x14ac:dyDescent="0.3">
      <c r="A32" s="5" t="str">
        <f t="shared" ca="1" si="4"/>
        <v/>
      </c>
      <c r="B32" s="1" t="s">
        <v>276</v>
      </c>
      <c r="C32" s="1" t="s">
        <v>277</v>
      </c>
      <c r="D32" t="e">
        <f t="shared" ca="1" si="1"/>
        <v>#REF!</v>
      </c>
      <c r="F32" t="str">
        <f t="shared" ca="1" si="2"/>
        <v/>
      </c>
      <c r="G32" t="str">
        <f t="shared" ca="1" si="3"/>
        <v/>
      </c>
    </row>
    <row r="33" spans="1:7" x14ac:dyDescent="0.3">
      <c r="A33" s="5" t="str">
        <f t="shared" ca="1" si="4"/>
        <v/>
      </c>
      <c r="B33" s="1" t="s">
        <v>278</v>
      </c>
      <c r="C33" s="1" t="s">
        <v>279</v>
      </c>
      <c r="D33" t="e">
        <f t="shared" ca="1" si="1"/>
        <v>#REF!</v>
      </c>
      <c r="F33" t="str">
        <f t="shared" ca="1" si="2"/>
        <v/>
      </c>
      <c r="G33" t="str">
        <f t="shared" ca="1" si="3"/>
        <v/>
      </c>
    </row>
    <row r="34" spans="1:7" x14ac:dyDescent="0.3">
      <c r="A34" s="5" t="str">
        <f ca="1">IF(B34="",#REF!, IF(LEN(G34)&gt;6,"Att "&amp;MID(G34,12,2),G34))</f>
        <v/>
      </c>
      <c r="B34" s="1" t="s">
        <v>280</v>
      </c>
      <c r="C34" s="1" t="s">
        <v>281</v>
      </c>
      <c r="D34" t="e">
        <f t="shared" ca="1" si="1"/>
        <v>#REF!</v>
      </c>
      <c r="F34" t="str">
        <f t="shared" ca="1" si="2"/>
        <v/>
      </c>
      <c r="G34" t="str">
        <f t="shared" ca="1" si="3"/>
        <v/>
      </c>
    </row>
    <row r="35" spans="1:7" x14ac:dyDescent="0.3">
      <c r="A35" s="5" t="str">
        <f ca="1">IF(B35="",F36, IF(LEN(G35)&gt;6,"Att "&amp;MID(G35,12,2),G35))</f>
        <v/>
      </c>
      <c r="F35" t="str">
        <f t="shared" ca="1" si="2"/>
        <v/>
      </c>
      <c r="G35" t="str">
        <f t="shared" ca="1" si="3"/>
        <v/>
      </c>
    </row>
    <row r="36" spans="1:7" x14ac:dyDescent="0.3">
      <c r="A36" s="5" t="str">
        <f ca="1">IF(B36="",F37, IF(LEN(G36)&gt;6,"Att "&amp;MID(G36,12,2),G36))</f>
        <v/>
      </c>
      <c r="B36" s="1" t="s">
        <v>282</v>
      </c>
      <c r="C36" s="1" t="s">
        <v>283</v>
      </c>
      <c r="D36" t="e">
        <f t="shared" ref="D36:D43" ca="1" si="5">IF(INDIRECT(C36)="","",INDIRECT(C36))</f>
        <v>#REF!</v>
      </c>
      <c r="F36" t="str">
        <f t="shared" ca="1" si="2"/>
        <v/>
      </c>
      <c r="G36" t="str">
        <f t="shared" ca="1" si="3"/>
        <v/>
      </c>
    </row>
    <row r="37" spans="1:7" x14ac:dyDescent="0.3">
      <c r="A37" s="5" t="str">
        <f ca="1">IF(B37="",#REF!, IF(LEN(G37)&gt;6,"Att "&amp;MID(G37,12,2),G37))</f>
        <v/>
      </c>
      <c r="B37" s="1" t="s">
        <v>284</v>
      </c>
      <c r="C37" s="1" t="s">
        <v>285</v>
      </c>
      <c r="D37" t="e">
        <f t="shared" ca="1" si="5"/>
        <v>#REF!</v>
      </c>
      <c r="F37" t="str">
        <f t="shared" ca="1" si="2"/>
        <v/>
      </c>
      <c r="G37" t="str">
        <f t="shared" ca="1" si="3"/>
        <v/>
      </c>
    </row>
    <row r="38" spans="1:7" x14ac:dyDescent="0.3">
      <c r="A38" s="5" t="str">
        <f ca="1">IF(B38="",F39, IF(LEN(G38)&gt;6,"Att "&amp;MID(G38,12,2),G38))</f>
        <v/>
      </c>
      <c r="B38" s="1" t="s">
        <v>286</v>
      </c>
      <c r="C38" s="1" t="s">
        <v>287</v>
      </c>
      <c r="D38" t="e">
        <f t="shared" ca="1" si="5"/>
        <v>#REF!</v>
      </c>
      <c r="F38" t="str">
        <f t="shared" ca="1" si="2"/>
        <v/>
      </c>
      <c r="G38" t="str">
        <f t="shared" ca="1" si="3"/>
        <v/>
      </c>
    </row>
    <row r="39" spans="1:7" x14ac:dyDescent="0.3">
      <c r="A39" s="5" t="str">
        <f ca="1">IF(B39="",F40, IF(LEN(G39)&gt;6,"Att "&amp;MID(G39,12,2),G39))</f>
        <v/>
      </c>
      <c r="B39" s="1" t="s">
        <v>288</v>
      </c>
      <c r="C39" s="1" t="s">
        <v>289</v>
      </c>
      <c r="D39" t="e">
        <f t="shared" ca="1" si="5"/>
        <v>#REF!</v>
      </c>
      <c r="F39" t="str">
        <f t="shared" ca="1" si="2"/>
        <v/>
      </c>
      <c r="G39" t="str">
        <f t="shared" ca="1" si="3"/>
        <v/>
      </c>
    </row>
    <row r="40" spans="1:7" x14ac:dyDescent="0.3">
      <c r="A40" s="5" t="str">
        <f ca="1">IF(B40="",F41, IF(LEN(G40)&gt;6,"Att "&amp;MID(G40,12,2),G40))</f>
        <v/>
      </c>
      <c r="B40" s="1" t="s">
        <v>290</v>
      </c>
      <c r="C40" s="1" t="s">
        <v>291</v>
      </c>
      <c r="D40" t="e">
        <f t="shared" ca="1" si="5"/>
        <v>#REF!</v>
      </c>
      <c r="F40" t="str">
        <f t="shared" ca="1" si="2"/>
        <v/>
      </c>
      <c r="G40" t="str">
        <f t="shared" ca="1" si="3"/>
        <v/>
      </c>
    </row>
    <row r="41" spans="1:7" x14ac:dyDescent="0.3">
      <c r="A41" s="5" t="str">
        <f ca="1">IF(B41="",F42, IF(LEN(G41)&gt;6,"Att "&amp;MID(G41,12,2),G41))</f>
        <v/>
      </c>
      <c r="B41" s="1" t="s">
        <v>292</v>
      </c>
      <c r="C41" s="1" t="s">
        <v>293</v>
      </c>
      <c r="D41" t="e">
        <f t="shared" ca="1" si="5"/>
        <v>#REF!</v>
      </c>
      <c r="F41" t="str">
        <f t="shared" ca="1" si="2"/>
        <v/>
      </c>
      <c r="G41" t="str">
        <f t="shared" ca="1" si="3"/>
        <v/>
      </c>
    </row>
    <row r="42" spans="1:7" x14ac:dyDescent="0.3">
      <c r="A42" s="5" t="str">
        <f ca="1">IF(B42="",#REF!, IF(LEN(G42)&gt;6,"Att "&amp;MID(G42,12,2),G42))</f>
        <v/>
      </c>
      <c r="B42" s="1" t="s">
        <v>294</v>
      </c>
      <c r="C42" s="1" t="s">
        <v>295</v>
      </c>
      <c r="D42" t="e">
        <f t="shared" ca="1" si="5"/>
        <v>#REF!</v>
      </c>
      <c r="F42" t="str">
        <f t="shared" ref="F42:F73" ca="1" si="6">IFERROR(OFFSET(INDIRECT(C42),0,3),"")</f>
        <v/>
      </c>
      <c r="G42" t="str">
        <f t="shared" ca="1" si="3"/>
        <v/>
      </c>
    </row>
    <row r="43" spans="1:7" x14ac:dyDescent="0.3">
      <c r="A43" s="5" t="str">
        <f ca="1">IF(B43="",F44, IF(LEN(G43)&gt;6,"Att "&amp;MID(G43,12,2),G43))</f>
        <v/>
      </c>
      <c r="B43" s="1" t="s">
        <v>296</v>
      </c>
      <c r="C43" s="1" t="s">
        <v>297</v>
      </c>
      <c r="D43" t="e">
        <f t="shared" ca="1" si="5"/>
        <v>#REF!</v>
      </c>
      <c r="F43" t="str">
        <f t="shared" ca="1" si="6"/>
        <v/>
      </c>
      <c r="G43" t="str">
        <f t="shared" ca="1" si="3"/>
        <v/>
      </c>
    </row>
    <row r="44" spans="1:7" x14ac:dyDescent="0.3">
      <c r="A44" s="5" t="str">
        <f ca="1">IF(B44="",F45, IF(LEN(G44)&gt;6,"Att "&amp;MID(G44,12,2),G44))</f>
        <v/>
      </c>
      <c r="F44" t="str">
        <f t="shared" ca="1" si="6"/>
        <v/>
      </c>
      <c r="G44" t="str">
        <f t="shared" ca="1" si="3"/>
        <v/>
      </c>
    </row>
    <row r="45" spans="1:7" x14ac:dyDescent="0.3">
      <c r="A45" s="5" t="str">
        <f ca="1">IF(B45="",F46, IF(LEN(G45)&gt;6,"Att "&amp;MID(G45,12,2),G45))</f>
        <v/>
      </c>
      <c r="B45" s="1" t="s">
        <v>298</v>
      </c>
      <c r="C45" s="1" t="s">
        <v>299</v>
      </c>
      <c r="D45" t="e">
        <f ca="1">IF(INDIRECT(C45)="","",INDIRECT(C45))</f>
        <v>#REF!</v>
      </c>
      <c r="F45" t="str">
        <f t="shared" ca="1" si="6"/>
        <v/>
      </c>
      <c r="G45" t="str">
        <f t="shared" ca="1" si="3"/>
        <v/>
      </c>
    </row>
    <row r="46" spans="1:7" x14ac:dyDescent="0.3">
      <c r="A46" s="5" t="str">
        <f ca="1">IF(B46="",F50, IF(LEN(G46)&gt;6,"Att "&amp;MID(G46,12,2),G46))</f>
        <v/>
      </c>
      <c r="B46" s="1" t="s">
        <v>300</v>
      </c>
      <c r="C46" s="1" t="s">
        <v>301</v>
      </c>
      <c r="D46" t="e">
        <f ca="1">IF(INDIRECT(C46)="","",INDIRECT(C46))</f>
        <v>#REF!</v>
      </c>
      <c r="F46" t="str">
        <f t="shared" ca="1" si="6"/>
        <v/>
      </c>
      <c r="G46" t="str">
        <f t="shared" ca="1" si="3"/>
        <v/>
      </c>
    </row>
    <row r="47" spans="1:7" x14ac:dyDescent="0.3">
      <c r="A47" s="5" t="str">
        <f ca="1">IF(B47="",F51, IF(LEN(G47)&gt;6,"Att "&amp;MID(G47,12,2),G47))</f>
        <v/>
      </c>
      <c r="B47" s="7" t="s">
        <v>302</v>
      </c>
      <c r="C47" s="7" t="s">
        <v>303</v>
      </c>
      <c r="F47" t="str">
        <f t="shared" ca="1" si="6"/>
        <v/>
      </c>
      <c r="G47" t="str">
        <f t="shared" ca="1" si="3"/>
        <v/>
      </c>
    </row>
    <row r="48" spans="1:7" x14ac:dyDescent="0.3">
      <c r="A48" s="5" t="str">
        <f ca="1">IF(B48="",F52, IF(LEN(G48)&gt;6,"Att "&amp;MID(G48,12,2),G48))</f>
        <v/>
      </c>
      <c r="B48" s="7" t="s">
        <v>304</v>
      </c>
      <c r="C48" s="7" t="s">
        <v>305</v>
      </c>
      <c r="F48" t="str">
        <f t="shared" ca="1" si="6"/>
        <v/>
      </c>
      <c r="G48" t="str">
        <f t="shared" ca="1" si="3"/>
        <v/>
      </c>
    </row>
    <row r="49" spans="1:7" x14ac:dyDescent="0.3">
      <c r="A49" s="5" t="str">
        <f ca="1">IF(B49="",#REF!, IF(LEN(G49)&gt;6,"Att "&amp;MID(G49,12,2),G49))</f>
        <v/>
      </c>
      <c r="B49" s="7" t="s">
        <v>306</v>
      </c>
      <c r="C49" s="7" t="s">
        <v>307</v>
      </c>
      <c r="F49" t="str">
        <f t="shared" ca="1" si="6"/>
        <v/>
      </c>
      <c r="G49" t="str">
        <f t="shared" ca="1" si="3"/>
        <v/>
      </c>
    </row>
    <row r="50" spans="1:7" x14ac:dyDescent="0.3">
      <c r="A50" s="5" t="str">
        <f ca="1">IF(B50="",F51, IF(LEN(G50)&gt;6,"Att "&amp;MID(G50,12,2),G50))</f>
        <v/>
      </c>
      <c r="F50" t="str">
        <f t="shared" ca="1" si="6"/>
        <v/>
      </c>
      <c r="G50" t="str">
        <f t="shared" ca="1" si="3"/>
        <v/>
      </c>
    </row>
    <row r="51" spans="1:7" x14ac:dyDescent="0.3">
      <c r="A51" s="5" t="str">
        <f ca="1">IF(B51="",F52, IF(LEN(G51)&gt;6,"Att "&amp;MID(G51,12,2),G51))</f>
        <v/>
      </c>
      <c r="B51" s="1" t="s">
        <v>308</v>
      </c>
      <c r="C51" s="1" t="s">
        <v>309</v>
      </c>
      <c r="D51" t="e">
        <f ca="1">IF(INDIRECT(C51)="","",INDIRECT(C51))</f>
        <v>#REF!</v>
      </c>
      <c r="F51" t="str">
        <f t="shared" ca="1" si="6"/>
        <v/>
      </c>
      <c r="G51" t="str">
        <f t="shared" ca="1" si="3"/>
        <v/>
      </c>
    </row>
    <row r="52" spans="1:7" x14ac:dyDescent="0.3">
      <c r="A52" s="5" t="str">
        <f ca="1">IF(B52="",#REF!, IF(LEN(G52)&gt;6,"Att "&amp;MID(G52,12,2),G52))</f>
        <v/>
      </c>
      <c r="B52" s="1" t="s">
        <v>310</v>
      </c>
      <c r="C52" s="1" t="s">
        <v>311</v>
      </c>
      <c r="D52" t="e">
        <f ca="1">IF(INDIRECT(C52)="","",INDIRECT(C52))</f>
        <v>#REF!</v>
      </c>
      <c r="F52" t="str">
        <f t="shared" ca="1" si="6"/>
        <v/>
      </c>
      <c r="G52" t="str">
        <f t="shared" ca="1" si="3"/>
        <v/>
      </c>
    </row>
    <row r="53" spans="1:7" x14ac:dyDescent="0.3">
      <c r="A53" s="5" t="str">
        <f ca="1">IF(B53="",F54, IF(LEN(G53)&gt;6,"Att "&amp;MID(G53,12,2),G53))</f>
        <v/>
      </c>
      <c r="B53" s="1" t="s">
        <v>312</v>
      </c>
      <c r="C53" s="1" t="s">
        <v>313</v>
      </c>
      <c r="D53" t="e">
        <f ca="1">IF(INDIRECT(C53)="","",INDIRECT(C53))</f>
        <v>#REF!</v>
      </c>
      <c r="F53" t="str">
        <f t="shared" ca="1" si="6"/>
        <v/>
      </c>
      <c r="G53" t="str">
        <f t="shared" ca="1" si="3"/>
        <v/>
      </c>
    </row>
    <row r="54" spans="1:7" x14ac:dyDescent="0.3">
      <c r="A54" s="5" t="str">
        <f ca="1">IF(B54="",F55, IF(LEN(G54)&gt;6,"Att "&amp;MID(G54,12,2),G54))</f>
        <v/>
      </c>
      <c r="B54" s="1" t="s">
        <v>314</v>
      </c>
      <c r="C54" s="1" t="s">
        <v>315</v>
      </c>
      <c r="D54" t="e">
        <f ca="1">IF(INDIRECT(C54)="","",INDIRECT(C54))</f>
        <v>#REF!</v>
      </c>
      <c r="F54" t="str">
        <f t="shared" ca="1" si="6"/>
        <v/>
      </c>
      <c r="G54" t="str">
        <f t="shared" ca="1" si="3"/>
        <v/>
      </c>
    </row>
    <row r="55" spans="1:7" x14ac:dyDescent="0.3">
      <c r="A55" s="5" t="str">
        <f ca="1">IF(B55="",#REF!, IF(LEN(G55)&gt;6,"Att "&amp;MID(G55,12,2),G55))</f>
        <v/>
      </c>
      <c r="B55" s="1" t="s">
        <v>316</v>
      </c>
      <c r="C55" s="1" t="s">
        <v>317</v>
      </c>
      <c r="D55" t="e">
        <f ca="1">IF(INDIRECT(C55)="","",INDIRECT(C55))</f>
        <v>#REF!</v>
      </c>
      <c r="F55" t="str">
        <f t="shared" ca="1" si="6"/>
        <v/>
      </c>
      <c r="G55" t="str">
        <f t="shared" ca="1" si="3"/>
        <v/>
      </c>
    </row>
    <row r="56" spans="1:7" x14ac:dyDescent="0.3">
      <c r="A56" s="5" t="str">
        <f t="shared" ref="A56:A70" ca="1" si="7">IF(B56="",F57, IF(LEN(G56)&gt;6,"Att "&amp;MID(G56,12,2),G56))</f>
        <v/>
      </c>
      <c r="F56" t="str">
        <f t="shared" ca="1" si="6"/>
        <v/>
      </c>
      <c r="G56" t="str">
        <f t="shared" ca="1" si="3"/>
        <v/>
      </c>
    </row>
    <row r="57" spans="1:7" x14ac:dyDescent="0.3">
      <c r="A57" s="5" t="str">
        <f t="shared" ca="1" si="7"/>
        <v/>
      </c>
      <c r="B57" s="1" t="s">
        <v>318</v>
      </c>
      <c r="C57" s="1" t="s">
        <v>319</v>
      </c>
      <c r="D57" t="e">
        <f t="shared" ref="D57:D73" ca="1" si="8">IF(INDIRECT(C57)="","",INDIRECT(C57))</f>
        <v>#REF!</v>
      </c>
      <c r="F57" t="str">
        <f t="shared" ca="1" si="6"/>
        <v/>
      </c>
      <c r="G57" t="str">
        <f t="shared" ca="1" si="3"/>
        <v/>
      </c>
    </row>
    <row r="58" spans="1:7" x14ac:dyDescent="0.3">
      <c r="A58" s="5" t="str">
        <f t="shared" ca="1" si="7"/>
        <v/>
      </c>
      <c r="B58" s="1" t="s">
        <v>320</v>
      </c>
      <c r="C58" s="1" t="s">
        <v>321</v>
      </c>
      <c r="D58" t="e">
        <f t="shared" ca="1" si="8"/>
        <v>#REF!</v>
      </c>
      <c r="F58" t="str">
        <f t="shared" ca="1" si="6"/>
        <v/>
      </c>
      <c r="G58" t="str">
        <f t="shared" ca="1" si="3"/>
        <v/>
      </c>
    </row>
    <row r="59" spans="1:7" x14ac:dyDescent="0.3">
      <c r="A59" s="5" t="str">
        <f t="shared" ca="1" si="7"/>
        <v/>
      </c>
      <c r="B59" s="1" t="s">
        <v>322</v>
      </c>
      <c r="C59" s="1" t="s">
        <v>323</v>
      </c>
      <c r="D59" t="e">
        <f t="shared" ca="1" si="8"/>
        <v>#REF!</v>
      </c>
      <c r="F59" t="str">
        <f t="shared" ca="1" si="6"/>
        <v/>
      </c>
      <c r="G59" t="str">
        <f t="shared" ca="1" si="3"/>
        <v/>
      </c>
    </row>
    <row r="60" spans="1:7" x14ac:dyDescent="0.3">
      <c r="A60" s="5" t="str">
        <f t="shared" ca="1" si="7"/>
        <v/>
      </c>
      <c r="B60" s="1" t="s">
        <v>324</v>
      </c>
      <c r="C60" s="1" t="s">
        <v>325</v>
      </c>
      <c r="D60" t="e">
        <f t="shared" ca="1" si="8"/>
        <v>#REF!</v>
      </c>
      <c r="F60" t="str">
        <f t="shared" ca="1" si="6"/>
        <v/>
      </c>
      <c r="G60" t="str">
        <f t="shared" ca="1" si="3"/>
        <v/>
      </c>
    </row>
    <row r="61" spans="1:7" x14ac:dyDescent="0.3">
      <c r="A61" s="5" t="str">
        <f t="shared" ca="1" si="7"/>
        <v/>
      </c>
      <c r="B61" s="1" t="s">
        <v>326</v>
      </c>
      <c r="C61" s="1" t="s">
        <v>327</v>
      </c>
      <c r="D61" t="e">
        <f t="shared" ca="1" si="8"/>
        <v>#REF!</v>
      </c>
      <c r="F61" t="str">
        <f t="shared" ca="1" si="6"/>
        <v/>
      </c>
      <c r="G61" t="str">
        <f t="shared" ca="1" si="3"/>
        <v/>
      </c>
    </row>
    <row r="62" spans="1:7" x14ac:dyDescent="0.3">
      <c r="A62" s="5" t="str">
        <f t="shared" ca="1" si="7"/>
        <v/>
      </c>
      <c r="B62" s="1" t="s">
        <v>328</v>
      </c>
      <c r="C62" s="1" t="s">
        <v>329</v>
      </c>
      <c r="D62" t="e">
        <f t="shared" ca="1" si="8"/>
        <v>#REF!</v>
      </c>
      <c r="F62" t="str">
        <f t="shared" ca="1" si="6"/>
        <v/>
      </c>
      <c r="G62" t="str">
        <f t="shared" ca="1" si="3"/>
        <v/>
      </c>
    </row>
    <row r="63" spans="1:7" x14ac:dyDescent="0.3">
      <c r="A63" s="5" t="str">
        <f t="shared" ca="1" si="7"/>
        <v/>
      </c>
      <c r="B63" s="1" t="s">
        <v>330</v>
      </c>
      <c r="C63" s="1" t="s">
        <v>331</v>
      </c>
      <c r="D63" t="e">
        <f t="shared" ca="1" si="8"/>
        <v>#REF!</v>
      </c>
      <c r="F63" t="str">
        <f t="shared" ca="1" si="6"/>
        <v/>
      </c>
      <c r="G63" t="str">
        <f t="shared" ca="1" si="3"/>
        <v/>
      </c>
    </row>
    <row r="64" spans="1:7" x14ac:dyDescent="0.3">
      <c r="A64" s="5" t="str">
        <f t="shared" ca="1" si="7"/>
        <v/>
      </c>
      <c r="B64" s="1" t="s">
        <v>332</v>
      </c>
      <c r="C64" s="1" t="s">
        <v>333</v>
      </c>
      <c r="D64" t="e">
        <f t="shared" ca="1" si="8"/>
        <v>#REF!</v>
      </c>
      <c r="F64" t="str">
        <f t="shared" ca="1" si="6"/>
        <v/>
      </c>
      <c r="G64" t="str">
        <f t="shared" ca="1" si="3"/>
        <v/>
      </c>
    </row>
    <row r="65" spans="1:7" x14ac:dyDescent="0.3">
      <c r="A65" s="5" t="str">
        <f t="shared" ca="1" si="7"/>
        <v/>
      </c>
      <c r="B65" s="1" t="s">
        <v>334</v>
      </c>
      <c r="C65" s="1" t="s">
        <v>335</v>
      </c>
      <c r="D65" t="e">
        <f t="shared" ca="1" si="8"/>
        <v>#REF!</v>
      </c>
      <c r="F65" t="str">
        <f t="shared" ca="1" si="6"/>
        <v/>
      </c>
      <c r="G65" t="str">
        <f t="shared" ca="1" si="3"/>
        <v/>
      </c>
    </row>
    <row r="66" spans="1:7" x14ac:dyDescent="0.3">
      <c r="A66" s="5" t="str">
        <f t="shared" ca="1" si="7"/>
        <v/>
      </c>
      <c r="B66" s="1" t="s">
        <v>336</v>
      </c>
      <c r="C66" s="1" t="s">
        <v>337</v>
      </c>
      <c r="D66" t="e">
        <f t="shared" ca="1" si="8"/>
        <v>#REF!</v>
      </c>
      <c r="F66" t="str">
        <f t="shared" ca="1" si="6"/>
        <v/>
      </c>
      <c r="G66" t="str">
        <f t="shared" ca="1" si="3"/>
        <v/>
      </c>
    </row>
    <row r="67" spans="1:7" x14ac:dyDescent="0.3">
      <c r="A67" s="5" t="str">
        <f t="shared" ca="1" si="7"/>
        <v/>
      </c>
      <c r="B67" s="1" t="s">
        <v>338</v>
      </c>
      <c r="C67" s="1" t="s">
        <v>339</v>
      </c>
      <c r="D67" t="e">
        <f t="shared" ca="1" si="8"/>
        <v>#REF!</v>
      </c>
      <c r="F67" t="str">
        <f t="shared" ca="1" si="6"/>
        <v/>
      </c>
      <c r="G67" t="str">
        <f t="shared" ca="1" si="3"/>
        <v/>
      </c>
    </row>
    <row r="68" spans="1:7" x14ac:dyDescent="0.3">
      <c r="A68" s="5" t="str">
        <f t="shared" ca="1" si="7"/>
        <v/>
      </c>
      <c r="B68" s="1" t="s">
        <v>340</v>
      </c>
      <c r="C68" s="1" t="s">
        <v>341</v>
      </c>
      <c r="D68" t="e">
        <f t="shared" ca="1" si="8"/>
        <v>#REF!</v>
      </c>
      <c r="F68" t="str">
        <f t="shared" ca="1" si="6"/>
        <v/>
      </c>
      <c r="G68" t="str">
        <f t="shared" ca="1" si="3"/>
        <v/>
      </c>
    </row>
    <row r="69" spans="1:7" x14ac:dyDescent="0.3">
      <c r="A69" s="5" t="str">
        <f t="shared" ca="1" si="7"/>
        <v/>
      </c>
      <c r="B69" s="1" t="s">
        <v>342</v>
      </c>
      <c r="C69" s="1" t="s">
        <v>343</v>
      </c>
      <c r="D69" t="e">
        <f t="shared" ca="1" si="8"/>
        <v>#REF!</v>
      </c>
      <c r="F69" t="str">
        <f t="shared" ca="1" si="6"/>
        <v/>
      </c>
      <c r="G69" t="str">
        <f t="shared" ca="1" si="3"/>
        <v/>
      </c>
    </row>
    <row r="70" spans="1:7" x14ac:dyDescent="0.3">
      <c r="A70" s="5" t="str">
        <f t="shared" ca="1" si="7"/>
        <v/>
      </c>
      <c r="B70" s="1" t="s">
        <v>344</v>
      </c>
      <c r="C70" s="1" t="s">
        <v>345</v>
      </c>
      <c r="D70" t="e">
        <f t="shared" ca="1" si="8"/>
        <v>#REF!</v>
      </c>
      <c r="F70" t="str">
        <f t="shared" ca="1" si="6"/>
        <v/>
      </c>
      <c r="G70" t="str">
        <f t="shared" ca="1" si="3"/>
        <v/>
      </c>
    </row>
    <row r="71" spans="1:7" x14ac:dyDescent="0.3">
      <c r="A71" s="5" t="str">
        <f ca="1">IF(B71="",#REF!, IF(LEN(G71)&gt;6,"Att "&amp;MID(G71,12,2),G71))</f>
        <v/>
      </c>
      <c r="B71" s="1" t="s">
        <v>346</v>
      </c>
      <c r="C71" s="1" t="s">
        <v>347</v>
      </c>
      <c r="D71" t="e">
        <f t="shared" ca="1" si="8"/>
        <v>#REF!</v>
      </c>
      <c r="F71" t="str">
        <f t="shared" ca="1" si="6"/>
        <v/>
      </c>
      <c r="G71" t="str">
        <f t="shared" ca="1" si="3"/>
        <v/>
      </c>
    </row>
    <row r="72" spans="1:7" x14ac:dyDescent="0.3">
      <c r="A72" s="5" t="str">
        <f ca="1">IF(B72="",#REF!, IF(LEN(G72)&gt;6,"Att "&amp;MID(G72,12,2),G72))</f>
        <v/>
      </c>
      <c r="B72" s="1" t="s">
        <v>348</v>
      </c>
      <c r="C72" s="1" t="s">
        <v>349</v>
      </c>
      <c r="D72" t="e">
        <f t="shared" ca="1" si="8"/>
        <v>#REF!</v>
      </c>
      <c r="F72" t="str">
        <f t="shared" ca="1" si="6"/>
        <v/>
      </c>
      <c r="G72" t="str">
        <f t="shared" ref="G72:G73" ca="1" si="9">IFERROR(OFFSET(INDIRECT(C72),0,3),"")</f>
        <v/>
      </c>
    </row>
    <row r="73" spans="1:7" x14ac:dyDescent="0.3">
      <c r="A73" s="5" t="str">
        <f ca="1">IF(B73="",F74, IF(LEN(G73)&gt;6,"Att "&amp;MID(G73,12,2),G73))</f>
        <v/>
      </c>
      <c r="B73" s="1" t="s">
        <v>350</v>
      </c>
      <c r="C73" s="1" t="s">
        <v>351</v>
      </c>
      <c r="D73" t="e">
        <f t="shared" ca="1" si="8"/>
        <v>#REF!</v>
      </c>
      <c r="F73" t="str">
        <f t="shared" ca="1" si="6"/>
        <v/>
      </c>
      <c r="G73" t="str">
        <f t="shared" ca="1" si="9"/>
        <v/>
      </c>
    </row>
  </sheetData>
  <sortState xmlns:xlrd2="http://schemas.microsoft.com/office/spreadsheetml/2017/richdata2" ref="A102:B119">
    <sortCondition ref="A102"/>
  </sortState>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L2"/>
  <sheetViews>
    <sheetView topLeftCell="BO1" workbookViewId="0">
      <selection activeCell="CB2" sqref="CB2:CL2"/>
    </sheetView>
  </sheetViews>
  <sheetFormatPr defaultRowHeight="14.4" x14ac:dyDescent="0.3"/>
  <sheetData>
    <row r="1" spans="1:90" x14ac:dyDescent="0.3">
      <c r="A1" s="1" t="s">
        <v>228</v>
      </c>
      <c r="B1" s="1"/>
      <c r="C1" s="1"/>
      <c r="D1" s="1"/>
      <c r="E1" s="1" t="s">
        <v>233</v>
      </c>
      <c r="F1" s="1" t="s">
        <v>235</v>
      </c>
      <c r="G1" s="1" t="s">
        <v>237</v>
      </c>
      <c r="H1" s="1" t="s">
        <v>239</v>
      </c>
      <c r="I1" s="1" t="s">
        <v>241</v>
      </c>
      <c r="J1" s="1" t="s">
        <v>243</v>
      </c>
      <c r="K1" s="1" t="s">
        <v>245</v>
      </c>
      <c r="L1" s="1" t="s">
        <v>247</v>
      </c>
      <c r="M1" s="1" t="s">
        <v>249</v>
      </c>
      <c r="N1" s="1" t="s">
        <v>251</v>
      </c>
      <c r="O1" s="1" t="s">
        <v>253</v>
      </c>
      <c r="P1" s="1" t="s">
        <v>255</v>
      </c>
      <c r="Q1" s="1" t="s">
        <v>257</v>
      </c>
      <c r="R1" s="1" t="s">
        <v>259</v>
      </c>
      <c r="S1" s="1" t="s">
        <v>261</v>
      </c>
      <c r="T1" s="1" t="s">
        <v>263</v>
      </c>
      <c r="U1" s="1" t="s">
        <v>352</v>
      </c>
      <c r="V1" s="1" t="s">
        <v>353</v>
      </c>
      <c r="W1" s="1" t="s">
        <v>354</v>
      </c>
      <c r="X1" s="1" t="s">
        <v>265</v>
      </c>
      <c r="Y1" s="1" t="s">
        <v>355</v>
      </c>
      <c r="Z1" s="1" t="s">
        <v>267</v>
      </c>
      <c r="AA1" s="1" t="s">
        <v>356</v>
      </c>
      <c r="AB1" s="1" t="s">
        <v>269</v>
      </c>
      <c r="AC1" s="1" t="s">
        <v>271</v>
      </c>
      <c r="AD1" s="1" t="s">
        <v>273</v>
      </c>
      <c r="AE1" s="1" t="s">
        <v>275</v>
      </c>
      <c r="AF1" s="1" t="s">
        <v>277</v>
      </c>
      <c r="AG1" s="1" t="s">
        <v>279</v>
      </c>
      <c r="AH1" s="1" t="s">
        <v>281</v>
      </c>
      <c r="AI1" s="1" t="s">
        <v>357</v>
      </c>
      <c r="AJ1" s="1" t="s">
        <v>358</v>
      </c>
      <c r="AK1" s="1" t="s">
        <v>359</v>
      </c>
      <c r="AL1" s="1" t="s">
        <v>360</v>
      </c>
      <c r="AM1" s="1" t="s">
        <v>361</v>
      </c>
      <c r="AN1" s="1" t="s">
        <v>362</v>
      </c>
      <c r="AO1" s="1" t="s">
        <v>363</v>
      </c>
      <c r="AP1" s="1" t="s">
        <v>283</v>
      </c>
      <c r="AQ1" s="1" t="s">
        <v>285</v>
      </c>
      <c r="AR1" s="1" t="s">
        <v>364</v>
      </c>
      <c r="AS1" s="1" t="s">
        <v>365</v>
      </c>
      <c r="AT1" s="1" t="s">
        <v>366</v>
      </c>
      <c r="AU1" s="1" t="s">
        <v>367</v>
      </c>
      <c r="AV1" s="1" t="s">
        <v>287</v>
      </c>
      <c r="AW1" s="1" t="s">
        <v>289</v>
      </c>
      <c r="AX1" s="1" t="s">
        <v>291</v>
      </c>
      <c r="AY1" s="1" t="s">
        <v>293</v>
      </c>
      <c r="AZ1" s="1" t="s">
        <v>295</v>
      </c>
      <c r="BA1" s="1" t="s">
        <v>368</v>
      </c>
      <c r="BB1" s="1" t="s">
        <v>369</v>
      </c>
      <c r="BC1" s="1" t="s">
        <v>370</v>
      </c>
      <c r="BD1" s="1" t="s">
        <v>371</v>
      </c>
      <c r="BE1" s="1" t="s">
        <v>297</v>
      </c>
      <c r="BF1" s="1" t="s">
        <v>299</v>
      </c>
      <c r="BG1" s="1" t="s">
        <v>301</v>
      </c>
      <c r="BH1" s="7" t="s">
        <v>303</v>
      </c>
      <c r="BI1" s="7" t="s">
        <v>305</v>
      </c>
      <c r="BJ1" s="7" t="s">
        <v>307</v>
      </c>
      <c r="BK1" s="1" t="s">
        <v>309</v>
      </c>
      <c r="BL1" s="1" t="s">
        <v>311</v>
      </c>
      <c r="BM1" s="1" t="s">
        <v>372</v>
      </c>
      <c r="BN1" s="1" t="s">
        <v>313</v>
      </c>
      <c r="BO1" s="1" t="s">
        <v>315</v>
      </c>
      <c r="BP1" s="1" t="s">
        <v>317</v>
      </c>
      <c r="BQ1" s="1" t="s">
        <v>373</v>
      </c>
      <c r="BR1" s="1" t="s">
        <v>319</v>
      </c>
      <c r="BS1" s="1" t="s">
        <v>321</v>
      </c>
      <c r="BT1" s="1" t="s">
        <v>323</v>
      </c>
      <c r="BU1" s="1" t="s">
        <v>325</v>
      </c>
      <c r="BV1" s="1" t="s">
        <v>327</v>
      </c>
      <c r="BW1" s="1" t="s">
        <v>329</v>
      </c>
      <c r="BX1" s="1" t="s">
        <v>331</v>
      </c>
      <c r="BY1" s="1" t="s">
        <v>333</v>
      </c>
      <c r="BZ1" s="1" t="s">
        <v>335</v>
      </c>
      <c r="CA1" s="1" t="s">
        <v>337</v>
      </c>
      <c r="CB1" s="1" t="s">
        <v>339</v>
      </c>
      <c r="CC1" s="1" t="s">
        <v>341</v>
      </c>
      <c r="CD1" s="1" t="s">
        <v>343</v>
      </c>
      <c r="CE1" s="1" t="s">
        <v>345</v>
      </c>
      <c r="CF1" s="1" t="s">
        <v>374</v>
      </c>
      <c r="CG1" s="1" t="s">
        <v>375</v>
      </c>
      <c r="CH1" s="1" t="s">
        <v>376</v>
      </c>
      <c r="CI1" s="1" t="s">
        <v>377</v>
      </c>
      <c r="CJ1" s="1" t="s">
        <v>349</v>
      </c>
      <c r="CK1" s="1" t="s">
        <v>378</v>
      </c>
      <c r="CL1" s="1" t="s">
        <v>351</v>
      </c>
    </row>
    <row r="2" spans="1:90" x14ac:dyDescent="0.3">
      <c r="E2" t="e">
        <f ca="1">IF(INDIRECT(E$1)="","",INDIRECT(E$1))</f>
        <v>#REF!</v>
      </c>
      <c r="F2" t="e">
        <f t="shared" ref="F2:BJ2" ca="1" si="0">IF(INDIRECT(F$1)="","",INDIRECT(F$1))</f>
        <v>#REF!</v>
      </c>
      <c r="G2" t="e">
        <f t="shared" ca="1" si="0"/>
        <v>#REF!</v>
      </c>
      <c r="H2" t="e">
        <f t="shared" ca="1" si="0"/>
        <v>#REF!</v>
      </c>
      <c r="I2" t="e">
        <f t="shared" ca="1" si="0"/>
        <v>#REF!</v>
      </c>
      <c r="J2" t="e">
        <f t="shared" ca="1" si="0"/>
        <v>#REF!</v>
      </c>
      <c r="K2" t="e">
        <f t="shared" ca="1" si="0"/>
        <v>#REF!</v>
      </c>
      <c r="L2" t="e">
        <f t="shared" ca="1" si="0"/>
        <v>#REF!</v>
      </c>
      <c r="M2" t="e">
        <f t="shared" ca="1" si="0"/>
        <v>#REF!</v>
      </c>
      <c r="N2" t="e">
        <f t="shared" ca="1" si="0"/>
        <v>#REF!</v>
      </c>
      <c r="O2" t="e">
        <f t="shared" ca="1" si="0"/>
        <v>#REF!</v>
      </c>
      <c r="P2" t="e">
        <f t="shared" ca="1" si="0"/>
        <v>#REF!</v>
      </c>
      <c r="Q2" t="e">
        <f t="shared" ca="1" si="0"/>
        <v>#REF!</v>
      </c>
      <c r="R2" t="e">
        <f t="shared" ca="1" si="0"/>
        <v>#REF!</v>
      </c>
      <c r="S2" t="e">
        <f t="shared" ca="1" si="0"/>
        <v>#REF!</v>
      </c>
      <c r="T2" t="e">
        <f t="shared" ca="1" si="0"/>
        <v>#REF!</v>
      </c>
      <c r="U2" t="e">
        <f t="shared" ca="1" si="0"/>
        <v>#REF!</v>
      </c>
      <c r="V2" t="e">
        <f t="shared" ca="1" si="0"/>
        <v>#REF!</v>
      </c>
      <c r="W2" t="e">
        <f t="shared" ca="1" si="0"/>
        <v>#REF!</v>
      </c>
      <c r="X2" t="e">
        <f t="shared" ca="1" si="0"/>
        <v>#REF!</v>
      </c>
      <c r="Y2" t="e">
        <f t="shared" ca="1" si="0"/>
        <v>#REF!</v>
      </c>
      <c r="Z2" t="e">
        <f t="shared" ca="1" si="0"/>
        <v>#REF!</v>
      </c>
      <c r="AA2" t="e">
        <f t="shared" ca="1" si="0"/>
        <v>#REF!</v>
      </c>
      <c r="AB2" t="e">
        <f t="shared" ca="1" si="0"/>
        <v>#REF!</v>
      </c>
      <c r="AC2" t="e">
        <f t="shared" ca="1" si="0"/>
        <v>#REF!</v>
      </c>
      <c r="AD2" t="e">
        <f t="shared" ca="1" si="0"/>
        <v>#REF!</v>
      </c>
      <c r="AE2" t="e">
        <f t="shared" ca="1" si="0"/>
        <v>#REF!</v>
      </c>
      <c r="AF2" t="e">
        <f t="shared" ca="1" si="0"/>
        <v>#REF!</v>
      </c>
      <c r="AG2" t="e">
        <f t="shared" ca="1" si="0"/>
        <v>#REF!</v>
      </c>
      <c r="AH2" t="e">
        <f t="shared" ca="1" si="0"/>
        <v>#REF!</v>
      </c>
      <c r="AI2" t="e">
        <f t="shared" ca="1" si="0"/>
        <v>#REF!</v>
      </c>
      <c r="AJ2" t="e">
        <f t="shared" ca="1" si="0"/>
        <v>#REF!</v>
      </c>
      <c r="AK2" t="e">
        <f t="shared" ca="1" si="0"/>
        <v>#REF!</v>
      </c>
      <c r="AL2" t="e">
        <f t="shared" ca="1" si="0"/>
        <v>#REF!</v>
      </c>
      <c r="AM2" t="e">
        <f t="shared" ca="1" si="0"/>
        <v>#REF!</v>
      </c>
      <c r="AN2" t="e">
        <f t="shared" ca="1" si="0"/>
        <v>#REF!</v>
      </c>
      <c r="AO2" t="e">
        <f t="shared" ca="1" si="0"/>
        <v>#REF!</v>
      </c>
      <c r="AP2" t="e">
        <f t="shared" ca="1" si="0"/>
        <v>#REF!</v>
      </c>
      <c r="AQ2" t="e">
        <f t="shared" ca="1" si="0"/>
        <v>#REF!</v>
      </c>
      <c r="AR2" t="e">
        <f t="shared" ca="1" si="0"/>
        <v>#REF!</v>
      </c>
      <c r="AS2" t="e">
        <f t="shared" ca="1" si="0"/>
        <v>#REF!</v>
      </c>
      <c r="AT2" t="e">
        <f t="shared" ca="1" si="0"/>
        <v>#REF!</v>
      </c>
      <c r="AU2" t="e">
        <f t="shared" ca="1" si="0"/>
        <v>#REF!</v>
      </c>
      <c r="AV2" t="e">
        <f t="shared" ca="1" si="0"/>
        <v>#REF!</v>
      </c>
      <c r="AW2" t="e">
        <f t="shared" ca="1" si="0"/>
        <v>#REF!</v>
      </c>
      <c r="AX2" t="e">
        <f t="shared" ca="1" si="0"/>
        <v>#REF!</v>
      </c>
      <c r="AY2" t="e">
        <f t="shared" ca="1" si="0"/>
        <v>#REF!</v>
      </c>
      <c r="AZ2" t="e">
        <f t="shared" ca="1" si="0"/>
        <v>#REF!</v>
      </c>
      <c r="BA2" t="e">
        <f t="shared" ca="1" si="0"/>
        <v>#REF!</v>
      </c>
      <c r="BB2" t="e">
        <f t="shared" ca="1" si="0"/>
        <v>#REF!</v>
      </c>
      <c r="BC2" t="e">
        <f t="shared" ca="1" si="0"/>
        <v>#REF!</v>
      </c>
      <c r="BD2" t="e">
        <f t="shared" ca="1" si="0"/>
        <v>#REF!</v>
      </c>
      <c r="BE2" t="e">
        <f t="shared" ca="1" si="0"/>
        <v>#REF!</v>
      </c>
      <c r="BF2" t="e">
        <f t="shared" ca="1" si="0"/>
        <v>#REF!</v>
      </c>
      <c r="BG2" t="e">
        <f t="shared" ca="1" si="0"/>
        <v>#REF!</v>
      </c>
      <c r="BH2" t="e">
        <f t="shared" ca="1" si="0"/>
        <v>#REF!</v>
      </c>
      <c r="BI2" t="e">
        <f t="shared" ca="1" si="0"/>
        <v>#REF!</v>
      </c>
      <c r="BJ2" t="e">
        <f t="shared" ca="1" si="0"/>
        <v>#REF!</v>
      </c>
      <c r="BK2" t="e">
        <f t="shared" ref="BK2:CL2" ca="1" si="1">IF(INDIRECT(BK$1)="","",INDIRECT(BK$1))</f>
        <v>#REF!</v>
      </c>
      <c r="BL2" t="e">
        <f t="shared" ca="1" si="1"/>
        <v>#REF!</v>
      </c>
      <c r="BM2" t="e">
        <f t="shared" ca="1" si="1"/>
        <v>#REF!</v>
      </c>
      <c r="BN2" t="e">
        <f t="shared" ca="1" si="1"/>
        <v>#REF!</v>
      </c>
      <c r="BO2" t="e">
        <f t="shared" ca="1" si="1"/>
        <v>#REF!</v>
      </c>
      <c r="BP2" t="e">
        <f t="shared" ca="1" si="1"/>
        <v>#REF!</v>
      </c>
      <c r="BQ2" t="e">
        <f t="shared" ca="1" si="1"/>
        <v>#REF!</v>
      </c>
      <c r="BR2" t="e">
        <f t="shared" ca="1" si="1"/>
        <v>#REF!</v>
      </c>
      <c r="BS2" t="e">
        <f t="shared" ca="1" si="1"/>
        <v>#REF!</v>
      </c>
      <c r="BT2" t="e">
        <f t="shared" ca="1" si="1"/>
        <v>#REF!</v>
      </c>
      <c r="BU2" t="e">
        <f t="shared" ca="1" si="1"/>
        <v>#REF!</v>
      </c>
      <c r="BV2" t="e">
        <f t="shared" ca="1" si="1"/>
        <v>#REF!</v>
      </c>
      <c r="BW2" t="e">
        <f t="shared" ca="1" si="1"/>
        <v>#REF!</v>
      </c>
      <c r="BX2" t="e">
        <f t="shared" ca="1" si="1"/>
        <v>#REF!</v>
      </c>
      <c r="BY2" t="e">
        <f t="shared" ca="1" si="1"/>
        <v>#REF!</v>
      </c>
      <c r="BZ2" t="e">
        <f t="shared" ca="1" si="1"/>
        <v>#REF!</v>
      </c>
      <c r="CA2" t="e">
        <f t="shared" ca="1" si="1"/>
        <v>#REF!</v>
      </c>
      <c r="CB2" t="e">
        <f t="shared" ca="1" si="1"/>
        <v>#REF!</v>
      </c>
      <c r="CC2" t="e">
        <f t="shared" ca="1" si="1"/>
        <v>#REF!</v>
      </c>
      <c r="CD2" t="e">
        <f t="shared" ca="1" si="1"/>
        <v>#REF!</v>
      </c>
      <c r="CE2" t="e">
        <f t="shared" ca="1" si="1"/>
        <v>#REF!</v>
      </c>
      <c r="CF2" t="e">
        <f t="shared" ca="1" si="1"/>
        <v>#REF!</v>
      </c>
      <c r="CG2" t="e">
        <f t="shared" ca="1" si="1"/>
        <v>#REF!</v>
      </c>
      <c r="CH2" t="e">
        <f t="shared" ca="1" si="1"/>
        <v>#REF!</v>
      </c>
      <c r="CI2" t="e">
        <f t="shared" ca="1" si="1"/>
        <v>#REF!</v>
      </c>
      <c r="CJ2" t="e">
        <f t="shared" ca="1" si="1"/>
        <v>#REF!</v>
      </c>
      <c r="CK2" t="e">
        <f t="shared" ca="1" si="1"/>
        <v>#REF!</v>
      </c>
      <c r="CL2" t="e">
        <f t="shared" ca="1" si="1"/>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9ECBDB6968F34C9C0172C1D0A614AC" ma:contentTypeVersion="13" ma:contentTypeDescription="Create a new document." ma:contentTypeScope="" ma:versionID="6a187c80f5328cb711c51f84781d0521">
  <xsd:schema xmlns:xsd="http://www.w3.org/2001/XMLSchema" xmlns:xs="http://www.w3.org/2001/XMLSchema" xmlns:p="http://schemas.microsoft.com/office/2006/metadata/properties" xmlns:ns2="8c427e23-b298-40cd-81f3-a7936c3d29d4" xmlns:ns3="32add0a9-924e-4aad-9b26-35149728ff5f" targetNamespace="http://schemas.microsoft.com/office/2006/metadata/properties" ma:root="true" ma:fieldsID="ed91367329f2cbabcb1571996ef1319c" ns2:_="" ns3:_="">
    <xsd:import namespace="8c427e23-b298-40cd-81f3-a7936c3d29d4"/>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27e23-b298-40cd-81f3-a7936c3d2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2add0a9-924e-4aad-9b26-35149728ff5f">
      <UserInfo>
        <DisplayName/>
        <AccountId xsi:nil="true"/>
        <AccountType/>
      </UserInfo>
    </SharedWithUsers>
    <TaxCatchAll xmlns="32add0a9-924e-4aad-9b26-35149728ff5f" xsi:nil="true"/>
    <lcf76f155ced4ddcb4097134ff3c332f xmlns="8c427e23-b298-40cd-81f3-a7936c3d29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750144-2F6B-440A-BDCB-6FACBEDD3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27e23-b298-40cd-81f3-a7936c3d29d4"/>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9CA3D9-6A3B-4722-8725-4F503FA829C9}">
  <ds:schemaRefs>
    <ds:schemaRef ds:uri="http://schemas.microsoft.com/sharepoint/v3/contenttype/forms"/>
  </ds:schemaRefs>
</ds:datastoreItem>
</file>

<file path=customXml/itemProps3.xml><?xml version="1.0" encoding="utf-8"?>
<ds:datastoreItem xmlns:ds="http://schemas.openxmlformats.org/officeDocument/2006/customXml" ds:itemID="{1C4BA6F6-6E7F-4E6C-B9E2-8F016C85AC11}">
  <ds:schemaRefs>
    <ds:schemaRef ds:uri="http://schemas.microsoft.com/office/2006/metadata/properties"/>
    <ds:schemaRef ds:uri="http://schemas.microsoft.com/office/infopath/2007/PartnerControls"/>
    <ds:schemaRef ds:uri="32add0a9-924e-4aad-9b26-35149728ff5f"/>
    <ds:schemaRef ds:uri="8c427e23-b298-40cd-81f3-a7936c3d29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55</vt:i4>
      </vt:variant>
    </vt:vector>
  </HeadingPairs>
  <TitlesOfParts>
    <vt:vector size="60" baseType="lpstr">
      <vt:lpstr>Instructions-Definitions</vt:lpstr>
      <vt:lpstr>Affidavit</vt:lpstr>
      <vt:lpstr>Lookups</vt:lpstr>
      <vt:lpstr>HealthcareFields</vt:lpstr>
      <vt:lpstr>Data</vt:lpstr>
      <vt:lpstr>Choose_Yes__No__or_Decision_Pending</vt:lpstr>
      <vt:lpstr>dfltAnswerIndicator</vt:lpstr>
      <vt:lpstr>dfltAttach</vt:lpstr>
      <vt:lpstr>dfltBWUnits</vt:lpstr>
      <vt:lpstr>dfltFundingYear</vt:lpstr>
      <vt:lpstr>dfltPurpose</vt:lpstr>
      <vt:lpstr>dfltRFP</vt:lpstr>
      <vt:lpstr>dfltTypeFacility</vt:lpstr>
      <vt:lpstr>dfltYesNo</vt:lpstr>
      <vt:lpstr>dfltYesNoNA</vt:lpstr>
      <vt:lpstr>dfltYesNoPending</vt:lpstr>
      <vt:lpstr>List_FundingYear</vt:lpstr>
      <vt:lpstr>List_TypeFacility</vt:lpstr>
      <vt:lpstr>ListAffidavit_Purpose</vt:lpstr>
      <vt:lpstr>ListAttachment</vt:lpstr>
      <vt:lpstr>ListBWUnit</vt:lpstr>
      <vt:lpstr>ListRFP</vt:lpstr>
      <vt:lpstr>ListYesNo</vt:lpstr>
      <vt:lpstr>ListYesNoNA</vt:lpstr>
      <vt:lpstr>ListYesPendingDeniedNo</vt:lpstr>
      <vt:lpstr>'Instructions-Definitions'!Print_Area</vt:lpstr>
      <vt:lpstr>xAffChange</vt:lpstr>
      <vt:lpstr>xAffFunding</vt:lpstr>
      <vt:lpstr>xAffPre</vt:lpstr>
      <vt:lpstr>xBWGbps</vt:lpstr>
      <vt:lpstr>xBWMbps</vt:lpstr>
      <vt:lpstr>xDenied</vt:lpstr>
      <vt:lpstr>xDidNotApply</vt:lpstr>
      <vt:lpstr>xFY14</vt:lpstr>
      <vt:lpstr>xFY15</vt:lpstr>
      <vt:lpstr>xFY16</vt:lpstr>
      <vt:lpstr>xFY17</vt:lpstr>
      <vt:lpstr>xFY18</vt:lpstr>
      <vt:lpstr>xFY19</vt:lpstr>
      <vt:lpstr>xFY20</vt:lpstr>
      <vt:lpstr>xIncl</vt:lpstr>
      <vt:lpstr>xInternetOnly</vt:lpstr>
      <vt:lpstr>xInternetWAN</vt:lpstr>
      <vt:lpstr>xNApp</vt:lpstr>
      <vt:lpstr>xNAva</vt:lpstr>
      <vt:lpstr>xNo</vt:lpstr>
      <vt:lpstr>xNoRFP</vt:lpstr>
      <vt:lpstr>xPending</vt:lpstr>
      <vt:lpstr>xTypeCCHD</vt:lpstr>
      <vt:lpstr>xTypeCHD</vt:lpstr>
      <vt:lpstr>xTypeDOC</vt:lpstr>
      <vt:lpstr>xTypeFQHC_NonPHS</vt:lpstr>
      <vt:lpstr>xTypeFQHC_PHS</vt:lpstr>
      <vt:lpstr>xTypenfpHospital</vt:lpstr>
      <vt:lpstr>xTypenfpMHSAF_CBSCC</vt:lpstr>
      <vt:lpstr>xTypenfpMHSAF_CCARC</vt:lpstr>
      <vt:lpstr>xTypenfpMHSAF_CMHC</vt:lpstr>
      <vt:lpstr>xTypenfpMHSAF_DMHSAS</vt:lpstr>
      <vt:lpstr>xWANOnly</vt:lpstr>
      <vt:lpstr>xYes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Teena May</cp:lastModifiedBy>
  <cp:revision/>
  <dcterms:created xsi:type="dcterms:W3CDTF">2016-07-31T22:14:34Z</dcterms:created>
  <dcterms:modified xsi:type="dcterms:W3CDTF">2025-06-23T15:14:09Z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0x010100CE9ECBDB6968F34C9C0172C1D0A614AC</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21551500</vt:r8>
  </property>
  <property fmtid="{D5CDD505-2E9C-101B-9397-08002B2CF9AE}" pid="8" name="MediaServiceImageTags">
    <vt:lpwstr/>
  </property>
</Properties>
</file>