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C:\Users\v74\Downloads\"/>
    </mc:Choice>
  </mc:AlternateContent>
  <xr:revisionPtr revIDLastSave="0" documentId="8_{A8B086AA-2789-4744-A530-9C65E99651B9}" xr6:coauthVersionLast="47" xr6:coauthVersionMax="47" xr10:uidLastSave="{00000000-0000-0000-0000-000000000000}"/>
  <bookViews>
    <workbookView xWindow="-108" yWindow="-108" windowWidth="23256" windowHeight="12456" xr2:uid="{00000000-000D-0000-FFFF-FFFF00000000}"/>
  </bookViews>
  <sheets>
    <sheet name="Instructions-Definitions" sheetId="5" r:id="rId1"/>
    <sheet name="Affidavit" sheetId="1" r:id="rId2"/>
    <sheet name="Lookups" sheetId="2" state="hidden" r:id="rId3"/>
    <sheet name="SchoolFields" sheetId="3" state="hidden" r:id="rId4"/>
    <sheet name="Data" sheetId="4" state="hidden" r:id="rId5"/>
  </sheets>
  <definedNames>
    <definedName name="_xlnm._FilterDatabase" localSheetId="1" hidden="1">Affidavit!$A$2:$D$72</definedName>
    <definedName name="_xlnm._FilterDatabase" localSheetId="3" hidden="1">SchoolFields!$A$1:$I$55</definedName>
    <definedName name="AffidavitPurpose">Affidavit!#REF!</definedName>
    <definedName name="AffidavitType">"School"</definedName>
    <definedName name="atAppFundLetEXP">Affidavit!#REF!</definedName>
    <definedName name="atAppFundLetStatus">Affidavit!#REF!</definedName>
    <definedName name="atBidEvalExp">Affidavit!#REF!</definedName>
    <definedName name="atBidEvalStatus">Affidavit!#REF!</definedName>
    <definedName name="atDemarc">Affidavit!#REF!</definedName>
    <definedName name="atDiscInfoExp">Affidavit!#REF!</definedName>
    <definedName name="atDiscInfoStatus">Affidavit!#REF!</definedName>
    <definedName name="atNotes">Affidavit!#REF!</definedName>
    <definedName name="atRFPExp">Affidavit!#REF!</definedName>
    <definedName name="atRFPStatus">Affidavit!#REF!</definedName>
    <definedName name="bidBWExp">Affidavit!#REF!</definedName>
    <definedName name="bidNotConsider">Affidavit!#REF!</definedName>
    <definedName name="bidNotConsiderExp">Affidavit!#REF!</definedName>
    <definedName name="bidNumBidders">Affidavit!#REF!</definedName>
    <definedName name="bidNumBids">Affidavit!#REF!</definedName>
    <definedName name="bidRFPBW">Affidavit!#REF!</definedName>
    <definedName name="bidSelectBid">Affidavit!#REF!</definedName>
    <definedName name="bidSelectedBWinRFP">Affidavit!#REF!</definedName>
    <definedName name="bidSelectedLCRQBExp">Affidavit!#REF!</definedName>
    <definedName name="conPUDContactCons">Affidavit!$B$13</definedName>
    <definedName name="csCurDateBegin">Affidavit!#REF!</definedName>
    <definedName name="csCurProvider">Affidavit!#REF!</definedName>
    <definedName name="csCurrentSvcsAddExp">Affidavit!#REF!</definedName>
    <definedName name="csFundingYr">Affidavit!#REF!</definedName>
    <definedName name="csInetBW">Affidavit!#REF!</definedName>
    <definedName name="csWANBW">Affidavit!#REF!</definedName>
    <definedName name="csWANDateBegin">Affidavit!#REF!</definedName>
    <definedName name="csWANNumberCircuits">Affidavit!#REF!</definedName>
    <definedName name="csWANProvider">Affidavit!#REF!</definedName>
    <definedName name="dfltAnswerIndicator">Lookups!$B$35</definedName>
    <definedName name="dfltAttach">Lookups!$B$34</definedName>
    <definedName name="dfltBWUnits">Lookups!$B$33</definedName>
    <definedName name="dfltDistrict">Lookups!$B$37</definedName>
    <definedName name="dfltFundingYear">Lookups!$B$36</definedName>
    <definedName name="dfltPurpose">Lookups!$B$30</definedName>
    <definedName name="dfltRFP">Lookups!$B$38</definedName>
    <definedName name="dfltYesNo">Lookups!$B$31</definedName>
    <definedName name="dfltYesNoNA">Lookups!$B$32</definedName>
    <definedName name="eiContactAddress1">Affidavit!#REF!</definedName>
    <definedName name="eiContactCity">Affidavit!#REF!</definedName>
    <definedName name="eiContactEmail">Affidavit!#REF!</definedName>
    <definedName name="eiContactEmployer">Affidavit!#REF!</definedName>
    <definedName name="eiContactName">Affidavit!#REF!</definedName>
    <definedName name="eiContactState">Affidavit!#REF!</definedName>
    <definedName name="eiContactTelephone">Affidavit!#REF!</definedName>
    <definedName name="eiContactTitle">Affidavit!#REF!</definedName>
    <definedName name="eiContactZip">Affidavit!#REF!</definedName>
    <definedName name="eiEntityType">Affidavit!#REF!</definedName>
    <definedName name="ListAffidavit_Purpose">Lookups!$B$2:$B$5</definedName>
    <definedName name="ListAttachment">Lookups!$B$24:$B$27</definedName>
    <definedName name="ListBWUnit">Lookups!$B$19:$B$21</definedName>
    <definedName name="ListDistricts">Lookups!$A$63:$A$650</definedName>
    <definedName name="ListFundingYear">Lookups!$B$41:$B$47</definedName>
    <definedName name="ListRFP">Lookups!$B$50:$B$54</definedName>
    <definedName name="ListYesNo">Lookups!$B$8:$B$10</definedName>
    <definedName name="ListYesNoNA">Lookups!$B$13:$B$16</definedName>
    <definedName name="_xlnm.Print_Area" localSheetId="1">Affidavit!$A$1:$E$70</definedName>
    <definedName name="psPrevAddExp">Affidavit!#REF!</definedName>
    <definedName name="psPrevInetDiscDate">Affidavit!#REF!</definedName>
    <definedName name="psPrevInetProvider">Affidavit!#REF!</definedName>
    <definedName name="psPrevWANDiscDate">Affidavit!#REF!</definedName>
    <definedName name="psPrevWANProvider">Affidavit!#REF!</definedName>
    <definedName name="schEnrollment">Affidavit!#REF!</definedName>
    <definedName name="schName">Affidavit!#REF!</definedName>
    <definedName name="xAffChange">Lookups!$B$5</definedName>
    <definedName name="xAffFunding">Lookups!$B$3</definedName>
    <definedName name="xAffPre">Lookups!$B$4</definedName>
    <definedName name="xFY14">Lookups!#REF!</definedName>
    <definedName name="xFY15">Lookups!#REF!</definedName>
    <definedName name="xFY16">Lookups!$B$46</definedName>
    <definedName name="xFY17">Lookups!$B$47</definedName>
    <definedName name="xFY18">Lookups!$B$42</definedName>
    <definedName name="xFY19">Lookups!$B$43</definedName>
    <definedName name="xFY20">Lookups!$B$44</definedName>
    <definedName name="xIncl">Lookups!$B$25</definedName>
    <definedName name="xInternetOnly">Lookups!$B$52</definedName>
    <definedName name="xInternetWAN">Lookups!$B$54</definedName>
    <definedName name="xNApp">Lookups!$B$26</definedName>
    <definedName name="xNo">Lookups!$B$10</definedName>
    <definedName name="xNoRFP">Lookups!$B$51</definedName>
    <definedName name="xNSub">Lookups!$B$27</definedName>
    <definedName name="xWANOnly">Lookups!$B$53</definedName>
    <definedName name="xYes">Lookups!$B$9</definedName>
    <definedName name="Z_77878991_77FD_4E96_AE57_0DDF9D5C91E9_.wvu.Cols" localSheetId="1" hidden="1">Affidavit!#REF!</definedName>
    <definedName name="Z_77878991_77FD_4E96_AE57_0DDF9D5C91E9_.wvu.Cols" localSheetId="3" hidden="1">SchoolFields!$C:$E</definedName>
    <definedName name="Z_77878991_77FD_4E96_AE57_0DDF9D5C91E9_.wvu.FilterData" localSheetId="1" hidden="1">Affidavit!$A$4:$D$72</definedName>
    <definedName name="Z_77878991_77FD_4E96_AE57_0DDF9D5C91E9_.wvu.PrintArea" localSheetId="1" hidden="1">Affidavit!$A$2:$D$72</definedName>
    <definedName name="Z_C1A76199_233B_497C_9C00_16C130202DED_.wvu.Cols" localSheetId="1" hidden="1">Affidavit!#REF!</definedName>
    <definedName name="Z_C1A76199_233B_497C_9C00_16C130202DED_.wvu.Cols" localSheetId="3" hidden="1">SchoolFields!$C:$E</definedName>
    <definedName name="Z_C1A76199_233B_497C_9C00_16C130202DED_.wvu.FilterData" localSheetId="1" hidden="1">Affidavit!$A$4:$D$72</definedName>
    <definedName name="Z_C1A76199_233B_497C_9C00_16C130202DED_.wvu.PrintArea" localSheetId="1" hidden="1">Affidavit!$A$2:$D$72</definedName>
  </definedNames>
  <calcPr calcId="191028"/>
  <customWorkbookViews>
    <customWorkbookView name="Janice Kay Lisko - Personal View" guid="{77878991-77FD-4E96-AE57-0DDF9D5C91E9}" mergeInterval="0" personalView="1" maximized="1" xWindow="1" yWindow="1" windowWidth="1920" windowHeight="924" activeSheetId="1"/>
    <customWorkbookView name="Derrel Fincher - Personal View" guid="{C1A76199-233B-497C-9C00-16C130202DED}" mergeInterval="0" personalView="1" maximized="1" xWindow="1" yWindow="1" windowWidth="1371" windowHeight="69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3" l="1"/>
  <c r="I19" i="3"/>
  <c r="H39" i="3"/>
  <c r="I30" i="3"/>
  <c r="H17" i="3"/>
  <c r="H52" i="3"/>
  <c r="H30" i="3"/>
  <c r="H15" i="3"/>
  <c r="H45" i="3"/>
  <c r="I52" i="3"/>
  <c r="I39" i="3"/>
  <c r="I15" i="3"/>
  <c r="I17" i="3"/>
  <c r="I45" i="3"/>
  <c r="H19" i="3"/>
  <c r="B50" i="2" l="1"/>
  <c r="B16" i="2"/>
  <c r="B13" i="2" l="1"/>
  <c r="B15" i="2"/>
  <c r="B14" i="2"/>
  <c r="B41" i="2"/>
  <c r="B24" i="2" l="1"/>
  <c r="B19" i="2"/>
  <c r="B8" i="2"/>
  <c r="B2" i="2"/>
  <c r="P2" i="4"/>
  <c r="BN2" i="4"/>
  <c r="X2" i="4"/>
  <c r="BF2" i="4"/>
  <c r="AN2" i="4"/>
  <c r="F37" i="3"/>
  <c r="AV2" i="4"/>
  <c r="H51" i="3"/>
  <c r="F7" i="3"/>
  <c r="F12" i="3"/>
  <c r="F20" i="3"/>
  <c r="F10" i="3"/>
  <c r="BA2" i="4"/>
  <c r="F42" i="3"/>
  <c r="AP2" i="4"/>
  <c r="F49" i="3"/>
  <c r="T2" i="4"/>
  <c r="BL2" i="4"/>
  <c r="F23" i="3"/>
  <c r="AY2" i="4"/>
  <c r="AZ2" i="4"/>
  <c r="H53" i="3"/>
  <c r="F29" i="3"/>
  <c r="AD2" i="4"/>
  <c r="F21" i="3"/>
  <c r="AG2" i="4"/>
  <c r="F46" i="3"/>
  <c r="F53" i="3"/>
  <c r="R2" i="4"/>
  <c r="AM2" i="4"/>
  <c r="K2" i="4"/>
  <c r="F28" i="3"/>
  <c r="F31" i="3"/>
  <c r="BR2" i="4"/>
  <c r="BC2" i="4"/>
  <c r="F38" i="3"/>
  <c r="E2" i="4"/>
  <c r="BM2" i="4"/>
  <c r="F41" i="3"/>
  <c r="F24" i="3"/>
  <c r="D2" i="4"/>
  <c r="F9" i="3"/>
  <c r="BJ2" i="4"/>
  <c r="F48" i="3"/>
  <c r="L2" i="4"/>
  <c r="I51" i="3"/>
  <c r="F5" i="3"/>
  <c r="F35" i="3"/>
  <c r="I2" i="4"/>
  <c r="BB2" i="4"/>
  <c r="Z2" i="4"/>
  <c r="F44" i="3"/>
  <c r="F52" i="3"/>
  <c r="AT2" i="4"/>
  <c r="BG2" i="4"/>
  <c r="F13" i="3"/>
  <c r="F40" i="3"/>
  <c r="W2" i="4"/>
  <c r="S2" i="4"/>
  <c r="AU2" i="4"/>
  <c r="F22" i="3"/>
  <c r="H2" i="4"/>
  <c r="M2" i="4"/>
  <c r="F36" i="3"/>
  <c r="AB2" i="4"/>
  <c r="H55" i="3"/>
  <c r="H40" i="3"/>
  <c r="F4" i="3"/>
  <c r="BD2" i="4"/>
  <c r="F8" i="3"/>
  <c r="F2" i="4"/>
  <c r="F50" i="3"/>
  <c r="F43" i="3"/>
  <c r="F51" i="3"/>
  <c r="F6" i="3"/>
  <c r="J2" i="4"/>
  <c r="AQ2" i="4"/>
  <c r="BO2" i="4"/>
  <c r="AI2" i="4"/>
  <c r="I40" i="3"/>
  <c r="F14" i="3"/>
  <c r="AK2" i="4"/>
  <c r="F55" i="3"/>
  <c r="BE2" i="4"/>
  <c r="I53" i="3"/>
  <c r="BP2" i="4"/>
  <c r="F54" i="3"/>
  <c r="AJ2" i="4"/>
  <c r="AS2" i="4"/>
  <c r="BQ2" i="4"/>
  <c r="AO2" i="4"/>
  <c r="AX2" i="4"/>
  <c r="BH2" i="4"/>
  <c r="BI2" i="4"/>
  <c r="F32" i="3"/>
  <c r="C2" i="4"/>
  <c r="AA2" i="4"/>
  <c r="F33" i="3"/>
  <c r="I55" i="3"/>
  <c r="BK2" i="4"/>
  <c r="F27" i="3"/>
  <c r="F47" i="3"/>
  <c r="AR2" i="4"/>
  <c r="AW2" i="4"/>
  <c r="F25" i="3"/>
  <c r="AL2" i="4"/>
  <c r="F34" i="3"/>
  <c r="G2" i="4"/>
  <c r="F11" i="3"/>
  <c r="A53" i="3" l="1"/>
  <c r="A52" i="3"/>
  <c r="AH2" i="4"/>
  <c r="I47" i="3"/>
  <c r="H47" i="3"/>
  <c r="AC2" i="4"/>
  <c r="H54" i="3"/>
  <c r="AF2" i="4"/>
  <c r="I48" i="3"/>
  <c r="I54" i="3"/>
  <c r="H48" i="3"/>
  <c r="AE2" i="4"/>
  <c r="A48" i="3" l="1"/>
  <c r="O2" i="4"/>
  <c r="I18" i="3"/>
  <c r="N2" i="4"/>
  <c r="H18" i="3"/>
  <c r="H49" i="3"/>
  <c r="I50" i="3"/>
  <c r="U2" i="4"/>
  <c r="H50" i="3"/>
  <c r="I20" i="3"/>
  <c r="V2" i="4"/>
  <c r="H20" i="3"/>
  <c r="I49" i="3"/>
  <c r="F26" i="3"/>
  <c r="F18" i="3"/>
  <c r="Q2" i="4"/>
  <c r="Y2" i="4"/>
  <c r="F16" i="3"/>
  <c r="A50" i="3" l="1"/>
  <c r="A18" i="3"/>
  <c r="A20" i="3"/>
  <c r="B2" i="4"/>
  <c r="H16" i="3"/>
  <c r="I16" i="3"/>
  <c r="F3" i="3"/>
  <c r="A7" i="1" l="1"/>
  <c r="A16" i="3"/>
  <c r="I3" i="3"/>
  <c r="I4" i="3"/>
  <c r="H4" i="3"/>
  <c r="H3" i="3"/>
  <c r="A2" i="3" l="1"/>
  <c r="A47" i="3"/>
  <c r="A40" i="3"/>
  <c r="A39" i="3"/>
  <c r="A17" i="3"/>
  <c r="A3" i="3"/>
  <c r="A51" i="3"/>
  <c r="A19" i="3"/>
  <c r="A4" i="3"/>
  <c r="A55" i="3"/>
  <c r="A49" i="3"/>
  <c r="A54" i="3"/>
  <c r="A9" i="1" l="1"/>
  <c r="H5" i="3"/>
  <c r="I5" i="3"/>
  <c r="A5" i="3" l="1"/>
  <c r="H6" i="3"/>
  <c r="I6" i="3"/>
  <c r="A6" i="3" l="1"/>
  <c r="H7" i="3"/>
  <c r="I7" i="3"/>
  <c r="A7" i="3" l="1"/>
  <c r="H8" i="3"/>
  <c r="H22" i="3"/>
  <c r="I8" i="3"/>
  <c r="I22" i="3"/>
  <c r="H21" i="3"/>
  <c r="I21" i="3"/>
  <c r="A21" i="3" l="1"/>
  <c r="A8" i="3"/>
  <c r="I24" i="3"/>
  <c r="H23" i="3"/>
  <c r="I23" i="3"/>
  <c r="H9" i="3"/>
  <c r="H24" i="3"/>
  <c r="I9" i="3"/>
  <c r="A22" i="3" l="1"/>
  <c r="A15" i="3"/>
  <c r="A9" i="3"/>
  <c r="H10" i="3"/>
  <c r="H25" i="3"/>
  <c r="I25" i="3"/>
  <c r="I10" i="3"/>
  <c r="A24" i="3" l="1"/>
  <c r="A23" i="3"/>
  <c r="A10" i="3"/>
  <c r="A25" i="3"/>
  <c r="I26" i="3"/>
  <c r="H26" i="3"/>
  <c r="I11" i="3"/>
  <c r="H11" i="3"/>
  <c r="A26" i="3" l="1"/>
  <c r="A11" i="3"/>
  <c r="H28" i="3"/>
  <c r="I27" i="3"/>
  <c r="I12" i="3"/>
  <c r="H12" i="3"/>
  <c r="I28" i="3"/>
  <c r="H27" i="3"/>
  <c r="A28" i="3" l="1"/>
  <c r="A27" i="3"/>
  <c r="A12" i="3"/>
  <c r="H13" i="3"/>
  <c r="I13" i="3"/>
  <c r="A13" i="3" l="1"/>
  <c r="I14" i="3"/>
  <c r="H14" i="3"/>
  <c r="H29" i="3"/>
  <c r="I29" i="3"/>
  <c r="A29" i="3" l="1"/>
  <c r="A14" i="3"/>
  <c r="H41" i="3"/>
  <c r="I41" i="3"/>
  <c r="A41" i="3" l="1"/>
  <c r="H42" i="3"/>
  <c r="I42" i="3"/>
  <c r="A42" i="3" l="1"/>
  <c r="H43" i="3"/>
  <c r="I43" i="3"/>
  <c r="A43" i="3" l="1"/>
  <c r="H44" i="3"/>
  <c r="I44" i="3"/>
  <c r="A44" i="3" l="1"/>
  <c r="I31" i="3"/>
  <c r="H33" i="3"/>
  <c r="I33" i="3"/>
  <c r="H31" i="3"/>
  <c r="A33" i="3" l="1"/>
  <c r="A31" i="3"/>
  <c r="A30" i="3"/>
  <c r="H32" i="3"/>
  <c r="I32" i="3"/>
  <c r="A32" i="3" l="1"/>
  <c r="I34" i="3"/>
  <c r="H34" i="3"/>
  <c r="A34" i="3" l="1"/>
  <c r="I35" i="3"/>
  <c r="H35" i="3"/>
  <c r="A35" i="3" l="1"/>
  <c r="I36" i="3"/>
  <c r="H36" i="3"/>
  <c r="A36" i="3" l="1"/>
  <c r="I37" i="3"/>
  <c r="H37" i="3"/>
  <c r="A37" i="3" l="1"/>
  <c r="I38" i="3"/>
  <c r="H38" i="3"/>
  <c r="A38" i="3" l="1"/>
  <c r="I46" i="3"/>
  <c r="H46" i="3"/>
  <c r="A45" i="3" l="1"/>
  <c r="A46" i="3"/>
</calcChain>
</file>

<file path=xl/sharedStrings.xml><?xml version="1.0" encoding="utf-8"?>
<sst xmlns="http://schemas.openxmlformats.org/spreadsheetml/2006/main" count="378" uniqueCount="285">
  <si>
    <t>OKLAHOMA UNIVERSAL SERVICE FUND AFFIDAVIT FOR PUBLIC SCHOOLS</t>
  </si>
  <si>
    <t>PREAPPROVAL or REQUEST FOR FUNDING FOR SPECIAL UNIVERSAL SERVICES</t>
  </si>
  <si>
    <t>•</t>
  </si>
  <si>
    <t>Please be advised that this Oklahoma Universal Service Fund (“OUSF”) Affidavit for Schools (“Affidavit”), along with all requested information, must be provided to the OUSF Administrator of the Oklahoma Corporation Commission (“Commission”).</t>
  </si>
  <si>
    <r>
      <rPr>
        <b/>
        <sz val="10"/>
        <color rgb="FF000000"/>
        <rFont val="Times New Roman"/>
        <family val="1"/>
      </rPr>
      <t>IMPORTANT:</t>
    </r>
    <r>
      <rPr>
        <sz val="10"/>
        <color rgb="FF000000"/>
        <rFont val="Times New Roman"/>
        <family val="1"/>
      </rPr>
      <t xml:space="preserve"> Be advised any alteration(s) to this Affidavit, other than providing responses in the spaces provided, may result in the Affidavit being deemed incomplete.</t>
    </r>
  </si>
  <si>
    <t>Instructions</t>
  </si>
  <si>
    <r>
      <t xml:space="preserve">Complete the Affidavit in your spreadsheet program and </t>
    </r>
    <r>
      <rPr>
        <i/>
        <sz val="10"/>
        <rFont val="Times New Roman"/>
        <family val="1"/>
      </rPr>
      <t>provide as an Adobe PDF file.</t>
    </r>
    <r>
      <rPr>
        <sz val="10"/>
        <rFont val="Times New Roman"/>
        <family val="1"/>
      </rPr>
      <t xml:space="preserve"> In the name of the file, include "Affidavit" and the name of the School. If you need assistance, please contact PUD at (405) 521-4114 or by emailing OUSF@occ.ok.gov.</t>
    </r>
  </si>
  <si>
    <t xml:space="preserve">Each Public School requesting OUSF funding is required to complete this Affidavit. </t>
  </si>
  <si>
    <t xml:space="preserve">A separate Affidavit is required for each funding year that the beneficiary requests bids. </t>
  </si>
  <si>
    <t>A separate Affidavit is required for each Eligible Provider.</t>
  </si>
  <si>
    <t>Since Section 5 requires a signature, you may provide an electronic signature or print and sign it. Section 5 does not need to be signed before a notary public. For a preapproval request, submit the affidavit directly to the OUSF Administrator, and for a change request or a request for OUSF Funding, send it to your Provider.</t>
  </si>
  <si>
    <t>Lengthy notes or explanations can be attached as a separate document. If an attachment is used, write “See attached” at the end of Section 3 and label the document as “Additional Notes” with the name of the School included. Please provide such attachments in a Microsoft Word or Excel compatible format.</t>
  </si>
  <si>
    <t xml:space="preserve">In order to avoid delays in processing the Affidavit, please provide all required attachments at the time the Affidavit is submitted. </t>
  </si>
  <si>
    <t>If the request involves multiple locations, provide an attachment listing each location.</t>
  </si>
  <si>
    <t>For Preapproval Only</t>
  </si>
  <si>
    <t>When completing this Affidavit for the purpose of Preapproval, submit the completed Affidavit and Attachments to OUSF@occ.ok.gov.</t>
  </si>
  <si>
    <t>In the subject line of the email, please begin with “Preapproval - School” followed by the name of the School.</t>
  </si>
  <si>
    <t xml:space="preserve">PUD will acknowledge receipt via email to the School contact within one (1) business day. </t>
  </si>
  <si>
    <t>Definitions as used in the form</t>
  </si>
  <si>
    <r>
      <rPr>
        <b/>
        <sz val="10"/>
        <rFont val="Times New Roman"/>
        <family val="1"/>
      </rPr>
      <t xml:space="preserve">Administrator </t>
    </r>
    <r>
      <rPr>
        <sz val="10"/>
        <rFont val="Times New Roman"/>
        <family val="1"/>
      </rPr>
      <t>means the Director of the Public Utility Division of the Corporation Commission.</t>
    </r>
  </si>
  <si>
    <r>
      <rPr>
        <b/>
        <sz val="10"/>
        <rFont val="Times New Roman"/>
        <family val="1"/>
      </rPr>
      <t>Eligible provider</t>
    </r>
    <r>
      <rPr>
        <sz val="10"/>
        <rFont val="Times New Roman"/>
        <family val="1"/>
      </rPr>
      <t xml:space="preserve"> means, for purposes of Special Universal Services, providers of telecommunications services which hold a Certificate of Convenience and Necessity and OneNet.</t>
    </r>
  </si>
  <si>
    <r>
      <rPr>
        <b/>
        <sz val="10"/>
        <color theme="1"/>
        <rFont val="Times New Roman"/>
        <family val="1"/>
      </rPr>
      <t>FCC</t>
    </r>
    <r>
      <rPr>
        <sz val="10"/>
        <color theme="1"/>
        <rFont val="Times New Roman"/>
        <family val="1"/>
      </rPr>
      <t xml:space="preserve"> means the Federal Communications Commission. </t>
    </r>
  </si>
  <si>
    <r>
      <rPr>
        <b/>
        <sz val="10"/>
        <rFont val="Times New Roman"/>
        <family val="1"/>
      </rPr>
      <t>Internet</t>
    </r>
    <r>
      <rPr>
        <sz val="10"/>
        <rFont val="Times New Roman"/>
        <family val="1"/>
      </rPr>
      <t xml:space="preserve"> means the international research-oriented network comprised of business, government, academic and other networks.</t>
    </r>
  </si>
  <si>
    <r>
      <rPr>
        <b/>
        <sz val="10"/>
        <rFont val="Times New Roman"/>
        <family val="1"/>
      </rPr>
      <t>Internet demarcation</t>
    </r>
    <r>
      <rPr>
        <sz val="10"/>
        <rFont val="Times New Roman"/>
        <family val="1"/>
      </rPr>
      <t xml:space="preserve"> means the building where Internet access service is received directly from the service provider; the point where data passes from the Internet into the district’s network.</t>
    </r>
  </si>
  <si>
    <r>
      <rPr>
        <b/>
        <sz val="10"/>
        <color theme="1"/>
        <rFont val="Times New Roman"/>
        <family val="1"/>
      </rPr>
      <t xml:space="preserve">Lower cost bid </t>
    </r>
    <r>
      <rPr>
        <sz val="10"/>
        <color theme="1"/>
        <rFont val="Times New Roman"/>
        <family val="1"/>
      </rPr>
      <t xml:space="preserve">means any bid for the same or higher bandwidth that is for a lower price than the selected bid. </t>
    </r>
  </si>
  <si>
    <r>
      <rPr>
        <b/>
        <sz val="10"/>
        <color rgb="FF000000"/>
        <rFont val="Times New Roman"/>
        <family val="1"/>
      </rPr>
      <t>Lowest Cost Reasonable Qualifying Bid or LCRQB</t>
    </r>
    <r>
      <rPr>
        <sz val="10"/>
        <color rgb="FF000000"/>
        <rFont val="Times New Roman"/>
        <family val="1"/>
      </rPr>
      <t xml:space="preserve"> means a bid that meets the following criteria: </t>
    </r>
  </si>
  <si>
    <t>a. represents the lowest total cost proposal including monthly recurring and nonrecurring charges for eligible services,</t>
  </si>
  <si>
    <t>b. is reasonable to meet the needs of the Oklahoma Universal Service Fund Beneficiary as listed in the request for bids,</t>
  </si>
  <si>
    <t>c. is submitted during the same competitive bidding period as the awarded bid,</t>
  </si>
  <si>
    <t>d. is for a bandwidth within the range requested for bid and selected by the Oklahoma Universal Service Fund Beneficiary,</t>
  </si>
  <si>
    <t>e. is for the same contract term as the bid that was selected by the Oklahoma Universal Service Fund Beneficiary,</t>
  </si>
  <si>
    <t>f. meets the requirements specified in the request for bid by the Oklahoma Universal Service Fund Beneficiary, and</t>
  </si>
  <si>
    <t>g. was the result of a fair and open competitive bidding process as defined in this act.</t>
  </si>
  <si>
    <r>
      <rPr>
        <b/>
        <sz val="10"/>
        <rFont val="Times New Roman"/>
        <family val="1"/>
      </rPr>
      <t>Public School</t>
    </r>
    <r>
      <rPr>
        <sz val="10"/>
        <rFont val="Times New Roman"/>
        <family val="1"/>
      </rPr>
      <t xml:space="preserve"> or </t>
    </r>
    <r>
      <rPr>
        <b/>
        <sz val="10"/>
        <rFont val="Times New Roman"/>
        <family val="1"/>
      </rPr>
      <t>School</t>
    </r>
    <r>
      <rPr>
        <sz val="10"/>
        <rFont val="Times New Roman"/>
        <family val="1"/>
      </rPr>
      <t xml:space="preserve"> means all free schools supported by public taxation, and shall include grades prekindergarten through twelve and technology center schools that provide vocational and technical instruction for high school students who attend the technology center school on a tuition-free basis. Public school shall not include private schools, home schools or virtual schools.</t>
    </r>
  </si>
  <si>
    <r>
      <rPr>
        <b/>
        <sz val="10"/>
        <color theme="1"/>
        <rFont val="Times New Roman"/>
        <family val="1"/>
      </rPr>
      <t xml:space="preserve">Request for Proposal (RFP) </t>
    </r>
    <r>
      <rPr>
        <sz val="10"/>
        <color theme="1"/>
        <rFont val="Times New Roman"/>
        <family val="1"/>
      </rPr>
      <t xml:space="preserve">means a document that can be used by schools to file along with the Form 470 to solicit bids from carriers for eligible services. </t>
    </r>
  </si>
  <si>
    <r>
      <rPr>
        <b/>
        <sz val="10"/>
        <color theme="1"/>
        <rFont val="Times New Roman"/>
        <family val="1"/>
      </rPr>
      <t>State educational Technology Directors Association ("SETDA") Standard</t>
    </r>
    <r>
      <rPr>
        <sz val="10"/>
        <color theme="1"/>
        <rFont val="Times New Roman"/>
        <family val="1"/>
      </rPr>
      <t xml:space="preserve"> means the recommendation the SETDA made in Broadband Imperative III which is based on studies of bandwidth use in schools related to changes in technology and the expanded use of state and regional networks. For more information, please visit: https://oklahoma.gov/content/dam/ok/en/occ/documents/pu/ousf/ousftrainingsessions/okschools_eligiblebandwidth.pdf</t>
    </r>
  </si>
  <si>
    <r>
      <rPr>
        <b/>
        <sz val="10"/>
        <color theme="1"/>
        <rFont val="Times New Roman"/>
        <family val="1"/>
      </rPr>
      <t>USAC</t>
    </r>
    <r>
      <rPr>
        <sz val="10"/>
        <color theme="1"/>
        <rFont val="Times New Roman"/>
        <family val="1"/>
      </rPr>
      <t xml:space="preserve"> means the Universal Service Administrative Company. </t>
    </r>
  </si>
  <si>
    <r>
      <rPr>
        <b/>
        <sz val="10"/>
        <rFont val="Times New Roman"/>
        <family val="1"/>
      </rPr>
      <t>WAN</t>
    </r>
    <r>
      <rPr>
        <sz val="10"/>
        <rFont val="Times New Roman"/>
        <family val="1"/>
      </rPr>
      <t xml:space="preserve"> means a wide-area network that exists over a large-scale geographical area. A WAN connects different smaller networks, including local area networks and metro area networks, which ensures that computers and users in one location can communicate with computers and users in other locations.</t>
    </r>
  </si>
  <si>
    <r>
      <rPr>
        <b/>
        <sz val="10"/>
        <rFont val="Times New Roman"/>
        <family val="1"/>
      </rPr>
      <t>WAN endpoint</t>
    </r>
    <r>
      <rPr>
        <sz val="10"/>
        <rFont val="Times New Roman"/>
        <family val="1"/>
      </rPr>
      <t xml:space="preserve"> means a building that contains the final point of a leased connection between two district sites; or a building  that receives Internet access through the district’s internal network, rather than directly from the service provider.  This does not include WAN or LAN connections owned and operated by the district.</t>
    </r>
  </si>
  <si>
    <t>Oklahoma Universal Service Fund Affidavit for Schools</t>
  </si>
  <si>
    <t>See Instructions-Definitions Tab for General Instructions and Defined Terms and Acronyms</t>
  </si>
  <si>
    <t>SECTION 1: SCHOOL INFORMATION AND CONTACTS</t>
  </si>
  <si>
    <t>Purpose of this Affidavit (see Instructions):</t>
  </si>
  <si>
    <t>Preapproval, Request for Funding, Change in Funding, Change in OUSF Funding End Date</t>
  </si>
  <si>
    <t>School name:</t>
  </si>
  <si>
    <t xml:space="preserve">Internet Demarcation or WAN End Point building name and address(es): </t>
  </si>
  <si>
    <t xml:space="preserve">Note: for multiple locations, please include an attachment with the following information: building names and demarcation addresses.  </t>
  </si>
  <si>
    <t>Contact Name and Person's Title for questions:</t>
  </si>
  <si>
    <t>Phone and Email</t>
  </si>
  <si>
    <t>Does the School meet the definition of eligible school as described in the Instructions-Definition tab?</t>
  </si>
  <si>
    <t>Yes</t>
  </si>
  <si>
    <t>If the School uses a consultant for OUSF funding requests, provide the consultant(s) information if they are authorized to work with the OUSF Administrator on your behalf.</t>
  </si>
  <si>
    <t>SECTION 2: BIDS, RFP, SELECTION OF SERVICES</t>
  </si>
  <si>
    <t xml:space="preserve">Funding Year(s) requested: </t>
  </si>
  <si>
    <t xml:space="preserve">Eligible Student count + Staff as most recently reported to Department of Education. If Vo-Tech, please provide the number of high school students attending the Vo-Tech at the beginning of the funding year and the number of staff members associated with those high school students. </t>
  </si>
  <si>
    <t>Internet Access:</t>
  </si>
  <si>
    <t>Bandwidth range requested on Form 470 and/or RFP:</t>
  </si>
  <si>
    <t>Bandwidth(s) selected:</t>
  </si>
  <si>
    <t>Provider Selected if Applicable:</t>
  </si>
  <si>
    <t>Was the LCRQB selected? (Please see Instructions-Definitions tab)</t>
  </si>
  <si>
    <t>Yes/No</t>
  </si>
  <si>
    <t>If no, was it within 125% of the LCRQB?</t>
  </si>
  <si>
    <t>Service Start Up Date:</t>
  </si>
  <si>
    <t>WAN:</t>
  </si>
  <si>
    <t>Number of leased circuits:</t>
  </si>
  <si>
    <t xml:space="preserve">If the bandwidth for which support is being requested is above the standard established by the State Educational Technology Directors Association, please provide written justification and documentation (such as a bandwidth utilization study, if available) demonstrating the need for the bandwidth being requested.  </t>
  </si>
  <si>
    <t>Summary of Bids and Explanation of Bid Selection</t>
  </si>
  <si>
    <t xml:space="preserve">Were all bids considered? </t>
  </si>
  <si>
    <t xml:space="preserve">Were copies of all bids provided? </t>
  </si>
  <si>
    <t xml:space="preserve">If "No" to either question, include an explanation of bids not considered or provided. </t>
  </si>
  <si>
    <t xml:space="preserve">In order to maximize the OUSF funding, explain why lower cost bids were not selected. </t>
  </si>
  <si>
    <t>SECTION 3: REQUIRED ATTACHMENTS</t>
  </si>
  <si>
    <t>Label each Attachment according to the Attachment number and name as shown below. For any required Attachment not submitted, please provide an explanation as to why it was not submitted. Label each document. Examples: 3.1, 3.2, etc.</t>
  </si>
  <si>
    <t xml:space="preserve">Network diagram, including but not limited to: demarcation address, demarcation name, Circuit ID, and bandwidth. If multiple providers serve the School, please include all services in the diagram. </t>
  </si>
  <si>
    <t xml:space="preserve">Copies of the following:  RFP, if available, FCC Forms 470 and 471, and other federal funding program documentation, including applicable grants. If this Affidavit is for the purpose of Preapproval, submit all applicable documents that have been completed. </t>
  </si>
  <si>
    <t xml:space="preserve">Copies of all bids received, including bids that were not considered, and all documents used in the evaluation process.  </t>
  </si>
  <si>
    <t xml:space="preserve">If a Preapproval Funding Letter has been issued, provide a copy of the letter.  </t>
  </si>
  <si>
    <t>SECTION 4: CERTIFICATE OF UNDERSTANDING AND AUTHORIZATION</t>
  </si>
  <si>
    <t xml:space="preserve">The Services are for the exclusive use of each School, and under no circumstances shall the service be sold, resold, or transferred in consideration for money or any other thing of value.
</t>
  </si>
  <si>
    <t xml:space="preserve">The School conducted a fair and open competitive bidding process that (a) did not limit bidders based on technology; (b) was open to all Eligible Providers authorized to receive OUSF funding; and (c) was not structured in a manner to exclude Eligible Providers from submitting a competitive bid.
</t>
  </si>
  <si>
    <t>Disclosures of Beneficiary information, either by Beneficiary and/or Provider, required by the Commission on this Affidavit and/or Attachments may contain a Beneficiary's Customer Proprietary Network Information (“CPNI”) that is protected from disclosure under 47 U.S.C. § 222. Any such Beneficiary CPNI information disclosed shall and will be kept confidential pursuant to the requirement in OAC 165:59. Any disclosure of any Beneficiary CPNI information to the Commission is for the sole and exclusive purpose of reviewing this Request for OUSF Funding submitted by the Provider on behalf of the Beneficiary.</t>
  </si>
  <si>
    <t xml:space="preserve">Beneficiary has been provided information from the Eligible Provider regarding limitations on funding from the OUSF and is familiar with the general description of those limitations as posted on the Commission’s website. Beneficiary understands the OUSF may not approve the entire amount of Special Universal Services requested in the Request for OUSF Funding. The undersigned further understands that it shall be the responsibility of the Beneficiary to pay any remaining balances after the application of all approved funding from the E-rate and OUSF.
</t>
  </si>
  <si>
    <t xml:space="preserve">No alterations have been made to this Affidavit, other than to provide responses.
</t>
  </si>
  <si>
    <t>SECTION 5: ATTESTATION</t>
  </si>
  <si>
    <t xml:space="preserve">I state under penalty of perjury under the laws of Oklahoma that the foregoing is true and correct. </t>
  </si>
  <si>
    <t>__________________________________     _____________________________________________</t>
  </si>
  <si>
    <t>NAME OF SIGNER (printed)                                   SIGNATURE OF SIGNER</t>
  </si>
  <si>
    <t>TITLE OF SIGNER                                                 SIGNER PHONE NUMBER AND EMAIL ADDRESS</t>
  </si>
  <si>
    <t>DATE OF SIGNATURE                                          PHYSICAL ADDRESS</t>
  </si>
  <si>
    <t>ListAffidavit_Purpose</t>
  </si>
  <si>
    <t>Notes</t>
  </si>
  <si>
    <t>xAffFunding</t>
  </si>
  <si>
    <t>Request for Funding</t>
  </si>
  <si>
    <t>Range names are in Yellow. The vaues the names refer to are in green</t>
  </si>
  <si>
    <t>xAffPre</t>
  </si>
  <si>
    <t>Preapproval</t>
  </si>
  <si>
    <t>Range names in left column refer to a single cell</t>
  </si>
  <si>
    <t>xAffChange</t>
  </si>
  <si>
    <t>Request for Change in Funding</t>
  </si>
  <si>
    <t>Range names above a list in green refer to that entire range</t>
  </si>
  <si>
    <t xml:space="preserve">Following that is an indicator of the value if chosen from a list. </t>
  </si>
  <si>
    <t>ListYesNo</t>
  </si>
  <si>
    <t>Names prefixed with "dflt" indicate default values</t>
  </si>
  <si>
    <t>Cells that refer to a value defined elsewhere are in blue</t>
  </si>
  <si>
    <t>xYes</t>
  </si>
  <si>
    <t xml:space="preserve">Names prefixed with x are used for selectable values so that the values can be changed without having to find all the variables. </t>
  </si>
  <si>
    <t>xNo</t>
  </si>
  <si>
    <t>No</t>
  </si>
  <si>
    <t>ListYesNoNA</t>
  </si>
  <si>
    <t>ListBWUnit</t>
  </si>
  <si>
    <t>Mbps</t>
  </si>
  <si>
    <t>Gbps</t>
  </si>
  <si>
    <t>ListAttachment</t>
  </si>
  <si>
    <t>xIncl</t>
  </si>
  <si>
    <t>Included</t>
  </si>
  <si>
    <t>xNApp</t>
  </si>
  <si>
    <t>Not Applicable</t>
  </si>
  <si>
    <t>xNSub</t>
  </si>
  <si>
    <t>Not Submitted</t>
  </si>
  <si>
    <t>dfltPurpose</t>
  </si>
  <si>
    <t>Choose the purpose of the Affidavit =======&gt; (use down-pointing arrow to the right to choose)</t>
  </si>
  <si>
    <t>dfltYesNo</t>
  </si>
  <si>
    <t>Choose Yes or No =======&gt;</t>
  </si>
  <si>
    <t>dfltYesNoNA</t>
  </si>
  <si>
    <t>Choose Yes, No, or Not Applicable =======&gt;</t>
  </si>
  <si>
    <t>dfltBWUnits</t>
  </si>
  <si>
    <t>Choose Mbps or Gbps for bandwidth units  =======&gt;</t>
  </si>
  <si>
    <t>dfltAttach</t>
  </si>
  <si>
    <t>Choose Included, Not Applicable, or Not Submitted  =======&gt;</t>
  </si>
  <si>
    <t>dfltAnswerIndicator</t>
  </si>
  <si>
    <t>&gt;&gt;</t>
  </si>
  <si>
    <t>dfltFundingYear</t>
  </si>
  <si>
    <t>Choose the Funding Year =======&gt;</t>
  </si>
  <si>
    <t>dfltDistrict</t>
  </si>
  <si>
    <t>Choose District from the list (CareerTechs at bottom) =======&gt;</t>
  </si>
  <si>
    <t>dfltRFP</t>
  </si>
  <si>
    <t>Choose No RFP, Internet access only RFP, WAN only RFP, Internet Access and WAN RFP =======&gt;</t>
  </si>
  <si>
    <t>ListFundingYear</t>
  </si>
  <si>
    <t>xFY18</t>
  </si>
  <si>
    <t>FY2018 (7/1/2018 - 6/30/2019)</t>
  </si>
  <si>
    <t>xFY19</t>
  </si>
  <si>
    <t>FY2019 (7/1/2019 - 6/30/2020)</t>
  </si>
  <si>
    <t>xFY20</t>
  </si>
  <si>
    <t>FY2020 (7/1/2020 - 6/30/2021)</t>
  </si>
  <si>
    <t>--</t>
  </si>
  <si>
    <t>xFY16</t>
  </si>
  <si>
    <t>FY2016 (7/1/2016 - 6/30/2017)</t>
  </si>
  <si>
    <t>xFY17</t>
  </si>
  <si>
    <t>FY2017 (7/1/2017 - 6/30/2018)</t>
  </si>
  <si>
    <t>ListRFP</t>
  </si>
  <si>
    <t>xNoRFP</t>
  </si>
  <si>
    <t>No RFP</t>
  </si>
  <si>
    <t>xInternetOnly</t>
  </si>
  <si>
    <t>Internet access only RFP</t>
  </si>
  <si>
    <t>xWANOnly</t>
  </si>
  <si>
    <t>WAN only RFP</t>
  </si>
  <si>
    <t>xInternetWAN</t>
  </si>
  <si>
    <t>Internet access and WAN RFP</t>
  </si>
  <si>
    <t>Item</t>
  </si>
  <si>
    <t>Field (i)</t>
  </si>
  <si>
    <t>(i)</t>
  </si>
  <si>
    <t>Type</t>
  </si>
  <si>
    <t>Affidavit Response</t>
  </si>
  <si>
    <t>Analyst Notes</t>
  </si>
  <si>
    <t>Affidavit Type</t>
  </si>
  <si>
    <t>AffidavitType</t>
  </si>
  <si>
    <t>Purpose of Affidavit</t>
  </si>
  <si>
    <t>AffidavitPurpose</t>
  </si>
  <si>
    <t>School/District Name</t>
  </si>
  <si>
    <t>schName</t>
  </si>
  <si>
    <t>Student Enrollment</t>
  </si>
  <si>
    <t>schEnrollment</t>
  </si>
  <si>
    <t>Name</t>
  </si>
  <si>
    <t>eiContactName</t>
  </si>
  <si>
    <t>Title</t>
  </si>
  <si>
    <t>eiContactTitle</t>
  </si>
  <si>
    <t>Contact's Employer</t>
  </si>
  <si>
    <t>eiContactEmployer</t>
  </si>
  <si>
    <t>Telephone Number</t>
  </si>
  <si>
    <t>eiContactTelephone</t>
  </si>
  <si>
    <t>Email Address</t>
  </si>
  <si>
    <t>eiContactEmail</t>
  </si>
  <si>
    <t>Address 1</t>
  </si>
  <si>
    <t>eiContactAddress1</t>
  </si>
  <si>
    <t>City</t>
  </si>
  <si>
    <t>eiContactCity</t>
  </si>
  <si>
    <t>State</t>
  </si>
  <si>
    <t>eiContactState</t>
  </si>
  <si>
    <t>Zip Code</t>
  </si>
  <si>
    <t>eiContactZip</t>
  </si>
  <si>
    <t>Public School?</t>
  </si>
  <si>
    <t>eiEntityType</t>
  </si>
  <si>
    <t>May PUD contact consultant?</t>
  </si>
  <si>
    <t>conPUDContactCons</t>
  </si>
  <si>
    <t>Funding Year</t>
  </si>
  <si>
    <t>csFundingYr</t>
  </si>
  <si>
    <t>Bandwidth Requested</t>
  </si>
  <si>
    <t>bidRFPBW</t>
  </si>
  <si>
    <t>Selected Bandwidth in 470/RFP</t>
  </si>
  <si>
    <t>bidSelectedBWinRFP</t>
  </si>
  <si>
    <t>Bandwidth Explanation</t>
  </si>
  <si>
    <t>bidBWExp</t>
  </si>
  <si>
    <t>Number of providers</t>
  </si>
  <si>
    <t>bidNumBidders</t>
  </si>
  <si>
    <t>Number of bids</t>
  </si>
  <si>
    <t>bidNumBids</t>
  </si>
  <si>
    <t>Bids not considered?</t>
  </si>
  <si>
    <t>bidNotConsider</t>
  </si>
  <si>
    <t>Bid Not Considered Explanation</t>
  </si>
  <si>
    <t>bidNotConsiderExp</t>
  </si>
  <si>
    <t>Eligible Provider and bid selected</t>
  </si>
  <si>
    <t>bidSelectBid</t>
  </si>
  <si>
    <t>Bid Chosen Explanation</t>
  </si>
  <si>
    <t>bidSelectedLCRQBExp</t>
  </si>
  <si>
    <t>Internet Service Provider</t>
  </si>
  <si>
    <t>csCurProvider</t>
  </si>
  <si>
    <t>Internet Service Begin Date</t>
  </si>
  <si>
    <t>csCurDateBegin</t>
  </si>
  <si>
    <t>Internet Bandwidth</t>
  </si>
  <si>
    <t>csInetBW</t>
  </si>
  <si>
    <t>WAN Provider</t>
  </si>
  <si>
    <t>csWANProvider</t>
  </si>
  <si>
    <t>WAN Service Begin Date</t>
  </si>
  <si>
    <t>csWANDateBegin</t>
  </si>
  <si>
    <t>Number of WAN Leased Circuits</t>
  </si>
  <si>
    <t>csWANNumberCircuits</t>
  </si>
  <si>
    <t>WAN Bandwidth</t>
  </si>
  <si>
    <t>csWANBW</t>
  </si>
  <si>
    <t>Internet / WAN Additional Explanation</t>
  </si>
  <si>
    <t>csCurrentSvcsAddExp</t>
  </si>
  <si>
    <t>Previous Internet Service Provider</t>
  </si>
  <si>
    <t>psPrevInetProvider</t>
  </si>
  <si>
    <t>Actual Internet Disconnect Date</t>
  </si>
  <si>
    <t>psPrevInetDiscDate</t>
  </si>
  <si>
    <t>Previous WAN Service Provider</t>
  </si>
  <si>
    <t>psPrevWANProvider</t>
  </si>
  <si>
    <t>Actual WAN Disconnect Date</t>
  </si>
  <si>
    <t>psPrevWANDiscDate</t>
  </si>
  <si>
    <t>Previous Servicer Additional Explanation</t>
  </si>
  <si>
    <t>psPrevAddExp</t>
  </si>
  <si>
    <t>Disconnect Information Status</t>
  </si>
  <si>
    <t>atDiscInfoStatus</t>
  </si>
  <si>
    <t>Disconnect Information Explanation</t>
  </si>
  <si>
    <t>atDiscInfoExp</t>
  </si>
  <si>
    <t>RFP Status</t>
  </si>
  <si>
    <t>atRFPStatus</t>
  </si>
  <si>
    <t>RFP Explanation</t>
  </si>
  <si>
    <t>atRFPExp</t>
  </si>
  <si>
    <t>Bid Evaluation Status</t>
  </si>
  <si>
    <t>atBidEvalStatus</t>
  </si>
  <si>
    <t>Bid Evaluation Explanation</t>
  </si>
  <si>
    <t>atBidEvalExp</t>
  </si>
  <si>
    <t>Demarc</t>
  </si>
  <si>
    <t>atDemarc</t>
  </si>
  <si>
    <t>OUSF Preapproval Funding Letter Status</t>
  </si>
  <si>
    <t>atAppFundLetStatus</t>
  </si>
  <si>
    <t>OUSF Preapproval Funding Letter Explanation</t>
  </si>
  <si>
    <t>atAppFundLetExp</t>
  </si>
  <si>
    <t>Attachments Additional Notes</t>
  </si>
  <si>
    <t>atNotes</t>
  </si>
  <si>
    <t>bidPostRFP</t>
  </si>
  <si>
    <t>bidTechNeutral</t>
  </si>
  <si>
    <t>bidOpentoCarriers</t>
  </si>
  <si>
    <t>bidCat1Only</t>
  </si>
  <si>
    <t>bidIneligChargeList</t>
  </si>
  <si>
    <t>bidEarlyTermFees</t>
  </si>
  <si>
    <t>bidEarlyTermFeesCons</t>
  </si>
  <si>
    <t>bidEarlyTermFeesExp</t>
  </si>
  <si>
    <t>bidContractMatchBid</t>
  </si>
  <si>
    <t>bidConTermExp</t>
  </si>
  <si>
    <t>csErateDiscountRate</t>
  </si>
  <si>
    <t>csInetBWUnit</t>
  </si>
  <si>
    <t>csCurMonthlyCharge</t>
  </si>
  <si>
    <t>csCurInstallCharge</t>
  </si>
  <si>
    <t>csCurNonrecurrCharge</t>
  </si>
  <si>
    <t>csWANBWUnit</t>
  </si>
  <si>
    <t>csWANMonthlyCharge</t>
  </si>
  <si>
    <t>csWANInstallCharge</t>
  </si>
  <si>
    <t>csWANNonRecCharge</t>
  </si>
  <si>
    <t>atContractStatus</t>
  </si>
  <si>
    <t>atContractExp</t>
  </si>
  <si>
    <t>atInvoicesStatus</t>
  </si>
  <si>
    <t>atInvoicesExp</t>
  </si>
  <si>
    <t>atAppFundExp</t>
  </si>
  <si>
    <t>Use for funding year beginning July 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</si>
</sst>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409]mmmm\ d\,\ yyyy;@"/>
    <numFmt numFmtId="165" formatCode="0.0"/>
  </numFmts>
  <fonts count="36" x14ac:knownFonts="1">
    <font>
      <sz val="11"/>
      <color theme="1"/>
      <name val="Calibri"/>
      <family val="2"/>
      <scheme val="minor"/>
    </font>
    <font>
      <b/>
      <sz val="12"/>
      <color theme="1"/>
      <name val="Times New Roman"/>
      <family val="1"/>
    </font>
    <font>
      <sz val="10"/>
      <color rgb="FFFF0000"/>
      <name val="Times New Roman"/>
      <family val="1"/>
    </font>
    <font>
      <sz val="9"/>
      <color rgb="FFFF0000"/>
      <name val="Times New Roman"/>
      <family val="1"/>
    </font>
    <font>
      <b/>
      <sz val="14"/>
      <color theme="1"/>
      <name val="Times New Roman"/>
      <family val="1"/>
    </font>
    <font>
      <sz val="10"/>
      <color theme="1"/>
      <name val="Times New Roman"/>
      <family val="1"/>
    </font>
    <font>
      <b/>
      <sz val="10"/>
      <color theme="1"/>
      <name val="Times New Roman"/>
      <family val="1"/>
    </font>
    <font>
      <sz val="9"/>
      <color theme="1"/>
      <name val="Times New Roman"/>
      <family val="1"/>
    </font>
    <font>
      <sz val="11"/>
      <color theme="1"/>
      <name val="Calibri"/>
      <family val="2"/>
      <scheme val="minor"/>
    </font>
    <font>
      <b/>
      <sz val="12"/>
      <color theme="1"/>
      <name val="Calibri"/>
      <family val="2"/>
      <scheme val="minor"/>
    </font>
    <font>
      <b/>
      <sz val="11"/>
      <color theme="1"/>
      <name val="Calibri"/>
      <family val="2"/>
      <scheme val="minor"/>
    </font>
    <font>
      <sz val="9"/>
      <name val="Times New Roman"/>
      <family val="1"/>
    </font>
    <font>
      <i/>
      <u/>
      <sz val="10"/>
      <color rgb="FFC00000"/>
      <name val="Times New Roman"/>
      <family val="1"/>
    </font>
    <font>
      <sz val="9"/>
      <color theme="1"/>
      <name val="Courier New"/>
      <family val="3"/>
    </font>
    <font>
      <b/>
      <sz val="10"/>
      <color rgb="FF0000FF"/>
      <name val="Times New Roman"/>
      <family val="1"/>
    </font>
    <font>
      <u/>
      <sz val="10"/>
      <color theme="1"/>
      <name val="Times New Roman"/>
      <family val="1"/>
    </font>
    <font>
      <sz val="12"/>
      <color theme="1"/>
      <name val="Times New Roman"/>
      <family val="1"/>
    </font>
    <font>
      <sz val="8"/>
      <color indexed="8"/>
      <name val="Arial"/>
      <family val="2"/>
    </font>
    <font>
      <b/>
      <sz val="9"/>
      <name val="Times New Roman"/>
      <family val="1"/>
    </font>
    <font>
      <sz val="11"/>
      <color indexed="8"/>
      <name val="Calibri"/>
      <family val="2"/>
    </font>
    <font>
      <u/>
      <sz val="16.5"/>
      <name val="Calibri"/>
      <family val="2"/>
    </font>
    <font>
      <sz val="10"/>
      <name val="Times New Roman"/>
      <family val="1"/>
    </font>
    <font>
      <u/>
      <sz val="19.45"/>
      <color theme="1"/>
      <name val="Calibri"/>
      <family val="2"/>
    </font>
    <font>
      <sz val="11"/>
      <color theme="1"/>
      <name val="Times New Roman"/>
      <family val="1"/>
    </font>
    <font>
      <b/>
      <sz val="11"/>
      <color theme="1"/>
      <name val="Times New Roman"/>
      <family val="1"/>
    </font>
    <font>
      <b/>
      <sz val="16"/>
      <name val="Times New Roman"/>
      <family val="1"/>
    </font>
    <font>
      <b/>
      <u/>
      <sz val="10"/>
      <color theme="1"/>
      <name val="Times New Roman"/>
      <family val="1"/>
    </font>
    <font>
      <i/>
      <sz val="10"/>
      <name val="Times New Roman"/>
      <family val="1"/>
    </font>
    <font>
      <b/>
      <sz val="10"/>
      <name val="Times New Roman"/>
      <family val="1"/>
    </font>
    <font>
      <b/>
      <u/>
      <sz val="10"/>
      <name val="Times New Roman"/>
      <family val="1"/>
    </font>
    <font>
      <sz val="10"/>
      <color rgb="FF000000"/>
      <name val="Times New Roman"/>
      <family val="1"/>
    </font>
    <font>
      <sz val="11"/>
      <color rgb="FFFF0000"/>
      <name val="Times New Roman"/>
      <family val="1"/>
    </font>
    <font>
      <b/>
      <sz val="10"/>
      <color rgb="FF000000"/>
      <name val="Times New Roman"/>
      <family val="1"/>
    </font>
    <font>
      <sz val="11"/>
      <color rgb="FF000000"/>
      <name val="Times New Roman"/>
    </font>
    <font>
      <sz val="11"/>
      <name val="Times New Roman"/>
      <family val="1"/>
    </font>
    <font>
      <b/>
      <u/>
      <sz val="11"/>
      <color theme="1"/>
      <name val="Times New Roman"/>
      <family val="1"/>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rgb="FFFFFFFF"/>
        <bgColor indexed="64"/>
      </patternFill>
    </fill>
  </fills>
  <borders count="28">
    <border>
      <left/>
      <right/>
      <top/>
      <bottom/>
      <diagonal/>
    </border>
    <border>
      <left/>
      <right/>
      <top style="double">
        <color auto="1"/>
      </top>
      <bottom style="double">
        <color auto="1"/>
      </bottom>
      <diagonal/>
    </border>
    <border>
      <left/>
      <right/>
      <top style="thin">
        <color auto="1"/>
      </top>
      <bottom style="thin">
        <color auto="1"/>
      </bottom>
      <diagonal/>
    </border>
    <border>
      <left/>
      <right/>
      <top/>
      <bottom style="thin">
        <color indexed="64"/>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style="double">
        <color auto="1"/>
      </top>
      <bottom/>
      <diagonal/>
    </border>
    <border>
      <left/>
      <right/>
      <top/>
      <bottom style="double">
        <color indexed="64"/>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indexed="64"/>
      </top>
      <bottom/>
      <diagonal/>
    </border>
    <border>
      <left style="medium">
        <color indexed="64"/>
      </left>
      <right/>
      <top/>
      <bottom style="double">
        <color indexed="64"/>
      </bottom>
      <diagonal/>
    </border>
    <border>
      <left/>
      <right style="medium">
        <color indexed="64"/>
      </right>
      <top/>
      <bottom style="double">
        <color indexed="64"/>
      </bottom>
      <diagonal/>
    </border>
  </borders>
  <cellStyleXfs count="20">
    <xf numFmtId="0" fontId="0" fillId="2" borderId="0"/>
    <xf numFmtId="0" fontId="7" fillId="2" borderId="0">
      <alignment horizontal="left" vertical="top" wrapText="1"/>
    </xf>
    <xf numFmtId="0" fontId="14" fillId="2" borderId="0">
      <alignment vertical="center"/>
    </xf>
    <xf numFmtId="49" fontId="16" fillId="2" borderId="0">
      <alignment horizontal="center" vertical="top"/>
    </xf>
    <xf numFmtId="0" fontId="12" fillId="2" borderId="0">
      <alignment horizontal="left" vertical="top"/>
      <protection locked="0"/>
    </xf>
    <xf numFmtId="0" fontId="5" fillId="2" borderId="0">
      <alignment horizontal="left" vertical="top" wrapText="1"/>
    </xf>
    <xf numFmtId="0" fontId="2" fillId="2" borderId="0">
      <alignment horizontal="left" vertical="top" wrapText="1"/>
    </xf>
    <xf numFmtId="0" fontId="9" fillId="0" borderId="1">
      <alignment horizontal="left" vertical="center"/>
    </xf>
    <xf numFmtId="0" fontId="8" fillId="0" borderId="2">
      <alignment horizontal="left" vertical="center"/>
    </xf>
    <xf numFmtId="0" fontId="15" fillId="2" borderId="3">
      <alignment vertical="top" wrapText="1"/>
      <protection locked="0"/>
    </xf>
    <xf numFmtId="0" fontId="11" fillId="2" borderId="0" applyAlignment="0">
      <alignment horizontal="justify" vertical="center"/>
    </xf>
    <xf numFmtId="0" fontId="13" fillId="2" borderId="0">
      <alignment readingOrder="1"/>
    </xf>
    <xf numFmtId="0" fontId="5" fillId="2" borderId="0" applyNumberForma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20" fillId="0" borderId="0" applyNumberFormat="0" applyFill="0" applyBorder="0" applyAlignment="0" applyProtection="0">
      <alignment vertical="top"/>
      <protection locked="0"/>
    </xf>
    <xf numFmtId="0" fontId="8" fillId="0" borderId="0"/>
    <xf numFmtId="0" fontId="22"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44" fontId="8" fillId="0" borderId="0" applyFont="0" applyFill="0" applyBorder="0" applyAlignment="0" applyProtection="0"/>
  </cellStyleXfs>
  <cellXfs count="138">
    <xf numFmtId="0" fontId="0" fillId="2" borderId="0" xfId="0"/>
    <xf numFmtId="0" fontId="0" fillId="3" borderId="0" xfId="0" applyFill="1"/>
    <xf numFmtId="0" fontId="10" fillId="2" borderId="0" xfId="0" applyFont="1"/>
    <xf numFmtId="0" fontId="10" fillId="2" borderId="0" xfId="0" applyFont="1" applyAlignment="1">
      <alignment horizontal="left" vertical="top"/>
    </xf>
    <xf numFmtId="0" fontId="10" fillId="2" borderId="0" xfId="0" applyFont="1" applyAlignment="1">
      <alignment horizontal="left" vertical="top" wrapText="1"/>
    </xf>
    <xf numFmtId="0" fontId="0" fillId="2" borderId="0" xfId="0" applyAlignment="1">
      <alignment horizontal="left" vertical="top"/>
    </xf>
    <xf numFmtId="0" fontId="0" fillId="2" borderId="0" xfId="0" applyAlignment="1">
      <alignment horizontal="left" vertical="top" wrapText="1"/>
    </xf>
    <xf numFmtId="0" fontId="3" fillId="2" borderId="0" xfId="0" applyFont="1" applyAlignment="1">
      <alignment horizontal="justify" vertical="center"/>
    </xf>
    <xf numFmtId="0" fontId="4" fillId="2" borderId="0" xfId="0" applyFont="1" applyAlignment="1">
      <alignment horizontal="center" vertical="center"/>
    </xf>
    <xf numFmtId="0" fontId="5" fillId="2" borderId="0" xfId="0" applyFont="1" applyAlignment="1">
      <alignment vertical="center"/>
    </xf>
    <xf numFmtId="0" fontId="10" fillId="2" borderId="0" xfId="0" applyFont="1" applyAlignment="1" applyProtection="1">
      <alignment wrapText="1"/>
      <protection locked="0"/>
    </xf>
    <xf numFmtId="0" fontId="0" fillId="2" borderId="0" xfId="0" applyAlignment="1" applyProtection="1">
      <alignment wrapText="1"/>
      <protection locked="0"/>
    </xf>
    <xf numFmtId="0" fontId="0" fillId="4" borderId="0" xfId="0" quotePrefix="1" applyFill="1"/>
    <xf numFmtId="0" fontId="0" fillId="5" borderId="0" xfId="0" applyFill="1"/>
    <xf numFmtId="0" fontId="17" fillId="6" borderId="4" xfId="0" applyFont="1" applyFill="1" applyBorder="1" applyAlignment="1">
      <alignment horizontal="left" vertical="top"/>
    </xf>
    <xf numFmtId="0" fontId="17" fillId="0" borderId="5" xfId="0" applyFont="1" applyFill="1" applyBorder="1" applyAlignment="1">
      <alignment horizontal="left" vertical="top"/>
    </xf>
    <xf numFmtId="0" fontId="17" fillId="6" borderId="5" xfId="0" applyFont="1" applyFill="1" applyBorder="1" applyAlignment="1">
      <alignment horizontal="left" vertical="top"/>
    </xf>
    <xf numFmtId="0" fontId="17" fillId="6" borderId="5" xfId="0" applyFont="1" applyFill="1" applyBorder="1" applyAlignment="1">
      <alignment vertical="top"/>
    </xf>
    <xf numFmtId="0" fontId="17" fillId="0" borderId="5" xfId="0" applyFont="1" applyFill="1" applyBorder="1" applyAlignment="1">
      <alignment vertical="top"/>
    </xf>
    <xf numFmtId="0" fontId="17" fillId="6" borderId="5" xfId="0" quotePrefix="1" applyFont="1" applyFill="1" applyBorder="1" applyAlignment="1">
      <alignment horizontal="left" vertical="top"/>
    </xf>
    <xf numFmtId="0" fontId="0" fillId="4" borderId="0" xfId="0" applyFill="1"/>
    <xf numFmtId="0" fontId="11" fillId="2" borderId="0" xfId="10" applyAlignment="1"/>
    <xf numFmtId="0" fontId="23" fillId="2" borderId="0" xfId="0" applyFont="1" applyAlignment="1">
      <alignment vertical="top" wrapText="1"/>
    </xf>
    <xf numFmtId="0" fontId="23" fillId="2" borderId="0" xfId="0" applyFont="1"/>
    <xf numFmtId="0" fontId="1" fillId="0" borderId="1" xfId="7" applyFont="1" applyAlignment="1">
      <alignment vertical="center"/>
    </xf>
    <xf numFmtId="0" fontId="11" fillId="2" borderId="0" xfId="10" applyAlignment="1">
      <alignment vertical="center"/>
    </xf>
    <xf numFmtId="0" fontId="5" fillId="2" borderId="0" xfId="5" quotePrefix="1">
      <alignment horizontal="left" vertical="top" wrapText="1"/>
    </xf>
    <xf numFmtId="0" fontId="5" fillId="0" borderId="0" xfId="5" applyFill="1">
      <alignment horizontal="left" vertical="top" wrapText="1"/>
    </xf>
    <xf numFmtId="0" fontId="5" fillId="0" borderId="6" xfId="5" applyFill="1" applyBorder="1">
      <alignment horizontal="left" vertical="top" wrapText="1"/>
    </xf>
    <xf numFmtId="0" fontId="7" fillId="2" borderId="0" xfId="1">
      <alignment horizontal="left" vertical="top" wrapText="1"/>
    </xf>
    <xf numFmtId="0" fontId="23" fillId="2" borderId="8" xfId="0" applyFont="1" applyBorder="1"/>
    <xf numFmtId="0" fontId="24" fillId="2" borderId="8" xfId="0" applyFont="1" applyBorder="1"/>
    <xf numFmtId="0" fontId="23" fillId="2" borderId="0" xfId="0" applyFont="1" applyAlignment="1">
      <alignment vertical="top"/>
    </xf>
    <xf numFmtId="0" fontId="23" fillId="0" borderId="0" xfId="0" applyFont="1" applyFill="1"/>
    <xf numFmtId="0" fontId="1" fillId="0" borderId="0" xfId="7" applyFont="1" applyBorder="1">
      <alignment horizontal="left" vertical="center"/>
    </xf>
    <xf numFmtId="0" fontId="23" fillId="0" borderId="0" xfId="0" applyFont="1" applyFill="1" applyAlignment="1">
      <alignment vertical="top" wrapText="1"/>
    </xf>
    <xf numFmtId="49" fontId="16" fillId="2" borderId="6" xfId="3" applyBorder="1">
      <alignment horizontal="center" vertical="top"/>
    </xf>
    <xf numFmtId="0" fontId="5" fillId="2" borderId="6" xfId="5" applyBorder="1">
      <alignment horizontal="left" vertical="top" wrapText="1"/>
    </xf>
    <xf numFmtId="0" fontId="5" fillId="2" borderId="6" xfId="6" applyFont="1" applyBorder="1">
      <alignment horizontal="left" vertical="top" wrapText="1"/>
    </xf>
    <xf numFmtId="0" fontId="5" fillId="2" borderId="6" xfId="0" applyFont="1" applyBorder="1" applyAlignment="1">
      <alignment horizontal="left" vertical="top" wrapText="1"/>
    </xf>
    <xf numFmtId="0" fontId="5" fillId="2" borderId="6" xfId="0" applyFont="1" applyBorder="1" applyAlignment="1">
      <alignment wrapText="1"/>
    </xf>
    <xf numFmtId="0" fontId="5" fillId="0" borderId="6" xfId="5" applyFill="1" applyBorder="1" applyAlignment="1">
      <alignment wrapText="1"/>
    </xf>
    <xf numFmtId="0" fontId="5" fillId="0" borderId="6" xfId="0" applyFont="1" applyFill="1" applyBorder="1" applyAlignment="1">
      <alignment vertical="top" wrapText="1"/>
    </xf>
    <xf numFmtId="0" fontId="7" fillId="2" borderId="7" xfId="1" applyBorder="1">
      <alignment horizontal="left" vertical="top" wrapText="1"/>
    </xf>
    <xf numFmtId="0" fontId="23" fillId="2" borderId="7" xfId="0" applyFont="1" applyBorder="1" applyAlignment="1">
      <alignment vertical="top" wrapText="1"/>
    </xf>
    <xf numFmtId="0" fontId="5" fillId="2" borderId="8" xfId="1" applyFont="1" applyBorder="1">
      <alignment horizontal="left" vertical="top" wrapText="1"/>
    </xf>
    <xf numFmtId="0" fontId="24" fillId="2" borderId="6" xfId="0" applyFont="1" applyBorder="1" applyAlignment="1">
      <alignment horizontal="left" vertical="center"/>
    </xf>
    <xf numFmtId="0" fontId="6" fillId="2" borderId="6" xfId="0" applyFont="1" applyBorder="1" applyAlignment="1">
      <alignment horizontal="center" vertical="center"/>
    </xf>
    <xf numFmtId="0" fontId="24" fillId="2" borderId="6" xfId="0" applyFont="1" applyBorder="1" applyAlignment="1">
      <alignment horizontal="center" vertical="center" wrapText="1"/>
    </xf>
    <xf numFmtId="0" fontId="5" fillId="2" borderId="0" xfId="5">
      <alignment horizontal="left" vertical="top" wrapText="1"/>
    </xf>
    <xf numFmtId="164" fontId="18" fillId="0" borderId="0" xfId="0" applyNumberFormat="1" applyFont="1" applyFill="1" applyAlignment="1">
      <alignment horizontal="center" vertical="center" wrapText="1"/>
    </xf>
    <xf numFmtId="0" fontId="21" fillId="0" borderId="6" xfId="5" applyFont="1" applyFill="1" applyBorder="1">
      <alignment horizontal="left" vertical="top" wrapText="1"/>
    </xf>
    <xf numFmtId="0" fontId="5" fillId="0" borderId="6" xfId="5" quotePrefix="1" applyFill="1" applyBorder="1">
      <alignment horizontal="left" vertical="top" wrapText="1"/>
    </xf>
    <xf numFmtId="0" fontId="0" fillId="2" borderId="11" xfId="0" applyBorder="1"/>
    <xf numFmtId="0" fontId="24" fillId="2" borderId="0" xfId="0" applyFont="1"/>
    <xf numFmtId="0" fontId="2" fillId="2" borderId="6" xfId="6" applyBorder="1">
      <alignment horizontal="left" vertical="top" wrapText="1"/>
    </xf>
    <xf numFmtId="0" fontId="23" fillId="2" borderId="0" xfId="0" quotePrefix="1" applyFont="1"/>
    <xf numFmtId="0" fontId="5" fillId="2" borderId="0" xfId="5" applyAlignment="1">
      <alignment horizontal="center" vertical="center" wrapText="1"/>
    </xf>
    <xf numFmtId="0" fontId="5" fillId="2" borderId="0" xfId="0" applyFont="1" applyAlignment="1">
      <alignment horizontal="center" vertical="center"/>
    </xf>
    <xf numFmtId="0" fontId="23" fillId="2" borderId="0" xfId="0" applyFont="1" applyAlignment="1">
      <alignment horizontal="center" vertical="center"/>
    </xf>
    <xf numFmtId="2" fontId="5" fillId="2" borderId="0" xfId="0" applyNumberFormat="1" applyFont="1" applyAlignment="1">
      <alignment horizontal="center" vertical="center"/>
    </xf>
    <xf numFmtId="0" fontId="5" fillId="2" borderId="0" xfId="5" quotePrefix="1" applyAlignment="1">
      <alignment horizontal="center" vertical="center" wrapText="1"/>
    </xf>
    <xf numFmtId="0" fontId="21" fillId="2" borderId="6" xfId="0" applyFont="1" applyBorder="1" applyAlignment="1">
      <alignment vertical="top" wrapText="1"/>
    </xf>
    <xf numFmtId="0" fontId="21" fillId="0" borderId="6" xfId="0" applyFont="1" applyFill="1" applyBorder="1" applyAlignment="1">
      <alignment vertical="top" wrapText="1"/>
    </xf>
    <xf numFmtId="0" fontId="21" fillId="2" borderId="6" xfId="5" applyFont="1" applyBorder="1">
      <alignment horizontal="left" vertical="top" wrapText="1"/>
    </xf>
    <xf numFmtId="44" fontId="23" fillId="2" borderId="0" xfId="19" applyFont="1" applyFill="1"/>
    <xf numFmtId="0" fontId="5" fillId="2" borderId="6" xfId="0" applyFont="1" applyBorder="1" applyAlignment="1">
      <alignment vertical="center" wrapText="1"/>
    </xf>
    <xf numFmtId="0" fontId="0" fillId="2" borderId="0" xfId="0" quotePrefix="1"/>
    <xf numFmtId="165" fontId="5" fillId="2" borderId="6" xfId="0" applyNumberFormat="1" applyFont="1" applyBorder="1" applyAlignment="1">
      <alignment horizontal="center" vertical="center"/>
    </xf>
    <xf numFmtId="49" fontId="5" fillId="2" borderId="6" xfId="3" applyFont="1" applyBorder="1" applyAlignment="1">
      <alignment horizontal="center" vertical="center"/>
    </xf>
    <xf numFmtId="0" fontId="5" fillId="2" borderId="6" xfId="0" applyFont="1" applyBorder="1"/>
    <xf numFmtId="0" fontId="23" fillId="2" borderId="6" xfId="0" applyFont="1" applyBorder="1" applyAlignment="1">
      <alignment vertical="top" wrapText="1"/>
    </xf>
    <xf numFmtId="0" fontId="5" fillId="0" borderId="6" xfId="0" applyFont="1" applyFill="1" applyBorder="1" applyAlignment="1">
      <alignment vertical="center" wrapText="1"/>
    </xf>
    <xf numFmtId="0" fontId="28" fillId="0" borderId="6" xfId="5" applyFont="1" applyFill="1" applyBorder="1">
      <alignment horizontal="left" vertical="top" wrapText="1"/>
    </xf>
    <xf numFmtId="0" fontId="31" fillId="2" borderId="0" xfId="0" applyFont="1"/>
    <xf numFmtId="0" fontId="30" fillId="2" borderId="6" xfId="6" applyFont="1" applyBorder="1">
      <alignment horizontal="left" vertical="top" wrapText="1"/>
    </xf>
    <xf numFmtId="0" fontId="30" fillId="2" borderId="6" xfId="0" applyFont="1" applyBorder="1" applyAlignment="1">
      <alignment vertical="top" wrapText="1"/>
    </xf>
    <xf numFmtId="0" fontId="24" fillId="0" borderId="0" xfId="0" applyFont="1" applyFill="1" applyAlignment="1">
      <alignment wrapText="1"/>
    </xf>
    <xf numFmtId="164" fontId="18" fillId="0" borderId="6" xfId="0" applyNumberFormat="1" applyFont="1" applyFill="1" applyBorder="1" applyAlignment="1">
      <alignment horizontal="center" vertical="center" wrapText="1"/>
    </xf>
    <xf numFmtId="0" fontId="5" fillId="2" borderId="6" xfId="0" applyFont="1" applyBorder="1" applyAlignment="1">
      <alignment horizontal="left" vertical="center"/>
    </xf>
    <xf numFmtId="0" fontId="34" fillId="0" borderId="0" xfId="0" applyFont="1" applyFill="1"/>
    <xf numFmtId="0" fontId="33" fillId="0" borderId="0" xfId="5" applyFont="1" applyFill="1">
      <alignment horizontal="left" vertical="top" wrapText="1"/>
    </xf>
    <xf numFmtId="0" fontId="23" fillId="2" borderId="6" xfId="0" applyFont="1" applyBorder="1"/>
    <xf numFmtId="0" fontId="21" fillId="0" borderId="0" xfId="0" applyFont="1" applyFill="1" applyAlignment="1">
      <alignment horizontal="left" vertical="top"/>
    </xf>
    <xf numFmtId="0" fontId="34" fillId="0" borderId="6" xfId="0" applyFont="1" applyFill="1" applyBorder="1"/>
    <xf numFmtId="0" fontId="35" fillId="2" borderId="0" xfId="0" applyFont="1" applyAlignment="1">
      <alignment horizontal="left" vertical="top"/>
    </xf>
    <xf numFmtId="0" fontId="23" fillId="0" borderId="6" xfId="0" applyFont="1" applyFill="1" applyBorder="1" applyAlignment="1">
      <alignment horizontal="left"/>
    </xf>
    <xf numFmtId="2" fontId="5" fillId="2" borderId="0" xfId="0" applyNumberFormat="1" applyFont="1" applyAlignment="1">
      <alignment horizontal="left" vertical="top"/>
    </xf>
    <xf numFmtId="0" fontId="5" fillId="7" borderId="8" xfId="5" applyFill="1" applyBorder="1">
      <alignment horizontal="left" vertical="top" wrapText="1"/>
    </xf>
    <xf numFmtId="0" fontId="23" fillId="0" borderId="8" xfId="0" applyFont="1" applyFill="1" applyBorder="1" applyAlignment="1">
      <alignment horizontal="left"/>
    </xf>
    <xf numFmtId="2" fontId="23" fillId="2" borderId="0" xfId="0" applyNumberFormat="1" applyFont="1" applyAlignment="1">
      <alignment horizontal="left" vertical="top"/>
    </xf>
    <xf numFmtId="0" fontId="5" fillId="0" borderId="6" xfId="5" applyFill="1" applyBorder="1">
      <alignment horizontal="left" vertical="top" wrapText="1"/>
    </xf>
    <xf numFmtId="0" fontId="29" fillId="0" borderId="3" xfId="5" applyFont="1" applyFill="1" applyBorder="1">
      <alignment horizontal="left" vertical="top" wrapText="1"/>
    </xf>
    <xf numFmtId="0" fontId="5" fillId="0" borderId="0" xfId="6" applyFont="1" applyFill="1">
      <alignment horizontal="left" vertical="top" wrapText="1"/>
    </xf>
    <xf numFmtId="0" fontId="23" fillId="0" borderId="0" xfId="0" applyFont="1" applyFill="1"/>
    <xf numFmtId="0" fontId="1" fillId="0" borderId="6" xfId="7" applyFont="1" applyBorder="1">
      <alignment horizontal="left" vertical="center"/>
    </xf>
    <xf numFmtId="0" fontId="25" fillId="0" borderId="6" xfId="10" applyFont="1" applyFill="1" applyBorder="1" applyAlignment="1">
      <alignment horizontal="center" wrapText="1"/>
    </xf>
    <xf numFmtId="0" fontId="21" fillId="0" borderId="6" xfId="10" applyFont="1" applyFill="1" applyBorder="1" applyAlignment="1">
      <alignment horizontal="center" wrapText="1"/>
    </xf>
    <xf numFmtId="0" fontId="1" fillId="0" borderId="9" xfId="7" applyFont="1" applyBorder="1">
      <alignment horizontal="left" vertical="center"/>
    </xf>
    <xf numFmtId="0" fontId="1" fillId="0" borderId="1" xfId="7" applyFont="1">
      <alignment horizontal="left" vertical="center"/>
    </xf>
    <xf numFmtId="0" fontId="1" fillId="0" borderId="10" xfId="7" applyFont="1" applyBorder="1">
      <alignment horizontal="left" vertical="center"/>
    </xf>
    <xf numFmtId="0" fontId="1" fillId="0" borderId="26" xfId="7" applyFont="1" applyBorder="1">
      <alignment horizontal="left" vertical="center"/>
    </xf>
    <xf numFmtId="0" fontId="1" fillId="0" borderId="8" xfId="7" applyFont="1" applyBorder="1">
      <alignment horizontal="left" vertical="center"/>
    </xf>
    <xf numFmtId="0" fontId="1" fillId="0" borderId="27" xfId="7" applyFont="1" applyBorder="1">
      <alignment horizontal="left" vertical="center"/>
    </xf>
    <xf numFmtId="0" fontId="5" fillId="2" borderId="6" xfId="5" applyBorder="1">
      <alignment horizontal="left" vertical="top" wrapText="1"/>
    </xf>
    <xf numFmtId="0" fontId="21" fillId="0" borderId="6" xfId="5" applyFont="1" applyFill="1" applyBorder="1">
      <alignment horizontal="left" vertical="top" wrapText="1"/>
    </xf>
    <xf numFmtId="0" fontId="5" fillId="2" borderId="6" xfId="0" applyFont="1" applyBorder="1" applyAlignment="1">
      <alignment wrapText="1"/>
    </xf>
    <xf numFmtId="0" fontId="5" fillId="2" borderId="6" xfId="0" applyFont="1" applyBorder="1" applyAlignment="1">
      <alignment horizontal="justify" vertical="center"/>
    </xf>
    <xf numFmtId="0" fontId="5" fillId="2" borderId="12" xfId="0" applyFont="1" applyBorder="1"/>
    <xf numFmtId="0" fontId="5" fillId="2" borderId="0" xfId="0" applyFont="1"/>
    <xf numFmtId="0" fontId="5" fillId="2" borderId="13" xfId="0" applyFont="1" applyBorder="1"/>
    <xf numFmtId="0" fontId="5" fillId="2" borderId="14" xfId="0" applyFont="1" applyBorder="1"/>
    <xf numFmtId="0" fontId="5" fillId="2" borderId="15" xfId="0" applyFont="1" applyBorder="1"/>
    <xf numFmtId="0" fontId="5" fillId="2" borderId="16" xfId="0" applyFont="1" applyBorder="1"/>
    <xf numFmtId="0" fontId="5" fillId="2" borderId="17" xfId="0" applyFont="1" applyBorder="1"/>
    <xf numFmtId="0" fontId="5" fillId="2" borderId="18" xfId="0" applyFont="1" applyBorder="1"/>
    <xf numFmtId="0" fontId="5" fillId="2" borderId="19" xfId="0" applyFont="1" applyBorder="1"/>
    <xf numFmtId="0" fontId="21" fillId="0" borderId="6" xfId="0" applyFont="1" applyFill="1" applyBorder="1" applyAlignment="1">
      <alignment horizontal="left" vertical="center" wrapText="1"/>
    </xf>
    <xf numFmtId="0" fontId="5" fillId="0" borderId="6" xfId="6" applyFont="1" applyFill="1" applyBorder="1">
      <alignment horizontal="left" vertical="top" wrapText="1"/>
    </xf>
    <xf numFmtId="0" fontId="0" fillId="2" borderId="6" xfId="0" applyBorder="1" applyAlignment="1">
      <alignment vertical="top" wrapText="1"/>
    </xf>
    <xf numFmtId="0" fontId="30" fillId="0" borderId="6" xfId="5" applyFont="1" applyFill="1" applyBorder="1">
      <alignment horizontal="left" vertical="top" wrapText="1"/>
    </xf>
    <xf numFmtId="0" fontId="0" fillId="0" borderId="6" xfId="0" applyFill="1" applyBorder="1" applyAlignment="1">
      <alignment vertical="top" wrapText="1"/>
    </xf>
    <xf numFmtId="0" fontId="5" fillId="0" borderId="20" xfId="5" applyFill="1" applyBorder="1">
      <alignment horizontal="left" vertical="top" wrapText="1"/>
    </xf>
    <xf numFmtId="0" fontId="5" fillId="0" borderId="21" xfId="5" applyFill="1" applyBorder="1">
      <alignment horizontal="left" vertical="top" wrapText="1"/>
    </xf>
    <xf numFmtId="0" fontId="21" fillId="0" borderId="20" xfId="5" applyFont="1" applyFill="1" applyBorder="1">
      <alignment horizontal="left" vertical="top" wrapText="1"/>
    </xf>
    <xf numFmtId="0" fontId="21" fillId="0" borderId="21" xfId="5" applyFont="1" applyFill="1" applyBorder="1">
      <alignment horizontal="left" vertical="top" wrapText="1"/>
    </xf>
    <xf numFmtId="0" fontId="5" fillId="0" borderId="20" xfId="5" applyFill="1" applyBorder="1" applyAlignment="1">
      <alignment vertical="top" wrapText="1"/>
    </xf>
    <xf numFmtId="0" fontId="5" fillId="0" borderId="21" xfId="5" applyFill="1" applyBorder="1" applyAlignment="1">
      <alignment vertical="top" wrapText="1"/>
    </xf>
    <xf numFmtId="0" fontId="26" fillId="0" borderId="3" xfId="5" applyFont="1" applyFill="1" applyBorder="1" applyAlignment="1">
      <alignment vertical="top" wrapText="1"/>
    </xf>
    <xf numFmtId="0" fontId="21" fillId="0" borderId="20" xfId="5" applyFont="1" applyFill="1" applyBorder="1" applyAlignment="1">
      <alignment vertical="top" wrapText="1"/>
    </xf>
    <xf numFmtId="0" fontId="21" fillId="0" borderId="21" xfId="5" applyFont="1" applyFill="1" applyBorder="1" applyAlignment="1">
      <alignment vertical="top" wrapText="1"/>
    </xf>
    <xf numFmtId="0" fontId="26" fillId="0" borderId="0" xfId="5" applyFont="1" applyFill="1">
      <alignment horizontal="left" vertical="top" wrapText="1"/>
    </xf>
    <xf numFmtId="0" fontId="5" fillId="7" borderId="6" xfId="5" applyFill="1" applyBorder="1">
      <alignment horizontal="left" vertical="top" wrapText="1"/>
    </xf>
    <xf numFmtId="0" fontId="21" fillId="0" borderId="23" xfId="5" applyFont="1" applyFill="1" applyBorder="1">
      <alignment horizontal="left" vertical="top" wrapText="1"/>
    </xf>
    <xf numFmtId="0" fontId="21" fillId="0" borderId="24" xfId="5" applyFont="1" applyFill="1" applyBorder="1">
      <alignment horizontal="left" vertical="top" wrapText="1"/>
    </xf>
    <xf numFmtId="0" fontId="5" fillId="0" borderId="2" xfId="5" applyFill="1" applyBorder="1">
      <alignment horizontal="left" vertical="top" wrapText="1"/>
    </xf>
    <xf numFmtId="0" fontId="21" fillId="0" borderId="22" xfId="5" applyFont="1" applyFill="1" applyBorder="1">
      <alignment horizontal="left" vertical="top" wrapText="1"/>
    </xf>
    <xf numFmtId="0" fontId="21" fillId="0" borderId="25" xfId="5" applyFont="1" applyFill="1" applyBorder="1">
      <alignment horizontal="left" vertical="top" wrapText="1"/>
    </xf>
  </cellXfs>
  <cellStyles count="20">
    <cellStyle name="Acknowledgements" xfId="1" xr:uid="{00000000-0005-0000-0000-000000000000}"/>
    <cellStyle name="Attachment" xfId="2" xr:uid="{00000000-0005-0000-0000-000001000000}"/>
    <cellStyle name="Attestation" xfId="11" xr:uid="{00000000-0005-0000-0000-000002000000}"/>
    <cellStyle name="Blank Rows" xfId="10" xr:uid="{00000000-0005-0000-0000-000003000000}"/>
    <cellStyle name="Bullet" xfId="3" xr:uid="{00000000-0005-0000-0000-000004000000}"/>
    <cellStyle name="Comma 2" xfId="13" xr:uid="{00000000-0005-0000-0000-000005000000}"/>
    <cellStyle name="Currency" xfId="19" builtinId="4"/>
    <cellStyle name="DropDown" xfId="4" xr:uid="{00000000-0005-0000-0000-000007000000}"/>
    <cellStyle name="Followed Hyperlink" xfId="15" builtinId="9" customBuiltin="1"/>
    <cellStyle name="Followed Hyperlink 2" xfId="18" xr:uid="{00000000-0005-0000-0000-000009000000}"/>
    <cellStyle name="Followed Hyperlink 3" xfId="17" xr:uid="{00000000-0005-0000-0000-00000A000000}"/>
    <cellStyle name="Hyperlink 2" xfId="12" xr:uid="{00000000-0005-0000-0000-00000B000000}"/>
    <cellStyle name="Normal" xfId="0" builtinId="0" customBuiltin="1"/>
    <cellStyle name="Normal 2" xfId="16" xr:uid="{00000000-0005-0000-0000-00000D000000}"/>
    <cellStyle name="Percent 2" xfId="14" xr:uid="{00000000-0005-0000-0000-00000E000000}"/>
    <cellStyle name="Prompt" xfId="5" xr:uid="{00000000-0005-0000-0000-00000F000000}"/>
    <cellStyle name="SectionExplanation" xfId="6" xr:uid="{00000000-0005-0000-0000-000010000000}"/>
    <cellStyle name="SectionHeader" xfId="7" xr:uid="{00000000-0005-0000-0000-000011000000}"/>
    <cellStyle name="Subheading" xfId="8" xr:uid="{00000000-0005-0000-0000-000012000000}"/>
    <cellStyle name="TextEntry" xfId="9" xr:uid="{00000000-0005-0000-0000-00001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0"/>
  <sheetViews>
    <sheetView tabSelected="1" zoomScale="106" zoomScaleNormal="106" workbookViewId="0">
      <selection activeCell="B4" sqref="B4"/>
    </sheetView>
  </sheetViews>
  <sheetFormatPr defaultRowHeight="14.4" x14ac:dyDescent="0.3"/>
  <cols>
    <col min="1" max="1" width="7" style="23" customWidth="1"/>
    <col min="2" max="2" width="84.44140625" customWidth="1"/>
  </cols>
  <sheetData>
    <row r="1" spans="1:3" x14ac:dyDescent="0.3">
      <c r="A1" s="46"/>
      <c r="B1" s="48" t="s">
        <v>0</v>
      </c>
    </row>
    <row r="2" spans="1:3" x14ac:dyDescent="0.3">
      <c r="A2" s="47"/>
      <c r="B2" s="47" t="s">
        <v>1</v>
      </c>
    </row>
    <row r="3" spans="1:3" ht="16.5" customHeight="1" x14ac:dyDescent="0.3">
      <c r="A3" s="37"/>
      <c r="B3" s="78" t="s">
        <v>284</v>
      </c>
    </row>
    <row r="4" spans="1:3" ht="12.75" customHeight="1" x14ac:dyDescent="0.3">
      <c r="A4" s="49"/>
      <c r="B4" s="50"/>
    </row>
    <row r="5" spans="1:3" ht="39.6" x14ac:dyDescent="0.3">
      <c r="A5" s="69" t="s">
        <v>2</v>
      </c>
      <c r="B5" s="38" t="s">
        <v>3</v>
      </c>
    </row>
    <row r="6" spans="1:3" x14ac:dyDescent="0.3">
      <c r="A6" s="69"/>
      <c r="B6" s="38"/>
    </row>
    <row r="7" spans="1:3" ht="26.4" x14ac:dyDescent="0.3">
      <c r="A7" s="69" t="s">
        <v>2</v>
      </c>
      <c r="B7" s="75" t="s">
        <v>4</v>
      </c>
    </row>
    <row r="8" spans="1:3" x14ac:dyDescent="0.3">
      <c r="A8" s="69"/>
      <c r="B8" s="38"/>
    </row>
    <row r="9" spans="1:3" ht="15" thickBot="1" x14ac:dyDescent="0.35">
      <c r="A9" s="7"/>
      <c r="B9" s="22"/>
    </row>
    <row r="10" spans="1:3" ht="16.8" thickTop="1" thickBot="1" x14ac:dyDescent="0.35">
      <c r="A10" s="24" t="s">
        <v>5</v>
      </c>
      <c r="B10" s="24"/>
      <c r="C10" s="53"/>
    </row>
    <row r="11" spans="1:3" ht="10.5" customHeight="1" thickTop="1" x14ac:dyDescent="0.3">
      <c r="A11" s="8"/>
      <c r="B11" s="22"/>
    </row>
    <row r="12" spans="1:3" ht="39.6" x14ac:dyDescent="0.3">
      <c r="A12" s="69" t="s">
        <v>2</v>
      </c>
      <c r="B12" s="51" t="s">
        <v>6</v>
      </c>
    </row>
    <row r="13" spans="1:3" x14ac:dyDescent="0.3">
      <c r="A13" s="69"/>
      <c r="B13" s="37"/>
    </row>
    <row r="14" spans="1:3" x14ac:dyDescent="0.3">
      <c r="A14" s="69" t="s">
        <v>2</v>
      </c>
      <c r="B14" s="51" t="s">
        <v>7</v>
      </c>
    </row>
    <row r="15" spans="1:3" x14ac:dyDescent="0.3">
      <c r="A15" s="69"/>
      <c r="B15" s="37"/>
    </row>
    <row r="16" spans="1:3" ht="12.75" customHeight="1" x14ac:dyDescent="0.3">
      <c r="A16" s="69" t="s">
        <v>2</v>
      </c>
      <c r="B16" s="28" t="s">
        <v>8</v>
      </c>
    </row>
    <row r="17" spans="1:3" x14ac:dyDescent="0.3">
      <c r="A17" s="69"/>
      <c r="B17" s="37"/>
    </row>
    <row r="18" spans="1:3" x14ac:dyDescent="0.3">
      <c r="A18" s="69" t="s">
        <v>2</v>
      </c>
      <c r="B18" s="37" t="s">
        <v>9</v>
      </c>
    </row>
    <row r="19" spans="1:3" x14ac:dyDescent="0.3">
      <c r="A19" s="69"/>
      <c r="B19" s="37"/>
    </row>
    <row r="20" spans="1:3" ht="39.6" x14ac:dyDescent="0.3">
      <c r="A20" s="69" t="s">
        <v>2</v>
      </c>
      <c r="B20" s="52" t="s">
        <v>10</v>
      </c>
    </row>
    <row r="21" spans="1:3" x14ac:dyDescent="0.3">
      <c r="A21" s="69"/>
      <c r="B21" s="37"/>
    </row>
    <row r="22" spans="1:3" ht="39.6" x14ac:dyDescent="0.3">
      <c r="A22" s="69" t="s">
        <v>2</v>
      </c>
      <c r="B22" s="37" t="s">
        <v>11</v>
      </c>
    </row>
    <row r="23" spans="1:3" x14ac:dyDescent="0.3">
      <c r="A23" s="69"/>
      <c r="B23" s="37"/>
    </row>
    <row r="24" spans="1:3" ht="26.4" x14ac:dyDescent="0.3">
      <c r="A24" s="69" t="s">
        <v>2</v>
      </c>
      <c r="B24" s="28" t="s">
        <v>12</v>
      </c>
    </row>
    <row r="25" spans="1:3" x14ac:dyDescent="0.3">
      <c r="A25" s="69"/>
      <c r="B25" s="28"/>
    </row>
    <row r="26" spans="1:3" x14ac:dyDescent="0.3">
      <c r="A26" s="69" t="s">
        <v>2</v>
      </c>
      <c r="B26" s="51" t="s">
        <v>13</v>
      </c>
    </row>
    <row r="27" spans="1:3" ht="15" thickBot="1" x14ac:dyDescent="0.35">
      <c r="A27" s="30"/>
      <c r="B27" s="30"/>
    </row>
    <row r="28" spans="1:3" ht="15" thickTop="1" x14ac:dyDescent="0.3">
      <c r="A28" s="54" t="s">
        <v>14</v>
      </c>
      <c r="B28" s="23"/>
      <c r="C28" s="53"/>
    </row>
    <row r="29" spans="1:3" ht="15.6" x14ac:dyDescent="0.3">
      <c r="A29" s="36"/>
      <c r="B29" s="55"/>
    </row>
    <row r="30" spans="1:3" ht="28.95" customHeight="1" x14ac:dyDescent="0.3">
      <c r="A30" s="69" t="s">
        <v>2</v>
      </c>
      <c r="B30" s="39" t="s">
        <v>15</v>
      </c>
    </row>
    <row r="31" spans="1:3" x14ac:dyDescent="0.3">
      <c r="A31" s="69"/>
      <c r="B31" s="37"/>
    </row>
    <row r="32" spans="1:3" ht="27" x14ac:dyDescent="0.3">
      <c r="A32" s="69" t="s">
        <v>2</v>
      </c>
      <c r="B32" s="40" t="s">
        <v>16</v>
      </c>
    </row>
    <row r="33" spans="1:3" x14ac:dyDescent="0.3">
      <c r="A33" s="69"/>
      <c r="B33" s="37"/>
    </row>
    <row r="34" spans="1:3" x14ac:dyDescent="0.3">
      <c r="A34" s="69" t="s">
        <v>2</v>
      </c>
      <c r="B34" s="41" t="s">
        <v>17</v>
      </c>
    </row>
    <row r="35" spans="1:3" ht="15" thickBot="1" x14ac:dyDescent="0.35">
      <c r="A35" s="30"/>
      <c r="B35" s="30"/>
    </row>
    <row r="36" spans="1:3" ht="15.6" thickTop="1" thickBot="1" x14ac:dyDescent="0.35">
      <c r="A36" s="31" t="s">
        <v>18</v>
      </c>
      <c r="B36" s="30"/>
      <c r="C36" s="53"/>
    </row>
    <row r="37" spans="1:3" ht="15" thickTop="1" x14ac:dyDescent="0.3">
      <c r="B37" s="32"/>
    </row>
    <row r="38" spans="1:3" x14ac:dyDescent="0.3">
      <c r="A38" s="69" t="s">
        <v>2</v>
      </c>
      <c r="B38" s="62" t="s">
        <v>19</v>
      </c>
    </row>
    <row r="39" spans="1:3" x14ac:dyDescent="0.3">
      <c r="A39" s="68"/>
      <c r="B39" s="62"/>
    </row>
    <row r="40" spans="1:3" ht="26.4" x14ac:dyDescent="0.3">
      <c r="A40" s="69" t="s">
        <v>2</v>
      </c>
      <c r="B40" s="62" t="s">
        <v>20</v>
      </c>
    </row>
    <row r="41" spans="1:3" x14ac:dyDescent="0.3">
      <c r="A41" s="69"/>
      <c r="B41" s="62"/>
    </row>
    <row r="42" spans="1:3" x14ac:dyDescent="0.3">
      <c r="A42" s="69" t="s">
        <v>2</v>
      </c>
      <c r="B42" s="9" t="s">
        <v>21</v>
      </c>
    </row>
    <row r="43" spans="1:3" x14ac:dyDescent="0.3">
      <c r="A43" s="68"/>
      <c r="B43" s="62"/>
    </row>
    <row r="44" spans="1:3" ht="29.7" customHeight="1" x14ac:dyDescent="0.3">
      <c r="A44" s="69" t="s">
        <v>2</v>
      </c>
      <c r="B44" s="62" t="s">
        <v>22</v>
      </c>
    </row>
    <row r="45" spans="1:3" x14ac:dyDescent="0.3">
      <c r="A45" s="68"/>
      <c r="B45" s="62"/>
    </row>
    <row r="46" spans="1:3" ht="27.75" customHeight="1" x14ac:dyDescent="0.3">
      <c r="A46" s="69" t="s">
        <v>2</v>
      </c>
      <c r="B46" s="63" t="s">
        <v>23</v>
      </c>
    </row>
    <row r="47" spans="1:3" x14ac:dyDescent="0.3">
      <c r="A47" s="69"/>
      <c r="B47" s="63"/>
    </row>
    <row r="48" spans="1:3" ht="27.75" customHeight="1" x14ac:dyDescent="0.3">
      <c r="A48" s="69" t="s">
        <v>2</v>
      </c>
      <c r="B48" s="66" t="s">
        <v>24</v>
      </c>
    </row>
    <row r="49" spans="1:2" x14ac:dyDescent="0.3">
      <c r="A49" s="69"/>
      <c r="B49" s="64"/>
    </row>
    <row r="50" spans="1:2" x14ac:dyDescent="0.3">
      <c r="A50" s="69" t="s">
        <v>2</v>
      </c>
      <c r="B50" s="76" t="s">
        <v>25</v>
      </c>
    </row>
    <row r="51" spans="1:2" ht="26.4" x14ac:dyDescent="0.3">
      <c r="A51" s="69" t="s">
        <v>2</v>
      </c>
      <c r="B51" s="62" t="s">
        <v>26</v>
      </c>
    </row>
    <row r="52" spans="1:2" ht="26.4" x14ac:dyDescent="0.3">
      <c r="A52" s="69" t="s">
        <v>2</v>
      </c>
      <c r="B52" s="62" t="s">
        <v>27</v>
      </c>
    </row>
    <row r="53" spans="1:2" x14ac:dyDescent="0.3">
      <c r="A53" s="69" t="s">
        <v>2</v>
      </c>
      <c r="B53" s="62" t="s">
        <v>28</v>
      </c>
    </row>
    <row r="54" spans="1:2" ht="26.4" x14ac:dyDescent="0.3">
      <c r="A54" s="69" t="s">
        <v>2</v>
      </c>
      <c r="B54" s="62" t="s">
        <v>29</v>
      </c>
    </row>
    <row r="55" spans="1:2" ht="26.4" x14ac:dyDescent="0.3">
      <c r="A55" s="69" t="s">
        <v>2</v>
      </c>
      <c r="B55" s="62" t="s">
        <v>30</v>
      </c>
    </row>
    <row r="56" spans="1:2" ht="26.4" x14ac:dyDescent="0.3">
      <c r="A56" s="69" t="s">
        <v>2</v>
      </c>
      <c r="B56" s="62" t="s">
        <v>31</v>
      </c>
    </row>
    <row r="57" spans="1:2" x14ac:dyDescent="0.3">
      <c r="A57" s="69" t="s">
        <v>2</v>
      </c>
      <c r="B57" s="62" t="s">
        <v>32</v>
      </c>
    </row>
    <row r="58" spans="1:2" x14ac:dyDescent="0.3">
      <c r="A58" s="69"/>
      <c r="B58" s="64"/>
    </row>
    <row r="59" spans="1:2" ht="53.25" customHeight="1" x14ac:dyDescent="0.3">
      <c r="A59" s="69" t="s">
        <v>2</v>
      </c>
      <c r="B59" s="62" t="s">
        <v>33</v>
      </c>
    </row>
    <row r="60" spans="1:2" x14ac:dyDescent="0.3">
      <c r="A60" s="69"/>
      <c r="B60" s="62"/>
    </row>
    <row r="61" spans="1:2" ht="26.4" x14ac:dyDescent="0.3">
      <c r="A61" s="69" t="s">
        <v>2</v>
      </c>
      <c r="B61" s="72" t="s">
        <v>34</v>
      </c>
    </row>
    <row r="62" spans="1:2" x14ac:dyDescent="0.3">
      <c r="A62" s="69"/>
      <c r="B62" s="72"/>
    </row>
    <row r="63" spans="1:2" ht="79.2" x14ac:dyDescent="0.3">
      <c r="A63" s="69" t="s">
        <v>2</v>
      </c>
      <c r="B63" s="72" t="s">
        <v>35</v>
      </c>
    </row>
    <row r="64" spans="1:2" x14ac:dyDescent="0.3">
      <c r="A64" s="69"/>
      <c r="B64" s="62"/>
    </row>
    <row r="65" spans="1:2" x14ac:dyDescent="0.3">
      <c r="A65" s="69" t="s">
        <v>2</v>
      </c>
      <c r="B65" s="9" t="s">
        <v>36</v>
      </c>
    </row>
    <row r="66" spans="1:2" x14ac:dyDescent="0.3">
      <c r="A66" s="69"/>
      <c r="B66" s="64"/>
    </row>
    <row r="67" spans="1:2" ht="54" customHeight="1" x14ac:dyDescent="0.3">
      <c r="A67" s="69" t="s">
        <v>2</v>
      </c>
      <c r="B67" s="62" t="s">
        <v>37</v>
      </c>
    </row>
    <row r="68" spans="1:2" x14ac:dyDescent="0.3">
      <c r="A68" s="69"/>
      <c r="B68" s="64"/>
    </row>
    <row r="69" spans="1:2" ht="56.25" customHeight="1" x14ac:dyDescent="0.3">
      <c r="A69" s="69" t="s">
        <v>2</v>
      </c>
      <c r="B69" s="63" t="s">
        <v>38</v>
      </c>
    </row>
    <row r="70" spans="1:2" ht="15.6" x14ac:dyDescent="0.3">
      <c r="A70" s="36"/>
      <c r="B70" s="3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74"/>
  <sheetViews>
    <sheetView zoomScale="112" zoomScaleNormal="112" workbookViewId="0">
      <selection activeCell="A2" sqref="A2:D2"/>
    </sheetView>
  </sheetViews>
  <sheetFormatPr defaultColWidth="9.109375" defaultRowHeight="13.8" x14ac:dyDescent="0.25"/>
  <cols>
    <col min="1" max="1" width="4.88671875" style="23" customWidth="1"/>
    <col min="2" max="2" width="33.33203125" style="23" customWidth="1"/>
    <col min="3" max="3" width="2.33203125" style="23" customWidth="1"/>
    <col min="4" max="4" width="47.5546875" style="22" customWidth="1"/>
    <col min="5" max="5" width="60.88671875" style="23" customWidth="1"/>
    <col min="6" max="6" width="9.109375" style="23"/>
    <col min="7" max="7" width="10.44140625" style="23" bestFit="1" customWidth="1"/>
    <col min="8" max="16384" width="9.109375" style="23"/>
  </cols>
  <sheetData>
    <row r="1" spans="1:20" ht="24" customHeight="1" x14ac:dyDescent="0.35">
      <c r="A1" s="96" t="s">
        <v>39</v>
      </c>
      <c r="B1" s="96"/>
      <c r="C1" s="96"/>
      <c r="D1" s="96"/>
      <c r="E1"/>
      <c r="F1"/>
      <c r="G1"/>
      <c r="H1"/>
      <c r="I1"/>
      <c r="J1"/>
      <c r="K1"/>
      <c r="L1"/>
      <c r="M1"/>
      <c r="N1"/>
      <c r="O1"/>
      <c r="P1"/>
      <c r="Q1"/>
      <c r="R1"/>
      <c r="S1"/>
      <c r="T1"/>
    </row>
    <row r="2" spans="1:20" s="33" customFormat="1" ht="13.5" customHeight="1" x14ac:dyDescent="0.3">
      <c r="A2" s="97" t="s">
        <v>284</v>
      </c>
      <c r="B2" s="97"/>
      <c r="C2" s="97"/>
      <c r="D2" s="97"/>
      <c r="E2"/>
      <c r="F2"/>
      <c r="G2"/>
      <c r="H2"/>
      <c r="I2"/>
      <c r="J2"/>
      <c r="K2"/>
      <c r="L2"/>
      <c r="M2"/>
      <c r="N2"/>
      <c r="O2"/>
      <c r="P2"/>
      <c r="Q2"/>
      <c r="R2"/>
      <c r="S2"/>
      <c r="T2"/>
    </row>
    <row r="3" spans="1:20" s="33" customFormat="1" ht="13.5" customHeight="1" x14ac:dyDescent="0.3">
      <c r="A3" s="97" t="s">
        <v>40</v>
      </c>
      <c r="B3" s="97"/>
      <c r="C3" s="97"/>
      <c r="D3" s="97"/>
      <c r="E3"/>
      <c r="F3"/>
      <c r="G3"/>
      <c r="H3"/>
      <c r="I3"/>
      <c r="J3"/>
      <c r="K3"/>
      <c r="L3"/>
      <c r="M3"/>
      <c r="N3"/>
      <c r="O3"/>
      <c r="P3"/>
      <c r="Q3"/>
      <c r="R3"/>
      <c r="S3"/>
      <c r="T3"/>
    </row>
    <row r="4" spans="1:20" ht="15.6" x14ac:dyDescent="0.3">
      <c r="A4" s="95" t="s">
        <v>41</v>
      </c>
      <c r="B4" s="95"/>
      <c r="C4" s="95"/>
      <c r="D4" s="95"/>
      <c r="E4"/>
      <c r="F4"/>
      <c r="G4"/>
      <c r="H4"/>
      <c r="I4"/>
      <c r="J4"/>
      <c r="K4"/>
      <c r="L4"/>
      <c r="M4"/>
      <c r="N4"/>
      <c r="O4"/>
      <c r="P4"/>
      <c r="Q4"/>
      <c r="R4"/>
      <c r="S4"/>
      <c r="T4"/>
    </row>
    <row r="5" spans="1:20" ht="17.399999999999999" x14ac:dyDescent="0.25">
      <c r="A5" s="8"/>
      <c r="B5" s="8"/>
      <c r="C5" s="8"/>
      <c r="E5" s="74"/>
    </row>
    <row r="6" spans="1:20" x14ac:dyDescent="0.25">
      <c r="A6" s="61">
        <v>1.1000000000000001</v>
      </c>
      <c r="B6" s="104" t="s">
        <v>42</v>
      </c>
      <c r="C6" s="104"/>
      <c r="D6" s="71"/>
      <c r="E6" s="23" t="s">
        <v>43</v>
      </c>
    </row>
    <row r="7" spans="1:20" x14ac:dyDescent="0.25">
      <c r="A7" s="61">
        <f>MAX($A$2:A6)+0.1</f>
        <v>1.2000000000000002</v>
      </c>
      <c r="B7" s="104" t="s">
        <v>44</v>
      </c>
      <c r="C7" s="104"/>
      <c r="D7" s="70"/>
    </row>
    <row r="8" spans="1:20" ht="31.2" customHeight="1" x14ac:dyDescent="0.25">
      <c r="A8" s="61">
        <v>1.3</v>
      </c>
      <c r="B8" s="105" t="s">
        <v>45</v>
      </c>
      <c r="C8" s="105"/>
      <c r="D8" s="73"/>
      <c r="E8" s="77" t="s">
        <v>46</v>
      </c>
    </row>
    <row r="9" spans="1:20" ht="15.75" customHeight="1" x14ac:dyDescent="0.25">
      <c r="A9" s="61">
        <f>MAX($A$2:A8)+0.1</f>
        <v>1.4000000000000001</v>
      </c>
      <c r="B9" s="105" t="s">
        <v>47</v>
      </c>
      <c r="C9" s="105"/>
      <c r="D9" s="70"/>
    </row>
    <row r="10" spans="1:20" x14ac:dyDescent="0.25">
      <c r="A10" s="61">
        <v>1.5</v>
      </c>
      <c r="B10" s="107" t="s">
        <v>48</v>
      </c>
      <c r="C10" s="107"/>
      <c r="D10" s="70"/>
    </row>
    <row r="11" spans="1:20" ht="39.6" customHeight="1" x14ac:dyDescent="0.25">
      <c r="A11" s="61">
        <v>1.6</v>
      </c>
      <c r="B11" s="117" t="s">
        <v>49</v>
      </c>
      <c r="C11" s="117"/>
      <c r="D11" s="79" t="s">
        <v>50</v>
      </c>
    </row>
    <row r="12" spans="1:20" ht="25.5" customHeight="1" x14ac:dyDescent="0.25">
      <c r="A12" s="61">
        <v>1.7</v>
      </c>
      <c r="B12" s="106" t="s">
        <v>51</v>
      </c>
      <c r="C12" s="106"/>
      <c r="D12" s="106"/>
    </row>
    <row r="13" spans="1:20" x14ac:dyDescent="0.25">
      <c r="A13" s="26"/>
      <c r="B13" s="104"/>
      <c r="C13" s="104"/>
      <c r="D13" s="104"/>
    </row>
    <row r="14" spans="1:20" ht="14.4" thickBot="1" x14ac:dyDescent="0.3">
      <c r="A14" s="26"/>
      <c r="B14" s="26"/>
      <c r="C14" s="26"/>
      <c r="D14" s="27"/>
    </row>
    <row r="15" spans="1:20" ht="16.8" thickTop="1" thickBot="1" x14ac:dyDescent="0.3">
      <c r="A15" s="98" t="s">
        <v>52</v>
      </c>
      <c r="B15" s="99"/>
      <c r="C15" s="99"/>
      <c r="D15" s="100"/>
    </row>
    <row r="16" spans="1:20" ht="16.2" thickTop="1" x14ac:dyDescent="0.25">
      <c r="C16" s="34"/>
      <c r="D16" s="34"/>
    </row>
    <row r="17" spans="1:5" x14ac:dyDescent="0.25">
      <c r="A17" s="58">
        <v>2.1</v>
      </c>
      <c r="B17" s="122" t="s">
        <v>53</v>
      </c>
      <c r="C17" s="123"/>
      <c r="D17" s="82"/>
    </row>
    <row r="18" spans="1:5" ht="92.25" customHeight="1" x14ac:dyDescent="0.25">
      <c r="A18" s="58">
        <v>2.2000000000000002</v>
      </c>
      <c r="B18" s="124" t="s">
        <v>54</v>
      </c>
      <c r="C18" s="125"/>
      <c r="D18" s="82"/>
      <c r="E18" s="33"/>
    </row>
    <row r="19" spans="1:5" ht="12.75" customHeight="1" x14ac:dyDescent="0.3">
      <c r="A19" s="58"/>
      <c r="B19" s="59"/>
      <c r="C19"/>
      <c r="D19"/>
    </row>
    <row r="20" spans="1:5" x14ac:dyDescent="0.25">
      <c r="A20" s="58"/>
      <c r="B20" s="128" t="s">
        <v>55</v>
      </c>
      <c r="C20" s="128"/>
      <c r="D20" s="128"/>
    </row>
    <row r="21" spans="1:5" ht="27.75" customHeight="1" x14ac:dyDescent="0.25">
      <c r="A21" s="58">
        <v>2.2999999999999998</v>
      </c>
      <c r="B21" s="126" t="s">
        <v>56</v>
      </c>
      <c r="C21" s="127"/>
      <c r="D21" s="42"/>
    </row>
    <row r="22" spans="1:5" ht="15" customHeight="1" x14ac:dyDescent="0.25">
      <c r="A22" s="58">
        <v>2.4</v>
      </c>
      <c r="B22" s="126" t="s">
        <v>57</v>
      </c>
      <c r="C22" s="127"/>
      <c r="D22" s="42"/>
    </row>
    <row r="23" spans="1:5" ht="13.5" customHeight="1" x14ac:dyDescent="0.25">
      <c r="A23" s="58">
        <v>2.5</v>
      </c>
      <c r="B23" s="126" t="s">
        <v>58</v>
      </c>
      <c r="C23" s="127"/>
      <c r="D23" s="42"/>
    </row>
    <row r="24" spans="1:5" ht="25.5" customHeight="1" x14ac:dyDescent="0.25">
      <c r="A24" s="58">
        <v>2.6</v>
      </c>
      <c r="B24" s="129" t="s">
        <v>59</v>
      </c>
      <c r="C24" s="130"/>
      <c r="D24" s="42" t="s">
        <v>60</v>
      </c>
    </row>
    <row r="25" spans="1:5" ht="14.25" customHeight="1" x14ac:dyDescent="0.25">
      <c r="A25" s="58">
        <v>2.7</v>
      </c>
      <c r="B25" s="126" t="s">
        <v>61</v>
      </c>
      <c r="C25" s="127"/>
      <c r="D25" s="42" t="s">
        <v>60</v>
      </c>
    </row>
    <row r="26" spans="1:5" x14ac:dyDescent="0.25">
      <c r="A26" s="58">
        <v>2.8</v>
      </c>
      <c r="B26" s="126" t="s">
        <v>62</v>
      </c>
      <c r="C26" s="127"/>
      <c r="D26" s="42"/>
    </row>
    <row r="27" spans="1:5" ht="14.4" x14ac:dyDescent="0.3">
      <c r="A27" s="58"/>
      <c r="B27" s="59"/>
      <c r="C27"/>
      <c r="D27"/>
    </row>
    <row r="28" spans="1:5" ht="15.75" customHeight="1" x14ac:dyDescent="0.25">
      <c r="A28" s="58"/>
      <c r="B28" s="131" t="s">
        <v>63</v>
      </c>
      <c r="C28" s="131"/>
      <c r="D28" s="131"/>
    </row>
    <row r="29" spans="1:5" ht="28.5" customHeight="1" x14ac:dyDescent="0.25">
      <c r="A29" s="58">
        <v>2.9</v>
      </c>
      <c r="B29" s="122" t="s">
        <v>56</v>
      </c>
      <c r="C29" s="123"/>
      <c r="D29" s="71"/>
    </row>
    <row r="30" spans="1:5" ht="15.9" customHeight="1" x14ac:dyDescent="0.25">
      <c r="A30" s="60">
        <v>2.1</v>
      </c>
      <c r="B30" s="122" t="s">
        <v>57</v>
      </c>
      <c r="C30" s="123"/>
      <c r="D30" s="71"/>
    </row>
    <row r="31" spans="1:5" ht="15.9" customHeight="1" x14ac:dyDescent="0.25">
      <c r="A31" s="58">
        <v>2.11</v>
      </c>
      <c r="B31" s="122" t="s">
        <v>58</v>
      </c>
      <c r="C31" s="123"/>
      <c r="D31" s="71"/>
    </row>
    <row r="32" spans="1:5" ht="26.4" customHeight="1" x14ac:dyDescent="0.25">
      <c r="A32" s="58">
        <v>2.12</v>
      </c>
      <c r="B32" s="124" t="s">
        <v>59</v>
      </c>
      <c r="C32" s="125"/>
      <c r="D32" s="71" t="s">
        <v>60</v>
      </c>
    </row>
    <row r="33" spans="1:44" ht="15.9" customHeight="1" x14ac:dyDescent="0.25">
      <c r="A33" s="58">
        <v>2.13</v>
      </c>
      <c r="B33" s="122" t="s">
        <v>61</v>
      </c>
      <c r="C33" s="123"/>
      <c r="D33" s="71" t="s">
        <v>60</v>
      </c>
      <c r="G33" s="65"/>
    </row>
    <row r="34" spans="1:44" ht="15.9" customHeight="1" x14ac:dyDescent="0.25">
      <c r="A34" s="58">
        <v>2.14</v>
      </c>
      <c r="B34" s="122" t="s">
        <v>62</v>
      </c>
      <c r="C34" s="123"/>
      <c r="D34" s="71"/>
      <c r="G34" s="65"/>
    </row>
    <row r="35" spans="1:44" ht="15.9" customHeight="1" x14ac:dyDescent="0.25">
      <c r="A35" s="58">
        <v>2.15</v>
      </c>
      <c r="B35" s="122" t="s">
        <v>64</v>
      </c>
      <c r="C35" s="123"/>
      <c r="D35" s="71"/>
      <c r="G35" s="65"/>
    </row>
    <row r="36" spans="1:44" ht="12.75" customHeight="1" x14ac:dyDescent="0.25">
      <c r="A36" s="58"/>
      <c r="D36" s="23"/>
      <c r="G36" s="65"/>
    </row>
    <row r="37" spans="1:44" ht="15.9" customHeight="1" x14ac:dyDescent="0.25">
      <c r="A37" s="58"/>
      <c r="B37" s="85" t="s">
        <v>57</v>
      </c>
      <c r="D37" s="23"/>
      <c r="G37" s="65"/>
    </row>
    <row r="38" spans="1:44" s="80" customFormat="1" ht="105" customHeight="1" x14ac:dyDescent="0.25">
      <c r="A38" s="83">
        <v>2.16</v>
      </c>
      <c r="B38" s="133" t="s">
        <v>65</v>
      </c>
      <c r="C38" s="134"/>
      <c r="D38" s="84"/>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row>
    <row r="39" spans="1:44" ht="12" customHeight="1" x14ac:dyDescent="0.25">
      <c r="A39" s="58"/>
      <c r="B39" s="59"/>
      <c r="C39" s="81"/>
      <c r="D39" s="35"/>
    </row>
    <row r="40" spans="1:44" ht="15" customHeight="1" x14ac:dyDescent="0.25">
      <c r="A40" s="87"/>
      <c r="B40" s="92" t="s">
        <v>66</v>
      </c>
      <c r="C40" s="92"/>
    </row>
    <row r="41" spans="1:44" ht="15" customHeight="1" x14ac:dyDescent="0.25">
      <c r="A41" s="87">
        <v>2.17</v>
      </c>
      <c r="B41" s="122" t="s">
        <v>67</v>
      </c>
      <c r="C41" s="135"/>
      <c r="D41" s="71" t="s">
        <v>60</v>
      </c>
    </row>
    <row r="42" spans="1:44" x14ac:dyDescent="0.25">
      <c r="A42" s="87">
        <v>2.1800000000000002</v>
      </c>
      <c r="B42" s="122" t="s">
        <v>68</v>
      </c>
      <c r="C42" s="135"/>
      <c r="D42" s="71" t="s">
        <v>60</v>
      </c>
    </row>
    <row r="43" spans="1:44" ht="29.4" customHeight="1" x14ac:dyDescent="0.25">
      <c r="A43" s="87">
        <v>2.19</v>
      </c>
      <c r="B43" s="136" t="s">
        <v>69</v>
      </c>
      <c r="C43" s="137"/>
      <c r="D43" s="71"/>
    </row>
    <row r="44" spans="1:44" ht="32.4" customHeight="1" x14ac:dyDescent="0.25">
      <c r="A44" s="90">
        <v>2.2000000000000002</v>
      </c>
      <c r="B44" s="132" t="s">
        <v>70</v>
      </c>
      <c r="C44" s="132"/>
      <c r="D44" s="86"/>
    </row>
    <row r="45" spans="1:44" ht="10.5" customHeight="1" thickBot="1" x14ac:dyDescent="0.3">
      <c r="A45" s="30"/>
      <c r="B45" s="88"/>
      <c r="C45" s="88"/>
      <c r="D45" s="89"/>
    </row>
    <row r="46" spans="1:44" ht="16.8" thickTop="1" thickBot="1" x14ac:dyDescent="0.3">
      <c r="A46" s="101" t="s">
        <v>71</v>
      </c>
      <c r="B46" s="102"/>
      <c r="C46" s="102"/>
      <c r="D46" s="103"/>
    </row>
    <row r="47" spans="1:44" ht="14.4" thickTop="1" x14ac:dyDescent="0.25">
      <c r="A47" s="93"/>
      <c r="B47" s="94"/>
      <c r="C47" s="94"/>
      <c r="D47" s="94"/>
    </row>
    <row r="48" spans="1:44" ht="25.5" customHeight="1" x14ac:dyDescent="0.25">
      <c r="A48" s="118" t="s">
        <v>72</v>
      </c>
      <c r="B48" s="118"/>
      <c r="C48" s="118"/>
      <c r="D48" s="118"/>
    </row>
    <row r="49" spans="1:4" ht="14.4" x14ac:dyDescent="0.3">
      <c r="A49" s="56"/>
      <c r="B49" s="67"/>
      <c r="C49" s="35"/>
      <c r="D49" s="23"/>
    </row>
    <row r="50" spans="1:4" ht="27" customHeight="1" x14ac:dyDescent="0.25">
      <c r="A50" s="58">
        <v>3.1</v>
      </c>
      <c r="B50" s="91" t="s">
        <v>73</v>
      </c>
      <c r="C50" s="91"/>
      <c r="D50" s="91"/>
    </row>
    <row r="51" spans="1:4" ht="39.75" customHeight="1" x14ac:dyDescent="0.25">
      <c r="A51" s="58">
        <v>3.2</v>
      </c>
      <c r="B51" s="105" t="s">
        <v>74</v>
      </c>
      <c r="C51" s="105"/>
      <c r="D51" s="105"/>
    </row>
    <row r="52" spans="1:4" x14ac:dyDescent="0.25">
      <c r="A52" s="58">
        <v>3.3</v>
      </c>
      <c r="B52" s="91" t="s">
        <v>75</v>
      </c>
      <c r="C52" s="91"/>
      <c r="D52" s="91"/>
    </row>
    <row r="53" spans="1:4" ht="14.25" customHeight="1" x14ac:dyDescent="0.25">
      <c r="A53" s="58">
        <v>3.4</v>
      </c>
      <c r="B53" s="91" t="s">
        <v>76</v>
      </c>
      <c r="C53" s="91"/>
      <c r="D53" s="91"/>
    </row>
    <row r="54" spans="1:4" ht="14.4" thickBot="1" x14ac:dyDescent="0.3">
      <c r="A54" s="49"/>
      <c r="B54" s="49"/>
      <c r="C54" s="49"/>
    </row>
    <row r="55" spans="1:4" ht="16.8" thickTop="1" thickBot="1" x14ac:dyDescent="0.3">
      <c r="A55" s="98" t="s">
        <v>77</v>
      </c>
      <c r="B55" s="99"/>
      <c r="C55" s="99"/>
      <c r="D55" s="100"/>
    </row>
    <row r="56" spans="1:4" ht="14.25" customHeight="1" thickTop="1" x14ac:dyDescent="0.3">
      <c r="A56" s="27"/>
      <c r="B56"/>
      <c r="C56"/>
      <c r="D56"/>
    </row>
    <row r="57" spans="1:4" ht="30.6" customHeight="1" x14ac:dyDescent="0.25">
      <c r="A57" s="57">
        <v>4.0999999999999996</v>
      </c>
      <c r="B57" s="104" t="s">
        <v>78</v>
      </c>
      <c r="C57" s="119"/>
      <c r="D57" s="119"/>
    </row>
    <row r="58" spans="1:4" ht="39.75" customHeight="1" x14ac:dyDescent="0.25">
      <c r="A58" s="57">
        <v>4.2</v>
      </c>
      <c r="B58" s="104" t="s">
        <v>79</v>
      </c>
      <c r="C58" s="119"/>
      <c r="D58" s="119"/>
    </row>
    <row r="59" spans="1:4" ht="81.75" customHeight="1" x14ac:dyDescent="0.25">
      <c r="A59" s="57">
        <v>4.3</v>
      </c>
      <c r="B59" s="120" t="s">
        <v>80</v>
      </c>
      <c r="C59" s="121"/>
      <c r="D59" s="121"/>
    </row>
    <row r="60" spans="1:4" ht="88.95" customHeight="1" x14ac:dyDescent="0.25">
      <c r="A60" s="57">
        <v>4.4000000000000004</v>
      </c>
      <c r="B60" s="104" t="s">
        <v>81</v>
      </c>
      <c r="C60" s="119"/>
      <c r="D60" s="119"/>
    </row>
    <row r="61" spans="1:4" ht="21" customHeight="1" x14ac:dyDescent="0.25">
      <c r="A61" s="57">
        <v>4.5</v>
      </c>
      <c r="B61" s="104" t="s">
        <v>82</v>
      </c>
      <c r="C61" s="119"/>
      <c r="D61" s="119"/>
    </row>
    <row r="62" spans="1:4" ht="14.4" thickBot="1" x14ac:dyDescent="0.3">
      <c r="A62" s="49"/>
      <c r="B62" s="45"/>
      <c r="C62" s="45"/>
      <c r="D62" s="45"/>
    </row>
    <row r="63" spans="1:4" ht="16.8" thickTop="1" thickBot="1" x14ac:dyDescent="0.3">
      <c r="A63" s="98" t="s">
        <v>83</v>
      </c>
      <c r="B63" s="99"/>
      <c r="C63" s="99"/>
      <c r="D63" s="100"/>
    </row>
    <row r="64" spans="1:4" ht="15" thickTop="1" thickBot="1" x14ac:dyDescent="0.3">
      <c r="A64" s="49"/>
      <c r="B64" s="29"/>
      <c r="C64" s="43"/>
      <c r="D64" s="44"/>
    </row>
    <row r="65" spans="1:4" ht="15" customHeight="1" thickBot="1" x14ac:dyDescent="0.3">
      <c r="A65" s="57">
        <v>5.0999999999999996</v>
      </c>
      <c r="B65" s="114" t="s">
        <v>84</v>
      </c>
      <c r="C65" s="115"/>
      <c r="D65" s="116"/>
    </row>
    <row r="66" spans="1:4" ht="27.75" customHeight="1" x14ac:dyDescent="0.25">
      <c r="A66" s="49"/>
      <c r="B66" s="108" t="s">
        <v>85</v>
      </c>
      <c r="C66" s="109"/>
      <c r="D66" s="110"/>
    </row>
    <row r="67" spans="1:4" x14ac:dyDescent="0.25">
      <c r="A67" s="49"/>
      <c r="B67" s="108" t="s">
        <v>86</v>
      </c>
      <c r="C67" s="109"/>
      <c r="D67" s="110"/>
    </row>
    <row r="68" spans="1:4" x14ac:dyDescent="0.25">
      <c r="B68" s="108"/>
      <c r="C68" s="109"/>
      <c r="D68" s="110"/>
    </row>
    <row r="69" spans="1:4" s="21" customFormat="1" ht="13.2" x14ac:dyDescent="0.25">
      <c r="A69" s="25"/>
      <c r="B69" s="108" t="s">
        <v>85</v>
      </c>
      <c r="C69" s="109"/>
      <c r="D69" s="110"/>
    </row>
    <row r="70" spans="1:4" ht="11.25" customHeight="1" x14ac:dyDescent="0.25">
      <c r="A70" s="9"/>
      <c r="B70" s="108" t="s">
        <v>87</v>
      </c>
      <c r="C70" s="109"/>
      <c r="D70" s="110"/>
    </row>
    <row r="71" spans="1:4" x14ac:dyDescent="0.25">
      <c r="A71" s="9"/>
      <c r="B71" s="108"/>
      <c r="C71" s="109"/>
      <c r="D71" s="110"/>
    </row>
    <row r="72" spans="1:4" ht="9" customHeight="1" x14ac:dyDescent="0.25">
      <c r="A72" s="9"/>
      <c r="B72" s="108"/>
      <c r="C72" s="109"/>
      <c r="D72" s="110"/>
    </row>
    <row r="73" spans="1:4" ht="14.4" thickBot="1" x14ac:dyDescent="0.3">
      <c r="B73" s="111" t="s">
        <v>88</v>
      </c>
      <c r="C73" s="112"/>
      <c r="D73" s="113"/>
    </row>
    <row r="74" spans="1:4" x14ac:dyDescent="0.25">
      <c r="B74" s="109"/>
      <c r="C74" s="109"/>
      <c r="D74" s="109"/>
    </row>
  </sheetData>
  <sheetProtection formatCells="0" formatRows="0"/>
  <customSheetViews>
    <customSheetView guid="{77878991-77FD-4E96-AE57-0DDF9D5C91E9}" scale="150" showPageBreaks="1" printArea="1" hiddenColumns="1" topLeftCell="A277">
      <selection activeCell="B278" sqref="B278"/>
      <rowBreaks count="4" manualBreakCount="4">
        <brk id="36" max="16383" man="1"/>
        <brk id="82" max="16383" man="1"/>
        <brk id="284" max="16383" man="1"/>
        <brk id="306" max="16383" man="1"/>
      </rowBreaks>
      <pageMargins left="0" right="0" top="0" bottom="0" header="0" footer="0"/>
      <pageSetup fitToWidth="0" fitToHeight="0" orientation="portrait" r:id="rId1"/>
      <headerFooter differentFirst="1">
        <oddHeader>&amp;L&amp;"Times New Roman,Italic"&amp;8Oklahoma Public School/District Affidavit in Support of Preapproval or Request for Special Universal Services, Effective DATE, 2016&amp;R&amp;"Times New Roman,Italic"&amp;8Page &amp;P</oddHeader>
      </headerFooter>
    </customSheetView>
    <customSheetView guid="{C1A76199-233B-497C-9C00-16C130202DED}" scale="150" printArea="1" hiddenColumns="1" topLeftCell="A29">
      <selection activeCell="B43" sqref="B43"/>
      <rowBreaks count="4" manualBreakCount="4">
        <brk id="36" max="16383" man="1"/>
        <brk id="82" max="16383" man="1"/>
        <brk id="284" max="16383" man="1"/>
        <brk id="306" max="16383" man="1"/>
      </rowBreaks>
      <pageMargins left="0" right="0" top="0" bottom="0" header="0" footer="0"/>
      <pageSetup fitToWidth="0" fitToHeight="0" orientation="portrait" r:id="rId2"/>
      <headerFooter differentFirst="1">
        <oddHeader>&amp;L&amp;"Times New Roman,Italic"&amp;8Oklahoma Public School/District Affidavit in Support of Preapproval or Request for Special Universal Services, Effective DATE, 2016&amp;R&amp;"Times New Roman,Italic"&amp;8Page &amp;P</oddHeader>
      </headerFooter>
    </customSheetView>
  </customSheetViews>
  <mergeCells count="60">
    <mergeCell ref="B32:C32"/>
    <mergeCell ref="B33:C33"/>
    <mergeCell ref="B34:C34"/>
    <mergeCell ref="B44:C44"/>
    <mergeCell ref="B35:C35"/>
    <mergeCell ref="B38:C38"/>
    <mergeCell ref="B41:C41"/>
    <mergeCell ref="B42:C42"/>
    <mergeCell ref="B43:C43"/>
    <mergeCell ref="B25:C25"/>
    <mergeCell ref="B26:C26"/>
    <mergeCell ref="B29:C29"/>
    <mergeCell ref="B28:D28"/>
    <mergeCell ref="B31:C31"/>
    <mergeCell ref="B30:C30"/>
    <mergeCell ref="B21:C21"/>
    <mergeCell ref="B22:C22"/>
    <mergeCell ref="B20:D20"/>
    <mergeCell ref="B23:C23"/>
    <mergeCell ref="B24:C24"/>
    <mergeCell ref="B11:C11"/>
    <mergeCell ref="B70:D70"/>
    <mergeCell ref="B71:D71"/>
    <mergeCell ref="A48:D48"/>
    <mergeCell ref="A63:D63"/>
    <mergeCell ref="B60:D60"/>
    <mergeCell ref="B61:D61"/>
    <mergeCell ref="B57:D57"/>
    <mergeCell ref="B58:D58"/>
    <mergeCell ref="B59:D59"/>
    <mergeCell ref="A55:D55"/>
    <mergeCell ref="B50:D50"/>
    <mergeCell ref="B51:D51"/>
    <mergeCell ref="B52:D52"/>
    <mergeCell ref="B17:C17"/>
    <mergeCell ref="B18:C18"/>
    <mergeCell ref="B72:D72"/>
    <mergeCell ref="B73:D73"/>
    <mergeCell ref="B74:D74"/>
    <mergeCell ref="B65:D65"/>
    <mergeCell ref="B66:D66"/>
    <mergeCell ref="B67:D67"/>
    <mergeCell ref="B68:D68"/>
    <mergeCell ref="B69:D69"/>
    <mergeCell ref="B53:D53"/>
    <mergeCell ref="B40:C40"/>
    <mergeCell ref="A47:D47"/>
    <mergeCell ref="A4:D4"/>
    <mergeCell ref="A1:D1"/>
    <mergeCell ref="A2:D2"/>
    <mergeCell ref="A3:D3"/>
    <mergeCell ref="A15:D15"/>
    <mergeCell ref="A46:D46"/>
    <mergeCell ref="B6:C6"/>
    <mergeCell ref="B7:C7"/>
    <mergeCell ref="B8:C8"/>
    <mergeCell ref="B12:D12"/>
    <mergeCell ref="B13:D13"/>
    <mergeCell ref="B9:C9"/>
    <mergeCell ref="B10:C10"/>
  </mergeCells>
  <dataValidations count="3">
    <dataValidation type="list" allowBlank="1" showInputMessage="1" showErrorMessage="1" sqref="D11" xr:uid="{00000000-0002-0000-0100-000000000000}">
      <formula1>"Yes,No"</formula1>
    </dataValidation>
    <dataValidation type="list" allowBlank="1" showInputMessage="1" showErrorMessage="1" sqref="D6" xr:uid="{2E6BE519-A761-4465-ACFF-E435189ACDCF}">
      <formula1>"Preapproval,Request For Funding, Change in Funding,Change in OUSF Funding End Date"</formula1>
    </dataValidation>
    <dataValidation type="list" allowBlank="1" showInputMessage="1" showErrorMessage="1" sqref="D24 D25 D32 D33 D41 D42" xr:uid="{3C845D61-6F0C-4E98-8879-AEF7EA38F219}">
      <formula1>"Yes/No,Yes,No"</formula1>
    </dataValidation>
  </dataValidations>
  <pageMargins left="0.25" right="0.25" top="0.75" bottom="0.75" header="0.3" footer="0.3"/>
  <pageSetup scale="98" fitToHeight="0" orientation="portrait" r:id="rId3"/>
  <headerFooter differentFirst="1">
    <oddFooter>&amp;C&amp;"Times New Roman,Regular"&amp;P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50"/>
  <sheetViews>
    <sheetView topLeftCell="A19" workbookViewId="0">
      <selection activeCell="F56" sqref="F56"/>
    </sheetView>
  </sheetViews>
  <sheetFormatPr defaultColWidth="9.109375" defaultRowHeight="14.4" x14ac:dyDescent="0.3"/>
  <cols>
    <col min="1" max="1" width="22.88671875" customWidth="1"/>
    <col min="2" max="2" width="33.88671875" customWidth="1"/>
    <col min="3" max="3" width="15" customWidth="1"/>
    <col min="6" max="6" width="64.109375" bestFit="1" customWidth="1"/>
  </cols>
  <sheetData>
    <row r="1" spans="1:6" x14ac:dyDescent="0.3">
      <c r="B1" s="1" t="s">
        <v>89</v>
      </c>
      <c r="D1" t="s">
        <v>90</v>
      </c>
    </row>
    <row r="2" spans="1:6" x14ac:dyDescent="0.3">
      <c r="B2" s="13" t="str">
        <f>dfltPurpose</f>
        <v>Choose the purpose of the Affidavit =======&gt; (use down-pointing arrow to the right to choose)</v>
      </c>
    </row>
    <row r="3" spans="1:6" x14ac:dyDescent="0.3">
      <c r="A3" s="1" t="s">
        <v>91</v>
      </c>
      <c r="B3" s="20" t="s">
        <v>92</v>
      </c>
      <c r="D3">
        <v>1</v>
      </c>
      <c r="F3" t="s">
        <v>93</v>
      </c>
    </row>
    <row r="4" spans="1:6" x14ac:dyDescent="0.3">
      <c r="A4" s="1" t="s">
        <v>94</v>
      </c>
      <c r="B4" s="20" t="s">
        <v>95</v>
      </c>
      <c r="D4">
        <v>2</v>
      </c>
      <c r="F4" t="s">
        <v>96</v>
      </c>
    </row>
    <row r="5" spans="1:6" x14ac:dyDescent="0.3">
      <c r="A5" s="1" t="s">
        <v>97</v>
      </c>
      <c r="B5" s="20" t="s">
        <v>98</v>
      </c>
      <c r="D5">
        <v>3</v>
      </c>
      <c r="F5" t="s">
        <v>99</v>
      </c>
    </row>
    <row r="6" spans="1:6" x14ac:dyDescent="0.3">
      <c r="D6">
        <v>4</v>
      </c>
      <c r="F6" t="s">
        <v>100</v>
      </c>
    </row>
    <row r="7" spans="1:6" x14ac:dyDescent="0.3">
      <c r="B7" s="1" t="s">
        <v>101</v>
      </c>
      <c r="D7">
        <v>5</v>
      </c>
      <c r="F7" t="s">
        <v>102</v>
      </c>
    </row>
    <row r="8" spans="1:6" x14ac:dyDescent="0.3">
      <c r="B8" s="13" t="str">
        <f>dfltYesNo</f>
        <v>Choose Yes or No =======&gt;</v>
      </c>
      <c r="D8">
        <v>6</v>
      </c>
      <c r="F8" t="s">
        <v>103</v>
      </c>
    </row>
    <row r="9" spans="1:6" x14ac:dyDescent="0.3">
      <c r="A9" s="1" t="s">
        <v>104</v>
      </c>
      <c r="B9" s="20" t="s">
        <v>50</v>
      </c>
      <c r="D9">
        <v>7</v>
      </c>
      <c r="F9" t="s">
        <v>105</v>
      </c>
    </row>
    <row r="10" spans="1:6" x14ac:dyDescent="0.3">
      <c r="A10" s="1" t="s">
        <v>106</v>
      </c>
      <c r="B10" s="20" t="s">
        <v>107</v>
      </c>
    </row>
    <row r="12" spans="1:6" x14ac:dyDescent="0.3">
      <c r="B12" s="1" t="s">
        <v>108</v>
      </c>
    </row>
    <row r="13" spans="1:6" x14ac:dyDescent="0.3">
      <c r="B13" s="13" t="str">
        <f>dfltYesNoNA</f>
        <v>Choose Yes, No, or Not Applicable =======&gt;</v>
      </c>
    </row>
    <row r="14" spans="1:6" x14ac:dyDescent="0.3">
      <c r="B14" s="13" t="str">
        <f>xYes</f>
        <v>Yes</v>
      </c>
    </row>
    <row r="15" spans="1:6" x14ac:dyDescent="0.3">
      <c r="B15" s="13" t="str">
        <f>xNo</f>
        <v>No</v>
      </c>
    </row>
    <row r="16" spans="1:6" x14ac:dyDescent="0.3">
      <c r="B16" s="13" t="str">
        <f>xNApp</f>
        <v>Not Applicable</v>
      </c>
    </row>
    <row r="18" spans="1:2" x14ac:dyDescent="0.3">
      <c r="B18" s="1" t="s">
        <v>109</v>
      </c>
    </row>
    <row r="19" spans="1:2" x14ac:dyDescent="0.3">
      <c r="B19" s="13" t="str">
        <f>dfltBWUnits</f>
        <v>Choose Mbps or Gbps for bandwidth units  =======&gt;</v>
      </c>
    </row>
    <row r="20" spans="1:2" x14ac:dyDescent="0.3">
      <c r="B20" s="20" t="s">
        <v>110</v>
      </c>
    </row>
    <row r="21" spans="1:2" x14ac:dyDescent="0.3">
      <c r="B21" s="20" t="s">
        <v>111</v>
      </c>
    </row>
    <row r="23" spans="1:2" x14ac:dyDescent="0.3">
      <c r="B23" s="1" t="s">
        <v>112</v>
      </c>
    </row>
    <row r="24" spans="1:2" x14ac:dyDescent="0.3">
      <c r="B24" s="13" t="str">
        <f>dfltAttach</f>
        <v>Choose Included, Not Applicable, or Not Submitted  =======&gt;</v>
      </c>
    </row>
    <row r="25" spans="1:2" x14ac:dyDescent="0.3">
      <c r="A25" s="1" t="s">
        <v>113</v>
      </c>
      <c r="B25" s="20" t="s">
        <v>114</v>
      </c>
    </row>
    <row r="26" spans="1:2" x14ac:dyDescent="0.3">
      <c r="A26" s="1" t="s">
        <v>115</v>
      </c>
      <c r="B26" s="20" t="s">
        <v>116</v>
      </c>
    </row>
    <row r="27" spans="1:2" x14ac:dyDescent="0.3">
      <c r="A27" s="1" t="s">
        <v>117</v>
      </c>
      <c r="B27" s="20" t="s">
        <v>118</v>
      </c>
    </row>
    <row r="30" spans="1:2" x14ac:dyDescent="0.3">
      <c r="A30" s="1" t="s">
        <v>119</v>
      </c>
      <c r="B30" s="20" t="s">
        <v>120</v>
      </c>
    </row>
    <row r="31" spans="1:2" x14ac:dyDescent="0.3">
      <c r="A31" s="1" t="s">
        <v>121</v>
      </c>
      <c r="B31" s="20" t="s">
        <v>122</v>
      </c>
    </row>
    <row r="32" spans="1:2" x14ac:dyDescent="0.3">
      <c r="A32" s="1" t="s">
        <v>123</v>
      </c>
      <c r="B32" s="20" t="s">
        <v>124</v>
      </c>
    </row>
    <row r="33" spans="1:2" x14ac:dyDescent="0.3">
      <c r="A33" s="1" t="s">
        <v>125</v>
      </c>
      <c r="B33" s="20" t="s">
        <v>126</v>
      </c>
    </row>
    <row r="34" spans="1:2" x14ac:dyDescent="0.3">
      <c r="A34" s="1" t="s">
        <v>127</v>
      </c>
      <c r="B34" s="20" t="s">
        <v>128</v>
      </c>
    </row>
    <row r="35" spans="1:2" x14ac:dyDescent="0.3">
      <c r="A35" s="1" t="s">
        <v>129</v>
      </c>
      <c r="B35" s="20" t="s">
        <v>130</v>
      </c>
    </row>
    <row r="36" spans="1:2" x14ac:dyDescent="0.3">
      <c r="A36" s="1" t="s">
        <v>131</v>
      </c>
      <c r="B36" s="20" t="s">
        <v>132</v>
      </c>
    </row>
    <row r="37" spans="1:2" x14ac:dyDescent="0.3">
      <c r="A37" s="1" t="s">
        <v>133</v>
      </c>
      <c r="B37" s="20" t="s">
        <v>134</v>
      </c>
    </row>
    <row r="38" spans="1:2" x14ac:dyDescent="0.3">
      <c r="A38" s="1" t="s">
        <v>135</v>
      </c>
      <c r="B38" s="20" t="s">
        <v>136</v>
      </c>
    </row>
    <row r="40" spans="1:2" x14ac:dyDescent="0.3">
      <c r="B40" s="1" t="s">
        <v>137</v>
      </c>
    </row>
    <row r="41" spans="1:2" x14ac:dyDescent="0.3">
      <c r="B41" s="13" t="str">
        <f>dfltFundingYear</f>
        <v>Choose the Funding Year =======&gt;</v>
      </c>
    </row>
    <row r="42" spans="1:2" x14ac:dyDescent="0.3">
      <c r="A42" s="1" t="s">
        <v>138</v>
      </c>
      <c r="B42" s="20" t="s">
        <v>139</v>
      </c>
    </row>
    <row r="43" spans="1:2" x14ac:dyDescent="0.3">
      <c r="A43" s="1" t="s">
        <v>140</v>
      </c>
      <c r="B43" s="20" t="s">
        <v>141</v>
      </c>
    </row>
    <row r="44" spans="1:2" x14ac:dyDescent="0.3">
      <c r="A44" s="1" t="s">
        <v>142</v>
      </c>
      <c r="B44" s="20" t="s">
        <v>143</v>
      </c>
    </row>
    <row r="45" spans="1:2" x14ac:dyDescent="0.3">
      <c r="A45" s="1"/>
      <c r="B45" s="12" t="s">
        <v>144</v>
      </c>
    </row>
    <row r="46" spans="1:2" x14ac:dyDescent="0.3">
      <c r="A46" s="1" t="s">
        <v>145</v>
      </c>
      <c r="B46" s="20" t="s">
        <v>146</v>
      </c>
    </row>
    <row r="47" spans="1:2" x14ac:dyDescent="0.3">
      <c r="A47" s="1" t="s">
        <v>147</v>
      </c>
      <c r="B47" s="20" t="s">
        <v>148</v>
      </c>
    </row>
    <row r="49" spans="1:2" x14ac:dyDescent="0.3">
      <c r="B49" s="1" t="s">
        <v>149</v>
      </c>
    </row>
    <row r="50" spans="1:2" x14ac:dyDescent="0.3">
      <c r="B50" s="13" t="str">
        <f>dfltRFP</f>
        <v>Choose No RFP, Internet access only RFP, WAN only RFP, Internet Access and WAN RFP =======&gt;</v>
      </c>
    </row>
    <row r="51" spans="1:2" x14ac:dyDescent="0.3">
      <c r="A51" s="1" t="s">
        <v>150</v>
      </c>
      <c r="B51" s="20" t="s">
        <v>151</v>
      </c>
    </row>
    <row r="52" spans="1:2" x14ac:dyDescent="0.3">
      <c r="A52" s="1" t="s">
        <v>152</v>
      </c>
      <c r="B52" s="20" t="s">
        <v>153</v>
      </c>
    </row>
    <row r="53" spans="1:2" x14ac:dyDescent="0.3">
      <c r="A53" s="1" t="s">
        <v>154</v>
      </c>
      <c r="B53" s="20" t="s">
        <v>155</v>
      </c>
    </row>
    <row r="54" spans="1:2" x14ac:dyDescent="0.3">
      <c r="A54" s="1" t="s">
        <v>156</v>
      </c>
      <c r="B54" s="20" t="s">
        <v>157</v>
      </c>
    </row>
    <row r="62" spans="1:2" x14ac:dyDescent="0.3">
      <c r="A62" s="1"/>
    </row>
    <row r="63" spans="1:2" x14ac:dyDescent="0.3">
      <c r="A63" s="13"/>
    </row>
    <row r="64" spans="1:2" x14ac:dyDescent="0.3">
      <c r="A64" s="14"/>
    </row>
    <row r="65" spans="1:1" x14ac:dyDescent="0.3">
      <c r="A65" s="15"/>
    </row>
    <row r="66" spans="1:1" x14ac:dyDescent="0.3">
      <c r="A66" s="16"/>
    </row>
    <row r="67" spans="1:1" x14ac:dyDescent="0.3">
      <c r="A67" s="15"/>
    </row>
    <row r="68" spans="1:1" x14ac:dyDescent="0.3">
      <c r="A68" s="16"/>
    </row>
    <row r="69" spans="1:1" x14ac:dyDescent="0.3">
      <c r="A69" s="15"/>
    </row>
    <row r="70" spans="1:1" x14ac:dyDescent="0.3">
      <c r="A70" s="16"/>
    </row>
    <row r="71" spans="1:1" x14ac:dyDescent="0.3">
      <c r="A71" s="16"/>
    </row>
    <row r="72" spans="1:1" x14ac:dyDescent="0.3">
      <c r="A72" s="15"/>
    </row>
    <row r="73" spans="1:1" x14ac:dyDescent="0.3">
      <c r="A73" s="16"/>
    </row>
    <row r="74" spans="1:1" x14ac:dyDescent="0.3">
      <c r="A74" s="15"/>
    </row>
    <row r="75" spans="1:1" x14ac:dyDescent="0.3">
      <c r="A75" s="16"/>
    </row>
    <row r="76" spans="1:1" x14ac:dyDescent="0.3">
      <c r="A76" s="15"/>
    </row>
    <row r="77" spans="1:1" x14ac:dyDescent="0.3">
      <c r="A77" s="16"/>
    </row>
    <row r="78" spans="1:1" x14ac:dyDescent="0.3">
      <c r="A78" s="15"/>
    </row>
    <row r="79" spans="1:1" x14ac:dyDescent="0.3">
      <c r="A79" s="16"/>
    </row>
    <row r="80" spans="1:1" x14ac:dyDescent="0.3">
      <c r="A80" s="15"/>
    </row>
    <row r="81" spans="1:1" x14ac:dyDescent="0.3">
      <c r="A81" s="16"/>
    </row>
    <row r="82" spans="1:1" x14ac:dyDescent="0.3">
      <c r="A82" s="15"/>
    </row>
    <row r="83" spans="1:1" x14ac:dyDescent="0.3">
      <c r="A83" s="16"/>
    </row>
    <row r="84" spans="1:1" x14ac:dyDescent="0.3">
      <c r="A84" s="15"/>
    </row>
    <row r="85" spans="1:1" x14ac:dyDescent="0.3">
      <c r="A85" s="16"/>
    </row>
    <row r="86" spans="1:1" x14ac:dyDescent="0.3">
      <c r="A86" s="15"/>
    </row>
    <row r="87" spans="1:1" x14ac:dyDescent="0.3">
      <c r="A87" s="16"/>
    </row>
    <row r="88" spans="1:1" x14ac:dyDescent="0.3">
      <c r="A88" s="16"/>
    </row>
    <row r="89" spans="1:1" x14ac:dyDescent="0.3">
      <c r="A89" s="15"/>
    </row>
    <row r="90" spans="1:1" x14ac:dyDescent="0.3">
      <c r="A90" s="16"/>
    </row>
    <row r="91" spans="1:1" x14ac:dyDescent="0.3">
      <c r="A91" s="15"/>
    </row>
    <row r="92" spans="1:1" x14ac:dyDescent="0.3">
      <c r="A92" s="16"/>
    </row>
    <row r="93" spans="1:1" x14ac:dyDescent="0.3">
      <c r="A93" s="15"/>
    </row>
    <row r="94" spans="1:1" x14ac:dyDescent="0.3">
      <c r="A94" s="16"/>
    </row>
    <row r="95" spans="1:1" x14ac:dyDescent="0.3">
      <c r="A95" s="15"/>
    </row>
    <row r="96" spans="1:1" x14ac:dyDescent="0.3">
      <c r="A96" s="16"/>
    </row>
    <row r="97" spans="1:1" x14ac:dyDescent="0.3">
      <c r="A97" s="15"/>
    </row>
    <row r="98" spans="1:1" x14ac:dyDescent="0.3">
      <c r="A98" s="16"/>
    </row>
    <row r="99" spans="1:1" x14ac:dyDescent="0.3">
      <c r="A99" s="15"/>
    </row>
    <row r="100" spans="1:1" x14ac:dyDescent="0.3">
      <c r="A100" s="16"/>
    </row>
    <row r="101" spans="1:1" x14ac:dyDescent="0.3">
      <c r="A101" s="15"/>
    </row>
    <row r="102" spans="1:1" x14ac:dyDescent="0.3">
      <c r="A102" s="16"/>
    </row>
    <row r="103" spans="1:1" x14ac:dyDescent="0.3">
      <c r="A103" s="15"/>
    </row>
    <row r="104" spans="1:1" x14ac:dyDescent="0.3">
      <c r="A104" s="16"/>
    </row>
    <row r="105" spans="1:1" x14ac:dyDescent="0.3">
      <c r="A105" s="15"/>
    </row>
    <row r="106" spans="1:1" x14ac:dyDescent="0.3">
      <c r="A106" s="16"/>
    </row>
    <row r="107" spans="1:1" x14ac:dyDescent="0.3">
      <c r="A107" s="15"/>
    </row>
    <row r="108" spans="1:1" x14ac:dyDescent="0.3">
      <c r="A108" s="16"/>
    </row>
    <row r="109" spans="1:1" x14ac:dyDescent="0.3">
      <c r="A109" s="15"/>
    </row>
    <row r="110" spans="1:1" x14ac:dyDescent="0.3">
      <c r="A110" s="16"/>
    </row>
    <row r="111" spans="1:1" x14ac:dyDescent="0.3">
      <c r="A111" s="15"/>
    </row>
    <row r="112" spans="1:1" x14ac:dyDescent="0.3">
      <c r="A112" s="16"/>
    </row>
    <row r="113" spans="1:1" x14ac:dyDescent="0.3">
      <c r="A113" s="15"/>
    </row>
    <row r="114" spans="1:1" x14ac:dyDescent="0.3">
      <c r="A114" s="16"/>
    </row>
    <row r="115" spans="1:1" x14ac:dyDescent="0.3">
      <c r="A115" s="15"/>
    </row>
    <row r="116" spans="1:1" x14ac:dyDescent="0.3">
      <c r="A116" s="16"/>
    </row>
    <row r="117" spans="1:1" x14ac:dyDescent="0.3">
      <c r="A117" s="15"/>
    </row>
    <row r="118" spans="1:1" x14ac:dyDescent="0.3">
      <c r="A118" s="16"/>
    </row>
    <row r="119" spans="1:1" x14ac:dyDescent="0.3">
      <c r="A119" s="15"/>
    </row>
    <row r="120" spans="1:1" x14ac:dyDescent="0.3">
      <c r="A120" s="16"/>
    </row>
    <row r="121" spans="1:1" x14ac:dyDescent="0.3">
      <c r="A121" s="15"/>
    </row>
    <row r="122" spans="1:1" x14ac:dyDescent="0.3">
      <c r="A122" s="16"/>
    </row>
    <row r="123" spans="1:1" x14ac:dyDescent="0.3">
      <c r="A123" s="15"/>
    </row>
    <row r="124" spans="1:1" x14ac:dyDescent="0.3">
      <c r="A124" s="16"/>
    </row>
    <row r="125" spans="1:1" x14ac:dyDescent="0.3">
      <c r="A125" s="16"/>
    </row>
    <row r="126" spans="1:1" x14ac:dyDescent="0.3">
      <c r="A126" s="15"/>
    </row>
    <row r="127" spans="1:1" x14ac:dyDescent="0.3">
      <c r="A127" s="15"/>
    </row>
    <row r="128" spans="1:1" x14ac:dyDescent="0.3">
      <c r="A128" s="16"/>
    </row>
    <row r="129" spans="1:1" x14ac:dyDescent="0.3">
      <c r="A129" s="15"/>
    </row>
    <row r="130" spans="1:1" x14ac:dyDescent="0.3">
      <c r="A130" s="16"/>
    </row>
    <row r="131" spans="1:1" x14ac:dyDescent="0.3">
      <c r="A131" s="15"/>
    </row>
    <row r="132" spans="1:1" x14ac:dyDescent="0.3">
      <c r="A132" s="16"/>
    </row>
    <row r="133" spans="1:1" x14ac:dyDescent="0.3">
      <c r="A133" s="15"/>
    </row>
    <row r="134" spans="1:1" x14ac:dyDescent="0.3">
      <c r="A134" s="16"/>
    </row>
    <row r="135" spans="1:1" x14ac:dyDescent="0.3">
      <c r="A135" s="15"/>
    </row>
    <row r="136" spans="1:1" x14ac:dyDescent="0.3">
      <c r="A136" s="16"/>
    </row>
    <row r="137" spans="1:1" x14ac:dyDescent="0.3">
      <c r="A137" s="15"/>
    </row>
    <row r="138" spans="1:1" x14ac:dyDescent="0.3">
      <c r="A138" s="16"/>
    </row>
    <row r="139" spans="1:1" x14ac:dyDescent="0.3">
      <c r="A139" s="15"/>
    </row>
    <row r="140" spans="1:1" x14ac:dyDescent="0.3">
      <c r="A140" s="15"/>
    </row>
    <row r="141" spans="1:1" x14ac:dyDescent="0.3">
      <c r="A141" s="16"/>
    </row>
    <row r="142" spans="1:1" x14ac:dyDescent="0.3">
      <c r="A142" s="15"/>
    </row>
    <row r="143" spans="1:1" x14ac:dyDescent="0.3">
      <c r="A143" s="16"/>
    </row>
    <row r="144" spans="1:1" x14ac:dyDescent="0.3">
      <c r="A144" s="15"/>
    </row>
    <row r="145" spans="1:1" x14ac:dyDescent="0.3">
      <c r="A145" s="16"/>
    </row>
    <row r="146" spans="1:1" x14ac:dyDescent="0.3">
      <c r="A146" s="15"/>
    </row>
    <row r="147" spans="1:1" x14ac:dyDescent="0.3">
      <c r="A147" s="16"/>
    </row>
    <row r="148" spans="1:1" x14ac:dyDescent="0.3">
      <c r="A148" s="16"/>
    </row>
    <row r="149" spans="1:1" x14ac:dyDescent="0.3">
      <c r="A149" s="15"/>
    </row>
    <row r="150" spans="1:1" x14ac:dyDescent="0.3">
      <c r="A150" s="16"/>
    </row>
    <row r="151" spans="1:1" x14ac:dyDescent="0.3">
      <c r="A151" s="15"/>
    </row>
    <row r="152" spans="1:1" x14ac:dyDescent="0.3">
      <c r="A152" s="16"/>
    </row>
    <row r="153" spans="1:1" x14ac:dyDescent="0.3">
      <c r="A153" s="15"/>
    </row>
    <row r="154" spans="1:1" x14ac:dyDescent="0.3">
      <c r="A154" s="15"/>
    </row>
    <row r="155" spans="1:1" x14ac:dyDescent="0.3">
      <c r="A155" s="16"/>
    </row>
    <row r="156" spans="1:1" x14ac:dyDescent="0.3">
      <c r="A156" s="16"/>
    </row>
    <row r="157" spans="1:1" x14ac:dyDescent="0.3">
      <c r="A157" s="15"/>
    </row>
    <row r="158" spans="1:1" x14ac:dyDescent="0.3">
      <c r="A158" s="16"/>
    </row>
    <row r="159" spans="1:1" x14ac:dyDescent="0.3">
      <c r="A159" s="15"/>
    </row>
    <row r="160" spans="1:1" x14ac:dyDescent="0.3">
      <c r="A160" s="15"/>
    </row>
    <row r="161" spans="1:1" x14ac:dyDescent="0.3">
      <c r="A161" s="16"/>
    </row>
    <row r="162" spans="1:1" x14ac:dyDescent="0.3">
      <c r="A162" s="15"/>
    </row>
    <row r="163" spans="1:1" x14ac:dyDescent="0.3">
      <c r="A163" s="16"/>
    </row>
    <row r="164" spans="1:1" x14ac:dyDescent="0.3">
      <c r="A164" s="15"/>
    </row>
    <row r="165" spans="1:1" x14ac:dyDescent="0.3">
      <c r="A165" s="16"/>
    </row>
    <row r="166" spans="1:1" x14ac:dyDescent="0.3">
      <c r="A166" s="15"/>
    </row>
    <row r="167" spans="1:1" x14ac:dyDescent="0.3">
      <c r="A167" s="16"/>
    </row>
    <row r="168" spans="1:1" x14ac:dyDescent="0.3">
      <c r="A168" s="15"/>
    </row>
    <row r="169" spans="1:1" x14ac:dyDescent="0.3">
      <c r="A169" s="16"/>
    </row>
    <row r="170" spans="1:1" x14ac:dyDescent="0.3">
      <c r="A170" s="15"/>
    </row>
    <row r="171" spans="1:1" x14ac:dyDescent="0.3">
      <c r="A171" s="16"/>
    </row>
    <row r="172" spans="1:1" x14ac:dyDescent="0.3">
      <c r="A172" s="15"/>
    </row>
    <row r="173" spans="1:1" x14ac:dyDescent="0.3">
      <c r="A173" s="16"/>
    </row>
    <row r="174" spans="1:1" x14ac:dyDescent="0.3">
      <c r="A174" s="15"/>
    </row>
    <row r="175" spans="1:1" x14ac:dyDescent="0.3">
      <c r="A175" s="16"/>
    </row>
    <row r="176" spans="1:1" x14ac:dyDescent="0.3">
      <c r="A176" s="15"/>
    </row>
    <row r="177" spans="1:1" x14ac:dyDescent="0.3">
      <c r="A177" s="16"/>
    </row>
    <row r="178" spans="1:1" x14ac:dyDescent="0.3">
      <c r="A178" s="15"/>
    </row>
    <row r="179" spans="1:1" x14ac:dyDescent="0.3">
      <c r="A179" s="16"/>
    </row>
    <row r="180" spans="1:1" x14ac:dyDescent="0.3">
      <c r="A180" s="15"/>
    </row>
    <row r="181" spans="1:1" x14ac:dyDescent="0.3">
      <c r="A181" s="16"/>
    </row>
    <row r="182" spans="1:1" x14ac:dyDescent="0.3">
      <c r="A182" s="15"/>
    </row>
    <row r="183" spans="1:1" x14ac:dyDescent="0.3">
      <c r="A183" s="16"/>
    </row>
    <row r="184" spans="1:1" x14ac:dyDescent="0.3">
      <c r="A184" s="15"/>
    </row>
    <row r="185" spans="1:1" x14ac:dyDescent="0.3">
      <c r="A185" s="16"/>
    </row>
    <row r="186" spans="1:1" x14ac:dyDescent="0.3">
      <c r="A186" s="15"/>
    </row>
    <row r="187" spans="1:1" x14ac:dyDescent="0.3">
      <c r="A187" s="16"/>
    </row>
    <row r="188" spans="1:1" x14ac:dyDescent="0.3">
      <c r="A188" s="15"/>
    </row>
    <row r="189" spans="1:1" x14ac:dyDescent="0.3">
      <c r="A189" s="16"/>
    </row>
    <row r="190" spans="1:1" x14ac:dyDescent="0.3">
      <c r="A190" s="15"/>
    </row>
    <row r="191" spans="1:1" x14ac:dyDescent="0.3">
      <c r="A191" s="16"/>
    </row>
    <row r="192" spans="1:1" x14ac:dyDescent="0.3">
      <c r="A192" s="15"/>
    </row>
    <row r="193" spans="1:1" x14ac:dyDescent="0.3">
      <c r="A193" s="16"/>
    </row>
    <row r="194" spans="1:1" x14ac:dyDescent="0.3">
      <c r="A194" s="15"/>
    </row>
    <row r="195" spans="1:1" x14ac:dyDescent="0.3">
      <c r="A195" s="16"/>
    </row>
    <row r="196" spans="1:1" x14ac:dyDescent="0.3">
      <c r="A196" s="15"/>
    </row>
    <row r="197" spans="1:1" x14ac:dyDescent="0.3">
      <c r="A197" s="16"/>
    </row>
    <row r="198" spans="1:1" x14ac:dyDescent="0.3">
      <c r="A198" s="15"/>
    </row>
    <row r="199" spans="1:1" x14ac:dyDescent="0.3">
      <c r="A199" s="16"/>
    </row>
    <row r="200" spans="1:1" x14ac:dyDescent="0.3">
      <c r="A200" s="15"/>
    </row>
    <row r="201" spans="1:1" x14ac:dyDescent="0.3">
      <c r="A201" s="16"/>
    </row>
    <row r="202" spans="1:1" x14ac:dyDescent="0.3">
      <c r="A202" s="15"/>
    </row>
    <row r="203" spans="1:1" x14ac:dyDescent="0.3">
      <c r="A203" s="16"/>
    </row>
    <row r="204" spans="1:1" x14ac:dyDescent="0.3">
      <c r="A204" s="15"/>
    </row>
    <row r="205" spans="1:1" x14ac:dyDescent="0.3">
      <c r="A205" s="16"/>
    </row>
    <row r="206" spans="1:1" x14ac:dyDescent="0.3">
      <c r="A206" s="15"/>
    </row>
    <row r="207" spans="1:1" x14ac:dyDescent="0.3">
      <c r="A207" s="16"/>
    </row>
    <row r="208" spans="1:1" x14ac:dyDescent="0.3">
      <c r="A208" s="15"/>
    </row>
    <row r="209" spans="1:1" x14ac:dyDescent="0.3">
      <c r="A209" s="16"/>
    </row>
    <row r="210" spans="1:1" x14ac:dyDescent="0.3">
      <c r="A210" s="15"/>
    </row>
    <row r="211" spans="1:1" x14ac:dyDescent="0.3">
      <c r="A211" s="15"/>
    </row>
    <row r="212" spans="1:1" x14ac:dyDescent="0.3">
      <c r="A212" s="16"/>
    </row>
    <row r="213" spans="1:1" x14ac:dyDescent="0.3">
      <c r="A213" s="15"/>
    </row>
    <row r="214" spans="1:1" x14ac:dyDescent="0.3">
      <c r="A214" s="16"/>
    </row>
    <row r="215" spans="1:1" x14ac:dyDescent="0.3">
      <c r="A215" s="15"/>
    </row>
    <row r="216" spans="1:1" x14ac:dyDescent="0.3">
      <c r="A216" s="16"/>
    </row>
    <row r="217" spans="1:1" x14ac:dyDescent="0.3">
      <c r="A217" s="15"/>
    </row>
    <row r="218" spans="1:1" x14ac:dyDescent="0.3">
      <c r="A218" s="16"/>
    </row>
    <row r="219" spans="1:1" x14ac:dyDescent="0.3">
      <c r="A219" s="15"/>
    </row>
    <row r="220" spans="1:1" x14ac:dyDescent="0.3">
      <c r="A220" s="16"/>
    </row>
    <row r="221" spans="1:1" x14ac:dyDescent="0.3">
      <c r="A221" s="15"/>
    </row>
    <row r="222" spans="1:1" x14ac:dyDescent="0.3">
      <c r="A222" s="16"/>
    </row>
    <row r="223" spans="1:1" x14ac:dyDescent="0.3">
      <c r="A223" s="15"/>
    </row>
    <row r="224" spans="1:1" x14ac:dyDescent="0.3">
      <c r="A224" s="16"/>
    </row>
    <row r="225" spans="1:1" x14ac:dyDescent="0.3">
      <c r="A225" s="15"/>
    </row>
    <row r="226" spans="1:1" x14ac:dyDescent="0.3">
      <c r="A226" s="16"/>
    </row>
    <row r="227" spans="1:1" x14ac:dyDescent="0.3">
      <c r="A227" s="16"/>
    </row>
    <row r="228" spans="1:1" x14ac:dyDescent="0.3">
      <c r="A228" s="15"/>
    </row>
    <row r="229" spans="1:1" x14ac:dyDescent="0.3">
      <c r="A229" s="16"/>
    </row>
    <row r="230" spans="1:1" x14ac:dyDescent="0.3">
      <c r="A230" s="15"/>
    </row>
    <row r="231" spans="1:1" x14ac:dyDescent="0.3">
      <c r="A231" s="16"/>
    </row>
    <row r="232" spans="1:1" x14ac:dyDescent="0.3">
      <c r="A232" s="15"/>
    </row>
    <row r="233" spans="1:1" x14ac:dyDescent="0.3">
      <c r="A233" s="16"/>
    </row>
    <row r="234" spans="1:1" x14ac:dyDescent="0.3">
      <c r="A234" s="15"/>
    </row>
    <row r="235" spans="1:1" x14ac:dyDescent="0.3">
      <c r="A235" s="16"/>
    </row>
    <row r="236" spans="1:1" x14ac:dyDescent="0.3">
      <c r="A236" s="15"/>
    </row>
    <row r="237" spans="1:1" x14ac:dyDescent="0.3">
      <c r="A237" s="16"/>
    </row>
    <row r="238" spans="1:1" x14ac:dyDescent="0.3">
      <c r="A238" s="15"/>
    </row>
    <row r="239" spans="1:1" x14ac:dyDescent="0.3">
      <c r="A239" s="16"/>
    </row>
    <row r="240" spans="1:1" x14ac:dyDescent="0.3">
      <c r="A240" s="15"/>
    </row>
    <row r="241" spans="1:1" x14ac:dyDescent="0.3">
      <c r="A241" s="16"/>
    </row>
    <row r="242" spans="1:1" x14ac:dyDescent="0.3">
      <c r="A242" s="15"/>
    </row>
    <row r="243" spans="1:1" x14ac:dyDescent="0.3">
      <c r="A243" s="16"/>
    </row>
    <row r="244" spans="1:1" x14ac:dyDescent="0.3">
      <c r="A244" s="15"/>
    </row>
    <row r="245" spans="1:1" x14ac:dyDescent="0.3">
      <c r="A245" s="16"/>
    </row>
    <row r="246" spans="1:1" x14ac:dyDescent="0.3">
      <c r="A246" s="15"/>
    </row>
    <row r="247" spans="1:1" x14ac:dyDescent="0.3">
      <c r="A247" s="16"/>
    </row>
    <row r="248" spans="1:1" x14ac:dyDescent="0.3">
      <c r="A248" s="15"/>
    </row>
    <row r="249" spans="1:1" x14ac:dyDescent="0.3">
      <c r="A249" s="16"/>
    </row>
    <row r="250" spans="1:1" x14ac:dyDescent="0.3">
      <c r="A250" s="15"/>
    </row>
    <row r="251" spans="1:1" x14ac:dyDescent="0.3">
      <c r="A251" s="16"/>
    </row>
    <row r="252" spans="1:1" x14ac:dyDescent="0.3">
      <c r="A252" s="15"/>
    </row>
    <row r="253" spans="1:1" x14ac:dyDescent="0.3">
      <c r="A253" s="16"/>
    </row>
    <row r="254" spans="1:1" x14ac:dyDescent="0.3">
      <c r="A254" s="15"/>
    </row>
    <row r="255" spans="1:1" x14ac:dyDescent="0.3">
      <c r="A255" s="16"/>
    </row>
    <row r="256" spans="1:1" x14ac:dyDescent="0.3">
      <c r="A256" s="15"/>
    </row>
    <row r="257" spans="1:1" x14ac:dyDescent="0.3">
      <c r="A257" s="16"/>
    </row>
    <row r="258" spans="1:1" x14ac:dyDescent="0.3">
      <c r="A258" s="15"/>
    </row>
    <row r="259" spans="1:1" x14ac:dyDescent="0.3">
      <c r="A259" s="16"/>
    </row>
    <row r="260" spans="1:1" x14ac:dyDescent="0.3">
      <c r="A260" s="15"/>
    </row>
    <row r="261" spans="1:1" x14ac:dyDescent="0.3">
      <c r="A261" s="16"/>
    </row>
    <row r="262" spans="1:1" x14ac:dyDescent="0.3">
      <c r="A262" s="16"/>
    </row>
    <row r="263" spans="1:1" x14ac:dyDescent="0.3">
      <c r="A263" s="15"/>
    </row>
    <row r="264" spans="1:1" x14ac:dyDescent="0.3">
      <c r="A264" s="15"/>
    </row>
    <row r="265" spans="1:1" x14ac:dyDescent="0.3">
      <c r="A265" s="16"/>
    </row>
    <row r="266" spans="1:1" x14ac:dyDescent="0.3">
      <c r="A266" s="15"/>
    </row>
    <row r="267" spans="1:1" x14ac:dyDescent="0.3">
      <c r="A267" s="16"/>
    </row>
    <row r="268" spans="1:1" x14ac:dyDescent="0.3">
      <c r="A268" s="15"/>
    </row>
    <row r="269" spans="1:1" x14ac:dyDescent="0.3">
      <c r="A269" s="16"/>
    </row>
    <row r="270" spans="1:1" x14ac:dyDescent="0.3">
      <c r="A270" s="15"/>
    </row>
    <row r="271" spans="1:1" x14ac:dyDescent="0.3">
      <c r="A271" s="16"/>
    </row>
    <row r="272" spans="1:1" x14ac:dyDescent="0.3">
      <c r="A272" s="15"/>
    </row>
    <row r="273" spans="1:1" x14ac:dyDescent="0.3">
      <c r="A273" s="16"/>
    </row>
    <row r="274" spans="1:1" x14ac:dyDescent="0.3">
      <c r="A274" s="15"/>
    </row>
    <row r="275" spans="1:1" x14ac:dyDescent="0.3">
      <c r="A275" s="16"/>
    </row>
    <row r="276" spans="1:1" x14ac:dyDescent="0.3">
      <c r="A276" s="15"/>
    </row>
    <row r="277" spans="1:1" x14ac:dyDescent="0.3">
      <c r="A277" s="16"/>
    </row>
    <row r="278" spans="1:1" x14ac:dyDescent="0.3">
      <c r="A278" s="15"/>
    </row>
    <row r="279" spans="1:1" x14ac:dyDescent="0.3">
      <c r="A279" s="16"/>
    </row>
    <row r="280" spans="1:1" x14ac:dyDescent="0.3">
      <c r="A280" s="15"/>
    </row>
    <row r="281" spans="1:1" x14ac:dyDescent="0.3">
      <c r="A281" s="16"/>
    </row>
    <row r="282" spans="1:1" x14ac:dyDescent="0.3">
      <c r="A282" s="15"/>
    </row>
    <row r="283" spans="1:1" x14ac:dyDescent="0.3">
      <c r="A283" s="16"/>
    </row>
    <row r="284" spans="1:1" x14ac:dyDescent="0.3">
      <c r="A284" s="15"/>
    </row>
    <row r="285" spans="1:1" x14ac:dyDescent="0.3">
      <c r="A285" s="16"/>
    </row>
    <row r="286" spans="1:1" x14ac:dyDescent="0.3">
      <c r="A286" s="15"/>
    </row>
    <row r="287" spans="1:1" x14ac:dyDescent="0.3">
      <c r="A287" s="16"/>
    </row>
    <row r="288" spans="1:1" x14ac:dyDescent="0.3">
      <c r="A288" s="15"/>
    </row>
    <row r="289" spans="1:1" x14ac:dyDescent="0.3">
      <c r="A289" s="16"/>
    </row>
    <row r="290" spans="1:1" x14ac:dyDescent="0.3">
      <c r="A290" s="15"/>
    </row>
    <row r="291" spans="1:1" x14ac:dyDescent="0.3">
      <c r="A291" s="16"/>
    </row>
    <row r="292" spans="1:1" x14ac:dyDescent="0.3">
      <c r="A292" s="15"/>
    </row>
    <row r="293" spans="1:1" x14ac:dyDescent="0.3">
      <c r="A293" s="16"/>
    </row>
    <row r="294" spans="1:1" x14ac:dyDescent="0.3">
      <c r="A294" s="15"/>
    </row>
    <row r="295" spans="1:1" x14ac:dyDescent="0.3">
      <c r="A295" s="16"/>
    </row>
    <row r="296" spans="1:1" x14ac:dyDescent="0.3">
      <c r="A296" s="15"/>
    </row>
    <row r="297" spans="1:1" x14ac:dyDescent="0.3">
      <c r="A297" s="16"/>
    </row>
    <row r="298" spans="1:1" x14ac:dyDescent="0.3">
      <c r="A298" s="15"/>
    </row>
    <row r="299" spans="1:1" x14ac:dyDescent="0.3">
      <c r="A299" s="16"/>
    </row>
    <row r="300" spans="1:1" x14ac:dyDescent="0.3">
      <c r="A300" s="15"/>
    </row>
    <row r="301" spans="1:1" x14ac:dyDescent="0.3">
      <c r="A301" s="16"/>
    </row>
    <row r="302" spans="1:1" x14ac:dyDescent="0.3">
      <c r="A302" s="15"/>
    </row>
    <row r="303" spans="1:1" x14ac:dyDescent="0.3">
      <c r="A303" s="16"/>
    </row>
    <row r="304" spans="1:1" x14ac:dyDescent="0.3">
      <c r="A304" s="15"/>
    </row>
    <row r="305" spans="1:1" x14ac:dyDescent="0.3">
      <c r="A305" s="16"/>
    </row>
    <row r="306" spans="1:1" x14ac:dyDescent="0.3">
      <c r="A306" s="15"/>
    </row>
    <row r="307" spans="1:1" x14ac:dyDescent="0.3">
      <c r="A307" s="16"/>
    </row>
    <row r="308" spans="1:1" x14ac:dyDescent="0.3">
      <c r="A308" s="15"/>
    </row>
    <row r="309" spans="1:1" x14ac:dyDescent="0.3">
      <c r="A309" s="16"/>
    </row>
    <row r="310" spans="1:1" x14ac:dyDescent="0.3">
      <c r="A310" s="15"/>
    </row>
    <row r="311" spans="1:1" x14ac:dyDescent="0.3">
      <c r="A311" s="16"/>
    </row>
    <row r="312" spans="1:1" x14ac:dyDescent="0.3">
      <c r="A312" s="15"/>
    </row>
    <row r="313" spans="1:1" x14ac:dyDescent="0.3">
      <c r="A313" s="16"/>
    </row>
    <row r="314" spans="1:1" x14ac:dyDescent="0.3">
      <c r="A314" s="15"/>
    </row>
    <row r="315" spans="1:1" x14ac:dyDescent="0.3">
      <c r="A315" s="16"/>
    </row>
    <row r="316" spans="1:1" x14ac:dyDescent="0.3">
      <c r="A316" s="15"/>
    </row>
    <row r="317" spans="1:1" x14ac:dyDescent="0.3">
      <c r="A317" s="16"/>
    </row>
    <row r="318" spans="1:1" x14ac:dyDescent="0.3">
      <c r="A318" s="15"/>
    </row>
    <row r="319" spans="1:1" x14ac:dyDescent="0.3">
      <c r="A319" s="16"/>
    </row>
    <row r="320" spans="1:1" x14ac:dyDescent="0.3">
      <c r="A320" s="15"/>
    </row>
    <row r="321" spans="1:1" x14ac:dyDescent="0.3">
      <c r="A321" s="16"/>
    </row>
    <row r="322" spans="1:1" x14ac:dyDescent="0.3">
      <c r="A322" s="15"/>
    </row>
    <row r="323" spans="1:1" x14ac:dyDescent="0.3">
      <c r="A323" s="16"/>
    </row>
    <row r="324" spans="1:1" x14ac:dyDescent="0.3">
      <c r="A324" s="15"/>
    </row>
    <row r="325" spans="1:1" x14ac:dyDescent="0.3">
      <c r="A325" s="16"/>
    </row>
    <row r="326" spans="1:1" x14ac:dyDescent="0.3">
      <c r="A326" s="15"/>
    </row>
    <row r="327" spans="1:1" x14ac:dyDescent="0.3">
      <c r="A327" s="16"/>
    </row>
    <row r="328" spans="1:1" x14ac:dyDescent="0.3">
      <c r="A328" s="15"/>
    </row>
    <row r="329" spans="1:1" x14ac:dyDescent="0.3">
      <c r="A329" s="16"/>
    </row>
    <row r="330" spans="1:1" x14ac:dyDescent="0.3">
      <c r="A330" s="15"/>
    </row>
    <row r="331" spans="1:1" x14ac:dyDescent="0.3">
      <c r="A331" s="15"/>
    </row>
    <row r="332" spans="1:1" x14ac:dyDescent="0.3">
      <c r="A332" s="16"/>
    </row>
    <row r="333" spans="1:1" x14ac:dyDescent="0.3">
      <c r="A333" s="15"/>
    </row>
    <row r="334" spans="1:1" x14ac:dyDescent="0.3">
      <c r="A334" s="16"/>
    </row>
    <row r="335" spans="1:1" x14ac:dyDescent="0.3">
      <c r="A335" s="15"/>
    </row>
    <row r="336" spans="1:1" x14ac:dyDescent="0.3">
      <c r="A336" s="16"/>
    </row>
    <row r="337" spans="1:1" x14ac:dyDescent="0.3">
      <c r="A337" s="15"/>
    </row>
    <row r="338" spans="1:1" x14ac:dyDescent="0.3">
      <c r="A338" s="16"/>
    </row>
    <row r="339" spans="1:1" x14ac:dyDescent="0.3">
      <c r="A339" s="15"/>
    </row>
    <row r="340" spans="1:1" x14ac:dyDescent="0.3">
      <c r="A340" s="16"/>
    </row>
    <row r="341" spans="1:1" x14ac:dyDescent="0.3">
      <c r="A341" s="15"/>
    </row>
    <row r="342" spans="1:1" x14ac:dyDescent="0.3">
      <c r="A342" s="16"/>
    </row>
    <row r="343" spans="1:1" x14ac:dyDescent="0.3">
      <c r="A343" s="15"/>
    </row>
    <row r="344" spans="1:1" x14ac:dyDescent="0.3">
      <c r="A344" s="16"/>
    </row>
    <row r="345" spans="1:1" x14ac:dyDescent="0.3">
      <c r="A345" s="15"/>
    </row>
    <row r="346" spans="1:1" x14ac:dyDescent="0.3">
      <c r="A346" s="16"/>
    </row>
    <row r="347" spans="1:1" x14ac:dyDescent="0.3">
      <c r="A347" s="15"/>
    </row>
    <row r="348" spans="1:1" x14ac:dyDescent="0.3">
      <c r="A348" s="16"/>
    </row>
    <row r="349" spans="1:1" x14ac:dyDescent="0.3">
      <c r="A349" s="15"/>
    </row>
    <row r="350" spans="1:1" x14ac:dyDescent="0.3">
      <c r="A350" s="16"/>
    </row>
    <row r="351" spans="1:1" x14ac:dyDescent="0.3">
      <c r="A351" s="15"/>
    </row>
    <row r="352" spans="1:1" x14ac:dyDescent="0.3">
      <c r="A352" s="16"/>
    </row>
    <row r="353" spans="1:1" x14ac:dyDescent="0.3">
      <c r="A353" s="15"/>
    </row>
    <row r="354" spans="1:1" x14ac:dyDescent="0.3">
      <c r="A354" s="16"/>
    </row>
    <row r="355" spans="1:1" x14ac:dyDescent="0.3">
      <c r="A355" s="15"/>
    </row>
    <row r="356" spans="1:1" x14ac:dyDescent="0.3">
      <c r="A356" s="16"/>
    </row>
    <row r="357" spans="1:1" x14ac:dyDescent="0.3">
      <c r="A357" s="15"/>
    </row>
    <row r="358" spans="1:1" x14ac:dyDescent="0.3">
      <c r="A358" s="16"/>
    </row>
    <row r="359" spans="1:1" x14ac:dyDescent="0.3">
      <c r="A359" s="15"/>
    </row>
    <row r="360" spans="1:1" x14ac:dyDescent="0.3">
      <c r="A360" s="16"/>
    </row>
    <row r="361" spans="1:1" x14ac:dyDescent="0.3">
      <c r="A361" s="15"/>
    </row>
    <row r="362" spans="1:1" x14ac:dyDescent="0.3">
      <c r="A362" s="16"/>
    </row>
    <row r="363" spans="1:1" x14ac:dyDescent="0.3">
      <c r="A363" s="15"/>
    </row>
    <row r="364" spans="1:1" x14ac:dyDescent="0.3">
      <c r="A364" s="15"/>
    </row>
    <row r="365" spans="1:1" x14ac:dyDescent="0.3">
      <c r="A365" s="16"/>
    </row>
    <row r="366" spans="1:1" x14ac:dyDescent="0.3">
      <c r="A366" s="15"/>
    </row>
    <row r="367" spans="1:1" x14ac:dyDescent="0.3">
      <c r="A367" s="16"/>
    </row>
    <row r="368" spans="1:1" x14ac:dyDescent="0.3">
      <c r="A368" s="15"/>
    </row>
    <row r="369" spans="1:1" x14ac:dyDescent="0.3">
      <c r="A369" s="16"/>
    </row>
    <row r="370" spans="1:1" x14ac:dyDescent="0.3">
      <c r="A370" s="15"/>
    </row>
    <row r="371" spans="1:1" x14ac:dyDescent="0.3">
      <c r="A371" s="16"/>
    </row>
    <row r="372" spans="1:1" x14ac:dyDescent="0.3">
      <c r="A372" s="15"/>
    </row>
    <row r="373" spans="1:1" x14ac:dyDescent="0.3">
      <c r="A373" s="16"/>
    </row>
    <row r="374" spans="1:1" x14ac:dyDescent="0.3">
      <c r="A374" s="15"/>
    </row>
    <row r="375" spans="1:1" x14ac:dyDescent="0.3">
      <c r="A375" s="16"/>
    </row>
    <row r="376" spans="1:1" x14ac:dyDescent="0.3">
      <c r="A376" s="15"/>
    </row>
    <row r="377" spans="1:1" x14ac:dyDescent="0.3">
      <c r="A377" s="16"/>
    </row>
    <row r="378" spans="1:1" x14ac:dyDescent="0.3">
      <c r="A378" s="15"/>
    </row>
    <row r="379" spans="1:1" x14ac:dyDescent="0.3">
      <c r="A379" s="16"/>
    </row>
    <row r="380" spans="1:1" x14ac:dyDescent="0.3">
      <c r="A380" s="15"/>
    </row>
    <row r="381" spans="1:1" x14ac:dyDescent="0.3">
      <c r="A381" s="16"/>
    </row>
    <row r="382" spans="1:1" x14ac:dyDescent="0.3">
      <c r="A382" s="15"/>
    </row>
    <row r="383" spans="1:1" x14ac:dyDescent="0.3">
      <c r="A383" s="16"/>
    </row>
    <row r="384" spans="1:1" x14ac:dyDescent="0.3">
      <c r="A384" s="15"/>
    </row>
    <row r="385" spans="1:1" x14ac:dyDescent="0.3">
      <c r="A385" s="16"/>
    </row>
    <row r="386" spans="1:1" x14ac:dyDescent="0.3">
      <c r="A386" s="15"/>
    </row>
    <row r="387" spans="1:1" x14ac:dyDescent="0.3">
      <c r="A387" s="16"/>
    </row>
    <row r="388" spans="1:1" x14ac:dyDescent="0.3">
      <c r="A388" s="15"/>
    </row>
    <row r="389" spans="1:1" x14ac:dyDescent="0.3">
      <c r="A389" s="16"/>
    </row>
    <row r="390" spans="1:1" x14ac:dyDescent="0.3">
      <c r="A390" s="15"/>
    </row>
    <row r="391" spans="1:1" x14ac:dyDescent="0.3">
      <c r="A391" s="16"/>
    </row>
    <row r="392" spans="1:1" x14ac:dyDescent="0.3">
      <c r="A392" s="15"/>
    </row>
    <row r="393" spans="1:1" x14ac:dyDescent="0.3">
      <c r="A393" s="16"/>
    </row>
    <row r="394" spans="1:1" x14ac:dyDescent="0.3">
      <c r="A394" s="15"/>
    </row>
    <row r="395" spans="1:1" x14ac:dyDescent="0.3">
      <c r="A395" s="16"/>
    </row>
    <row r="396" spans="1:1" x14ac:dyDescent="0.3">
      <c r="A396" s="15"/>
    </row>
    <row r="397" spans="1:1" x14ac:dyDescent="0.3">
      <c r="A397" s="16"/>
    </row>
    <row r="398" spans="1:1" x14ac:dyDescent="0.3">
      <c r="A398" s="15"/>
    </row>
    <row r="399" spans="1:1" x14ac:dyDescent="0.3">
      <c r="A399" s="16"/>
    </row>
    <row r="400" spans="1:1" x14ac:dyDescent="0.3">
      <c r="A400" s="15"/>
    </row>
    <row r="401" spans="1:1" x14ac:dyDescent="0.3">
      <c r="A401" s="16"/>
    </row>
    <row r="402" spans="1:1" x14ac:dyDescent="0.3">
      <c r="A402" s="15"/>
    </row>
    <row r="403" spans="1:1" x14ac:dyDescent="0.3">
      <c r="A403" s="16"/>
    </row>
    <row r="404" spans="1:1" x14ac:dyDescent="0.3">
      <c r="A404" s="15"/>
    </row>
    <row r="405" spans="1:1" x14ac:dyDescent="0.3">
      <c r="A405" s="16"/>
    </row>
    <row r="406" spans="1:1" x14ac:dyDescent="0.3">
      <c r="A406" s="15"/>
    </row>
    <row r="407" spans="1:1" x14ac:dyDescent="0.3">
      <c r="A407" s="16"/>
    </row>
    <row r="408" spans="1:1" x14ac:dyDescent="0.3">
      <c r="A408" s="15"/>
    </row>
    <row r="409" spans="1:1" x14ac:dyDescent="0.3">
      <c r="A409" s="16"/>
    </row>
    <row r="410" spans="1:1" x14ac:dyDescent="0.3">
      <c r="A410" s="15"/>
    </row>
    <row r="411" spans="1:1" x14ac:dyDescent="0.3">
      <c r="A411" s="16"/>
    </row>
    <row r="412" spans="1:1" x14ac:dyDescent="0.3">
      <c r="A412" s="15"/>
    </row>
    <row r="413" spans="1:1" x14ac:dyDescent="0.3">
      <c r="A413" s="16"/>
    </row>
    <row r="414" spans="1:1" x14ac:dyDescent="0.3">
      <c r="A414" s="15"/>
    </row>
    <row r="415" spans="1:1" x14ac:dyDescent="0.3">
      <c r="A415" s="16"/>
    </row>
    <row r="416" spans="1:1" x14ac:dyDescent="0.3">
      <c r="A416" s="15"/>
    </row>
    <row r="417" spans="1:1" x14ac:dyDescent="0.3">
      <c r="A417" s="16"/>
    </row>
    <row r="418" spans="1:1" x14ac:dyDescent="0.3">
      <c r="A418" s="15"/>
    </row>
    <row r="419" spans="1:1" x14ac:dyDescent="0.3">
      <c r="A419" s="17"/>
    </row>
    <row r="420" spans="1:1" x14ac:dyDescent="0.3">
      <c r="A420" s="18"/>
    </row>
    <row r="421" spans="1:1" x14ac:dyDescent="0.3">
      <c r="A421" s="16"/>
    </row>
    <row r="422" spans="1:1" x14ac:dyDescent="0.3">
      <c r="A422" s="15"/>
    </row>
    <row r="423" spans="1:1" x14ac:dyDescent="0.3">
      <c r="A423" s="16"/>
    </row>
    <row r="424" spans="1:1" x14ac:dyDescent="0.3">
      <c r="A424" s="15"/>
    </row>
    <row r="425" spans="1:1" x14ac:dyDescent="0.3">
      <c r="A425" s="16"/>
    </row>
    <row r="426" spans="1:1" x14ac:dyDescent="0.3">
      <c r="A426" s="15"/>
    </row>
    <row r="427" spans="1:1" x14ac:dyDescent="0.3">
      <c r="A427" s="16"/>
    </row>
    <row r="428" spans="1:1" x14ac:dyDescent="0.3">
      <c r="A428" s="15"/>
    </row>
    <row r="429" spans="1:1" x14ac:dyDescent="0.3">
      <c r="A429" s="15"/>
    </row>
    <row r="430" spans="1:1" x14ac:dyDescent="0.3">
      <c r="A430" s="15"/>
    </row>
    <row r="431" spans="1:1" x14ac:dyDescent="0.3">
      <c r="A431" s="16"/>
    </row>
    <row r="432" spans="1:1" x14ac:dyDescent="0.3">
      <c r="A432" s="16"/>
    </row>
    <row r="433" spans="1:1" x14ac:dyDescent="0.3">
      <c r="A433" s="16"/>
    </row>
    <row r="434" spans="1:1" x14ac:dyDescent="0.3">
      <c r="A434" s="15"/>
    </row>
    <row r="435" spans="1:1" x14ac:dyDescent="0.3">
      <c r="A435" s="16"/>
    </row>
    <row r="436" spans="1:1" x14ac:dyDescent="0.3">
      <c r="A436" s="15"/>
    </row>
    <row r="437" spans="1:1" x14ac:dyDescent="0.3">
      <c r="A437" s="16"/>
    </row>
    <row r="438" spans="1:1" x14ac:dyDescent="0.3">
      <c r="A438" s="15"/>
    </row>
    <row r="439" spans="1:1" x14ac:dyDescent="0.3">
      <c r="A439" s="16"/>
    </row>
    <row r="440" spans="1:1" x14ac:dyDescent="0.3">
      <c r="A440" s="15"/>
    </row>
    <row r="441" spans="1:1" x14ac:dyDescent="0.3">
      <c r="A441" s="16"/>
    </row>
    <row r="442" spans="1:1" x14ac:dyDescent="0.3">
      <c r="A442" s="15"/>
    </row>
    <row r="443" spans="1:1" x14ac:dyDescent="0.3">
      <c r="A443" s="16"/>
    </row>
    <row r="444" spans="1:1" x14ac:dyDescent="0.3">
      <c r="A444" s="15"/>
    </row>
    <row r="445" spans="1:1" x14ac:dyDescent="0.3">
      <c r="A445" s="16"/>
    </row>
    <row r="446" spans="1:1" x14ac:dyDescent="0.3">
      <c r="A446" s="15"/>
    </row>
    <row r="447" spans="1:1" x14ac:dyDescent="0.3">
      <c r="A447" s="16"/>
    </row>
    <row r="448" spans="1:1" x14ac:dyDescent="0.3">
      <c r="A448" s="15"/>
    </row>
    <row r="449" spans="1:1" x14ac:dyDescent="0.3">
      <c r="A449" s="16"/>
    </row>
    <row r="450" spans="1:1" x14ac:dyDescent="0.3">
      <c r="A450" s="15"/>
    </row>
    <row r="451" spans="1:1" x14ac:dyDescent="0.3">
      <c r="A451" s="16"/>
    </row>
    <row r="452" spans="1:1" x14ac:dyDescent="0.3">
      <c r="A452" s="15"/>
    </row>
    <row r="453" spans="1:1" x14ac:dyDescent="0.3">
      <c r="A453" s="16"/>
    </row>
    <row r="454" spans="1:1" x14ac:dyDescent="0.3">
      <c r="A454" s="15"/>
    </row>
    <row r="455" spans="1:1" x14ac:dyDescent="0.3">
      <c r="A455" s="16"/>
    </row>
    <row r="456" spans="1:1" x14ac:dyDescent="0.3">
      <c r="A456" s="16"/>
    </row>
    <row r="457" spans="1:1" x14ac:dyDescent="0.3">
      <c r="A457" s="15"/>
    </row>
    <row r="458" spans="1:1" x14ac:dyDescent="0.3">
      <c r="A458" s="16"/>
    </row>
    <row r="459" spans="1:1" x14ac:dyDescent="0.3">
      <c r="A459" s="15"/>
    </row>
    <row r="460" spans="1:1" x14ac:dyDescent="0.3">
      <c r="A460" s="16"/>
    </row>
    <row r="461" spans="1:1" x14ac:dyDescent="0.3">
      <c r="A461" s="15"/>
    </row>
    <row r="462" spans="1:1" x14ac:dyDescent="0.3">
      <c r="A462" s="16"/>
    </row>
    <row r="463" spans="1:1" x14ac:dyDescent="0.3">
      <c r="A463" s="15"/>
    </row>
    <row r="464" spans="1:1" x14ac:dyDescent="0.3">
      <c r="A464" s="16"/>
    </row>
    <row r="465" spans="1:1" x14ac:dyDescent="0.3">
      <c r="A465" s="15"/>
    </row>
    <row r="466" spans="1:1" x14ac:dyDescent="0.3">
      <c r="A466" s="16"/>
    </row>
    <row r="467" spans="1:1" x14ac:dyDescent="0.3">
      <c r="A467" s="15"/>
    </row>
    <row r="468" spans="1:1" x14ac:dyDescent="0.3">
      <c r="A468" s="16"/>
    </row>
    <row r="469" spans="1:1" x14ac:dyDescent="0.3">
      <c r="A469" s="15"/>
    </row>
    <row r="470" spans="1:1" x14ac:dyDescent="0.3">
      <c r="A470" s="16"/>
    </row>
    <row r="471" spans="1:1" x14ac:dyDescent="0.3">
      <c r="A471" s="15"/>
    </row>
    <row r="472" spans="1:1" x14ac:dyDescent="0.3">
      <c r="A472" s="16"/>
    </row>
    <row r="473" spans="1:1" x14ac:dyDescent="0.3">
      <c r="A473" s="15"/>
    </row>
    <row r="474" spans="1:1" x14ac:dyDescent="0.3">
      <c r="A474" s="16"/>
    </row>
    <row r="475" spans="1:1" x14ac:dyDescent="0.3">
      <c r="A475" s="15"/>
    </row>
    <row r="476" spans="1:1" x14ac:dyDescent="0.3">
      <c r="A476" s="16"/>
    </row>
    <row r="477" spans="1:1" x14ac:dyDescent="0.3">
      <c r="A477" s="15"/>
    </row>
    <row r="478" spans="1:1" x14ac:dyDescent="0.3">
      <c r="A478" s="16"/>
    </row>
    <row r="479" spans="1:1" x14ac:dyDescent="0.3">
      <c r="A479" s="15"/>
    </row>
    <row r="480" spans="1:1" x14ac:dyDescent="0.3">
      <c r="A480" s="16"/>
    </row>
    <row r="481" spans="1:1" x14ac:dyDescent="0.3">
      <c r="A481" s="15"/>
    </row>
    <row r="482" spans="1:1" x14ac:dyDescent="0.3">
      <c r="A482" s="16"/>
    </row>
    <row r="483" spans="1:1" x14ac:dyDescent="0.3">
      <c r="A483" s="15"/>
    </row>
    <row r="484" spans="1:1" x14ac:dyDescent="0.3">
      <c r="A484" s="16"/>
    </row>
    <row r="485" spans="1:1" x14ac:dyDescent="0.3">
      <c r="A485" s="15"/>
    </row>
    <row r="486" spans="1:1" x14ac:dyDescent="0.3">
      <c r="A486" s="16"/>
    </row>
    <row r="487" spans="1:1" x14ac:dyDescent="0.3">
      <c r="A487" s="15"/>
    </row>
    <row r="488" spans="1:1" x14ac:dyDescent="0.3">
      <c r="A488" s="16"/>
    </row>
    <row r="489" spans="1:1" x14ac:dyDescent="0.3">
      <c r="A489" s="19"/>
    </row>
    <row r="490" spans="1:1" x14ac:dyDescent="0.3">
      <c r="A490" s="16"/>
    </row>
    <row r="491" spans="1:1" x14ac:dyDescent="0.3">
      <c r="A491" s="15"/>
    </row>
    <row r="492" spans="1:1" x14ac:dyDescent="0.3">
      <c r="A492" s="16"/>
    </row>
    <row r="493" spans="1:1" x14ac:dyDescent="0.3">
      <c r="A493" s="15"/>
    </row>
    <row r="494" spans="1:1" x14ac:dyDescent="0.3">
      <c r="A494" s="16"/>
    </row>
    <row r="495" spans="1:1" x14ac:dyDescent="0.3">
      <c r="A495" s="15"/>
    </row>
    <row r="496" spans="1:1" x14ac:dyDescent="0.3">
      <c r="A496" s="15"/>
    </row>
    <row r="497" spans="1:1" x14ac:dyDescent="0.3">
      <c r="A497" s="16"/>
    </row>
    <row r="498" spans="1:1" x14ac:dyDescent="0.3">
      <c r="A498" s="15"/>
    </row>
    <row r="499" spans="1:1" x14ac:dyDescent="0.3">
      <c r="A499" s="16"/>
    </row>
    <row r="500" spans="1:1" x14ac:dyDescent="0.3">
      <c r="A500" s="15"/>
    </row>
    <row r="501" spans="1:1" x14ac:dyDescent="0.3">
      <c r="A501" s="16"/>
    </row>
    <row r="502" spans="1:1" x14ac:dyDescent="0.3">
      <c r="A502" s="15"/>
    </row>
    <row r="503" spans="1:1" x14ac:dyDescent="0.3">
      <c r="A503" s="16"/>
    </row>
    <row r="504" spans="1:1" x14ac:dyDescent="0.3">
      <c r="A504" s="15"/>
    </row>
    <row r="505" spans="1:1" x14ac:dyDescent="0.3">
      <c r="A505" s="16"/>
    </row>
    <row r="506" spans="1:1" x14ac:dyDescent="0.3">
      <c r="A506" s="15"/>
    </row>
    <row r="507" spans="1:1" x14ac:dyDescent="0.3">
      <c r="A507" s="16"/>
    </row>
    <row r="508" spans="1:1" x14ac:dyDescent="0.3">
      <c r="A508" s="15"/>
    </row>
    <row r="509" spans="1:1" x14ac:dyDescent="0.3">
      <c r="A509" s="16"/>
    </row>
    <row r="510" spans="1:1" x14ac:dyDescent="0.3">
      <c r="A510" s="15"/>
    </row>
    <row r="511" spans="1:1" x14ac:dyDescent="0.3">
      <c r="A511" s="16"/>
    </row>
    <row r="512" spans="1:1" x14ac:dyDescent="0.3">
      <c r="A512" s="15"/>
    </row>
    <row r="513" spans="1:1" x14ac:dyDescent="0.3">
      <c r="A513" s="16"/>
    </row>
    <row r="514" spans="1:1" x14ac:dyDescent="0.3">
      <c r="A514" s="16"/>
    </row>
    <row r="515" spans="1:1" x14ac:dyDescent="0.3">
      <c r="A515" s="15"/>
    </row>
    <row r="516" spans="1:1" x14ac:dyDescent="0.3">
      <c r="A516" s="16"/>
    </row>
    <row r="517" spans="1:1" x14ac:dyDescent="0.3">
      <c r="A517" s="15"/>
    </row>
    <row r="518" spans="1:1" x14ac:dyDescent="0.3">
      <c r="A518" s="15"/>
    </row>
    <row r="519" spans="1:1" x14ac:dyDescent="0.3">
      <c r="A519" s="16"/>
    </row>
    <row r="520" spans="1:1" x14ac:dyDescent="0.3">
      <c r="A520" s="15"/>
    </row>
    <row r="521" spans="1:1" x14ac:dyDescent="0.3">
      <c r="A521" s="16"/>
    </row>
    <row r="522" spans="1:1" x14ac:dyDescent="0.3">
      <c r="A522" s="15"/>
    </row>
    <row r="523" spans="1:1" x14ac:dyDescent="0.3">
      <c r="A523" s="16"/>
    </row>
    <row r="524" spans="1:1" x14ac:dyDescent="0.3">
      <c r="A524" s="15"/>
    </row>
    <row r="525" spans="1:1" x14ac:dyDescent="0.3">
      <c r="A525" s="16"/>
    </row>
    <row r="526" spans="1:1" x14ac:dyDescent="0.3">
      <c r="A526" s="15"/>
    </row>
    <row r="527" spans="1:1" x14ac:dyDescent="0.3">
      <c r="A527" s="16"/>
    </row>
    <row r="528" spans="1:1" x14ac:dyDescent="0.3">
      <c r="A528" s="15"/>
    </row>
    <row r="529" spans="1:1" x14ac:dyDescent="0.3">
      <c r="A529" s="16"/>
    </row>
    <row r="530" spans="1:1" x14ac:dyDescent="0.3">
      <c r="A530" s="15"/>
    </row>
    <row r="531" spans="1:1" x14ac:dyDescent="0.3">
      <c r="A531" s="17"/>
    </row>
    <row r="532" spans="1:1" x14ac:dyDescent="0.3">
      <c r="A532" s="15"/>
    </row>
    <row r="533" spans="1:1" x14ac:dyDescent="0.3">
      <c r="A533" s="16"/>
    </row>
    <row r="534" spans="1:1" x14ac:dyDescent="0.3">
      <c r="A534" s="15"/>
    </row>
    <row r="535" spans="1:1" x14ac:dyDescent="0.3">
      <c r="A535" s="16"/>
    </row>
    <row r="536" spans="1:1" x14ac:dyDescent="0.3">
      <c r="A536" s="15"/>
    </row>
    <row r="537" spans="1:1" x14ac:dyDescent="0.3">
      <c r="A537" s="16"/>
    </row>
    <row r="538" spans="1:1" x14ac:dyDescent="0.3">
      <c r="A538" s="15"/>
    </row>
    <row r="539" spans="1:1" x14ac:dyDescent="0.3">
      <c r="A539" s="16"/>
    </row>
    <row r="540" spans="1:1" x14ac:dyDescent="0.3">
      <c r="A540" s="15"/>
    </row>
    <row r="541" spans="1:1" x14ac:dyDescent="0.3">
      <c r="A541" s="16"/>
    </row>
    <row r="542" spans="1:1" x14ac:dyDescent="0.3">
      <c r="A542" s="15"/>
    </row>
    <row r="543" spans="1:1" x14ac:dyDescent="0.3">
      <c r="A543" s="16"/>
    </row>
    <row r="544" spans="1:1" x14ac:dyDescent="0.3">
      <c r="A544" s="15"/>
    </row>
    <row r="545" spans="1:1" x14ac:dyDescent="0.3">
      <c r="A545" s="16"/>
    </row>
    <row r="546" spans="1:1" x14ac:dyDescent="0.3">
      <c r="A546" s="15"/>
    </row>
    <row r="547" spans="1:1" x14ac:dyDescent="0.3">
      <c r="A547" s="16"/>
    </row>
    <row r="548" spans="1:1" x14ac:dyDescent="0.3">
      <c r="A548" s="15"/>
    </row>
    <row r="549" spans="1:1" x14ac:dyDescent="0.3">
      <c r="A549" s="15"/>
    </row>
    <row r="550" spans="1:1" x14ac:dyDescent="0.3">
      <c r="A550" s="16"/>
    </row>
    <row r="551" spans="1:1" x14ac:dyDescent="0.3">
      <c r="A551" s="15"/>
    </row>
    <row r="552" spans="1:1" x14ac:dyDescent="0.3">
      <c r="A552" s="16"/>
    </row>
    <row r="553" spans="1:1" x14ac:dyDescent="0.3">
      <c r="A553" s="15"/>
    </row>
    <row r="554" spans="1:1" x14ac:dyDescent="0.3">
      <c r="A554" s="15"/>
    </row>
    <row r="555" spans="1:1" x14ac:dyDescent="0.3">
      <c r="A555" s="16"/>
    </row>
    <row r="556" spans="1:1" x14ac:dyDescent="0.3">
      <c r="A556" s="15"/>
    </row>
    <row r="557" spans="1:1" x14ac:dyDescent="0.3">
      <c r="A557" s="16"/>
    </row>
    <row r="558" spans="1:1" x14ac:dyDescent="0.3">
      <c r="A558" s="15"/>
    </row>
    <row r="559" spans="1:1" x14ac:dyDescent="0.3">
      <c r="A559" s="16"/>
    </row>
    <row r="560" spans="1:1" x14ac:dyDescent="0.3">
      <c r="A560" s="15"/>
    </row>
    <row r="561" spans="1:1" x14ac:dyDescent="0.3">
      <c r="A561" s="16"/>
    </row>
    <row r="562" spans="1:1" x14ac:dyDescent="0.3">
      <c r="A562" s="15"/>
    </row>
    <row r="563" spans="1:1" x14ac:dyDescent="0.3">
      <c r="A563" s="15"/>
    </row>
    <row r="564" spans="1:1" x14ac:dyDescent="0.3">
      <c r="A564" s="16"/>
    </row>
    <row r="565" spans="1:1" x14ac:dyDescent="0.3">
      <c r="A565" s="16"/>
    </row>
    <row r="566" spans="1:1" x14ac:dyDescent="0.3">
      <c r="A566" s="15"/>
    </row>
    <row r="567" spans="1:1" x14ac:dyDescent="0.3">
      <c r="A567" s="16"/>
    </row>
    <row r="568" spans="1:1" x14ac:dyDescent="0.3">
      <c r="A568" s="15"/>
    </row>
    <row r="569" spans="1:1" x14ac:dyDescent="0.3">
      <c r="A569" s="16"/>
    </row>
    <row r="570" spans="1:1" x14ac:dyDescent="0.3">
      <c r="A570" s="15"/>
    </row>
    <row r="571" spans="1:1" x14ac:dyDescent="0.3">
      <c r="A571" s="16"/>
    </row>
    <row r="572" spans="1:1" x14ac:dyDescent="0.3">
      <c r="A572" s="15"/>
    </row>
    <row r="573" spans="1:1" x14ac:dyDescent="0.3">
      <c r="A573" s="16"/>
    </row>
    <row r="574" spans="1:1" x14ac:dyDescent="0.3">
      <c r="A574" s="15"/>
    </row>
    <row r="575" spans="1:1" x14ac:dyDescent="0.3">
      <c r="A575" s="16"/>
    </row>
    <row r="576" spans="1:1" x14ac:dyDescent="0.3">
      <c r="A576" s="15"/>
    </row>
    <row r="577" spans="1:1" x14ac:dyDescent="0.3">
      <c r="A577" s="16"/>
    </row>
    <row r="578" spans="1:1" x14ac:dyDescent="0.3">
      <c r="A578" s="15"/>
    </row>
    <row r="579" spans="1:1" x14ac:dyDescent="0.3">
      <c r="A579" s="16"/>
    </row>
    <row r="580" spans="1:1" x14ac:dyDescent="0.3">
      <c r="A580" s="15"/>
    </row>
    <row r="581" spans="1:1" x14ac:dyDescent="0.3">
      <c r="A581" s="16"/>
    </row>
    <row r="582" spans="1:1" x14ac:dyDescent="0.3">
      <c r="A582" s="15"/>
    </row>
    <row r="583" spans="1:1" x14ac:dyDescent="0.3">
      <c r="A583" s="16"/>
    </row>
    <row r="584" spans="1:1" x14ac:dyDescent="0.3">
      <c r="A584" s="15"/>
    </row>
    <row r="585" spans="1:1" x14ac:dyDescent="0.3">
      <c r="A585" s="16"/>
    </row>
    <row r="586" spans="1:1" x14ac:dyDescent="0.3">
      <c r="A586" s="15"/>
    </row>
    <row r="587" spans="1:1" x14ac:dyDescent="0.3">
      <c r="A587" s="16"/>
    </row>
    <row r="588" spans="1:1" x14ac:dyDescent="0.3">
      <c r="A588" s="15"/>
    </row>
    <row r="589" spans="1:1" x14ac:dyDescent="0.3">
      <c r="A589" s="16"/>
    </row>
    <row r="590" spans="1:1" x14ac:dyDescent="0.3">
      <c r="A590" s="15"/>
    </row>
    <row r="591" spans="1:1" x14ac:dyDescent="0.3">
      <c r="A591" s="16"/>
    </row>
    <row r="592" spans="1:1" x14ac:dyDescent="0.3">
      <c r="A592" s="15"/>
    </row>
    <row r="593" spans="1:1" x14ac:dyDescent="0.3">
      <c r="A593" s="16"/>
    </row>
    <row r="594" spans="1:1" x14ac:dyDescent="0.3">
      <c r="A594" s="15"/>
    </row>
    <row r="595" spans="1:1" x14ac:dyDescent="0.3">
      <c r="A595" s="16"/>
    </row>
    <row r="596" spans="1:1" x14ac:dyDescent="0.3">
      <c r="A596" s="15"/>
    </row>
    <row r="597" spans="1:1" x14ac:dyDescent="0.3">
      <c r="A597" s="16"/>
    </row>
    <row r="598" spans="1:1" x14ac:dyDescent="0.3">
      <c r="A598" s="15"/>
    </row>
    <row r="599" spans="1:1" x14ac:dyDescent="0.3">
      <c r="A599" s="16"/>
    </row>
    <row r="600" spans="1:1" x14ac:dyDescent="0.3">
      <c r="A600" s="15"/>
    </row>
    <row r="601" spans="1:1" x14ac:dyDescent="0.3">
      <c r="A601" s="16"/>
    </row>
    <row r="602" spans="1:1" x14ac:dyDescent="0.3">
      <c r="A602" s="15"/>
    </row>
    <row r="603" spans="1:1" x14ac:dyDescent="0.3">
      <c r="A603" s="16"/>
    </row>
    <row r="604" spans="1:1" x14ac:dyDescent="0.3">
      <c r="A604" s="15"/>
    </row>
    <row r="605" spans="1:1" x14ac:dyDescent="0.3">
      <c r="A605" s="16"/>
    </row>
    <row r="606" spans="1:1" x14ac:dyDescent="0.3">
      <c r="A606" s="15"/>
    </row>
    <row r="607" spans="1:1" x14ac:dyDescent="0.3">
      <c r="A607" s="16"/>
    </row>
    <row r="608" spans="1:1" x14ac:dyDescent="0.3">
      <c r="A608" s="15"/>
    </row>
    <row r="609" spans="1:1" x14ac:dyDescent="0.3">
      <c r="A609" s="16"/>
    </row>
    <row r="610" spans="1:1" x14ac:dyDescent="0.3">
      <c r="A610" s="15"/>
    </row>
    <row r="611" spans="1:1" x14ac:dyDescent="0.3">
      <c r="A611" s="16"/>
    </row>
    <row r="612" spans="1:1" x14ac:dyDescent="0.3">
      <c r="A612" s="15"/>
    </row>
    <row r="613" spans="1:1" x14ac:dyDescent="0.3">
      <c r="A613" s="16"/>
    </row>
    <row r="614" spans="1:1" x14ac:dyDescent="0.3">
      <c r="A614" s="15"/>
    </row>
    <row r="615" spans="1:1" x14ac:dyDescent="0.3">
      <c r="A615" s="16"/>
    </row>
    <row r="616" spans="1:1" x14ac:dyDescent="0.3">
      <c r="A616" s="15"/>
    </row>
    <row r="617" spans="1:1" x14ac:dyDescent="0.3">
      <c r="A617" s="16"/>
    </row>
    <row r="618" spans="1:1" x14ac:dyDescent="0.3">
      <c r="A618" s="19"/>
    </row>
    <row r="619" spans="1:1" x14ac:dyDescent="0.3">
      <c r="A619" s="19"/>
    </row>
    <row r="620" spans="1:1" x14ac:dyDescent="0.3">
      <c r="A620" s="19"/>
    </row>
    <row r="621" spans="1:1" x14ac:dyDescent="0.3">
      <c r="A621" s="15"/>
    </row>
    <row r="622" spans="1:1" x14ac:dyDescent="0.3">
      <c r="A622" s="16"/>
    </row>
    <row r="623" spans="1:1" x14ac:dyDescent="0.3">
      <c r="A623" s="15"/>
    </row>
    <row r="624" spans="1:1" x14ac:dyDescent="0.3">
      <c r="A624" s="16"/>
    </row>
    <row r="625" spans="1:1" x14ac:dyDescent="0.3">
      <c r="A625" s="16"/>
    </row>
    <row r="626" spans="1:1" x14ac:dyDescent="0.3">
      <c r="A626" s="15"/>
    </row>
    <row r="627" spans="1:1" x14ac:dyDescent="0.3">
      <c r="A627" s="16"/>
    </row>
    <row r="628" spans="1:1" x14ac:dyDescent="0.3">
      <c r="A628" s="15"/>
    </row>
    <row r="629" spans="1:1" x14ac:dyDescent="0.3">
      <c r="A629" s="16"/>
    </row>
    <row r="630" spans="1:1" x14ac:dyDescent="0.3">
      <c r="A630" s="15"/>
    </row>
    <row r="631" spans="1:1" x14ac:dyDescent="0.3">
      <c r="A631" s="15"/>
    </row>
    <row r="632" spans="1:1" x14ac:dyDescent="0.3">
      <c r="A632" s="16"/>
    </row>
    <row r="633" spans="1:1" x14ac:dyDescent="0.3">
      <c r="A633" s="15"/>
    </row>
    <row r="634" spans="1:1" x14ac:dyDescent="0.3">
      <c r="A634" s="15"/>
    </row>
    <row r="635" spans="1:1" x14ac:dyDescent="0.3">
      <c r="A635" s="16"/>
    </row>
    <row r="636" spans="1:1" x14ac:dyDescent="0.3">
      <c r="A636" s="16"/>
    </row>
    <row r="637" spans="1:1" x14ac:dyDescent="0.3">
      <c r="A637" s="16"/>
    </row>
    <row r="638" spans="1:1" x14ac:dyDescent="0.3">
      <c r="A638" s="16"/>
    </row>
    <row r="639" spans="1:1" x14ac:dyDescent="0.3">
      <c r="A639" s="15"/>
    </row>
    <row r="640" spans="1:1" x14ac:dyDescent="0.3">
      <c r="A640" s="16"/>
    </row>
    <row r="641" spans="1:1" x14ac:dyDescent="0.3">
      <c r="A641" s="16"/>
    </row>
    <row r="642" spans="1:1" x14ac:dyDescent="0.3">
      <c r="A642" s="16"/>
    </row>
    <row r="643" spans="1:1" x14ac:dyDescent="0.3">
      <c r="A643" s="16"/>
    </row>
    <row r="644" spans="1:1" x14ac:dyDescent="0.3">
      <c r="A644" s="15"/>
    </row>
    <row r="645" spans="1:1" x14ac:dyDescent="0.3">
      <c r="A645" s="16"/>
    </row>
    <row r="646" spans="1:1" x14ac:dyDescent="0.3">
      <c r="A646" s="15"/>
    </row>
    <row r="647" spans="1:1" x14ac:dyDescent="0.3">
      <c r="A647" s="15"/>
    </row>
    <row r="648" spans="1:1" x14ac:dyDescent="0.3">
      <c r="A648" s="16"/>
    </row>
    <row r="649" spans="1:1" x14ac:dyDescent="0.3">
      <c r="A649" s="16"/>
    </row>
    <row r="650" spans="1:1" x14ac:dyDescent="0.3">
      <c r="A650" s="16"/>
    </row>
  </sheetData>
  <customSheetViews>
    <customSheetView guid="{77878991-77FD-4E96-AE57-0DDF9D5C91E9}" showPageBreaks="1" topLeftCell="A10">
      <selection activeCell="E38" sqref="E38"/>
      <pageMargins left="0" right="0" top="0" bottom="0" header="0" footer="0"/>
      <pageSetup orientation="portrait" r:id="rId1"/>
    </customSheetView>
    <customSheetView guid="{C1A76199-233B-497C-9C00-16C130202DED}" topLeftCell="A10">
      <selection activeCell="E38" sqref="E38"/>
      <pageMargins left="0" right="0" top="0" bottom="0" header="0" footer="0"/>
      <pageSetup orientation="portrait" r:id="rId2"/>
    </customSheetView>
  </customSheetView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5"/>
  <sheetViews>
    <sheetView zoomScale="77" zoomScaleNormal="77" workbookViewId="0">
      <pane ySplit="1" topLeftCell="A11" activePane="bottomLeft" state="frozen"/>
      <selection pane="bottomLeft" activeCell="C46" sqref="C46"/>
    </sheetView>
  </sheetViews>
  <sheetFormatPr defaultRowHeight="14.4" x14ac:dyDescent="0.3"/>
  <cols>
    <col min="1" max="1" width="6.5546875" customWidth="1"/>
    <col min="2" max="2" width="42.109375" style="5" bestFit="1" customWidth="1"/>
    <col min="3" max="3" width="21.5546875" style="5" customWidth="1"/>
    <col min="4" max="5" width="9.109375" style="5" customWidth="1"/>
    <col min="6" max="6" width="73.109375" style="6" customWidth="1"/>
    <col min="7" max="7" width="40.109375" style="11" customWidth="1"/>
    <col min="8" max="10" width="9.109375" customWidth="1"/>
  </cols>
  <sheetData>
    <row r="1" spans="1:9" s="2" customFormat="1" x14ac:dyDescent="0.3">
      <c r="B1" s="3" t="s">
        <v>158</v>
      </c>
      <c r="C1" s="3" t="s">
        <v>159</v>
      </c>
      <c r="D1" s="3" t="s">
        <v>160</v>
      </c>
      <c r="E1" s="3" t="s">
        <v>161</v>
      </c>
      <c r="F1" s="4" t="s">
        <v>162</v>
      </c>
      <c r="G1" s="10" t="s">
        <v>163</v>
      </c>
    </row>
    <row r="2" spans="1:9" s="2" customFormat="1" x14ac:dyDescent="0.3">
      <c r="A2" s="2">
        <f t="shared" ref="A2:A45" si="0">IF(B2="",H3, IF(LEN(I2)&gt;6,"Att "&amp;MID(I2,12,2),I2))</f>
        <v>0</v>
      </c>
      <c r="B2" s="3" t="s">
        <v>164</v>
      </c>
      <c r="C2" s="3" t="s">
        <v>165</v>
      </c>
      <c r="D2" s="3"/>
      <c r="E2" s="3"/>
      <c r="F2" s="4" t="str">
        <f>AffidavitType</f>
        <v>School</v>
      </c>
      <c r="G2" s="10"/>
    </row>
    <row r="3" spans="1:9" x14ac:dyDescent="0.3">
      <c r="A3" s="2" t="str">
        <f t="shared" ca="1" si="0"/>
        <v/>
      </c>
      <c r="B3" t="s">
        <v>166</v>
      </c>
      <c r="C3" t="s">
        <v>167</v>
      </c>
      <c r="D3">
        <v>1</v>
      </c>
      <c r="E3">
        <v>83</v>
      </c>
      <c r="F3" t="e">
        <f ca="1">IF(INDIRECT(C3)="","",INDIRECT(C3))</f>
        <v>#REF!</v>
      </c>
      <c r="G3"/>
      <c r="H3" t="str">
        <f ca="1">IFERROR(OFFSET(INDIRECT(C3),0,3),"")</f>
        <v/>
      </c>
      <c r="I3" t="str">
        <f ca="1">IFERROR(OFFSET(INDIRECT(C3),0,3),"")</f>
        <v/>
      </c>
    </row>
    <row r="4" spans="1:9" x14ac:dyDescent="0.3">
      <c r="A4" s="2" t="str">
        <f t="shared" ca="1" si="0"/>
        <v/>
      </c>
      <c r="B4" t="s">
        <v>168</v>
      </c>
      <c r="C4" t="s">
        <v>169</v>
      </c>
      <c r="D4">
        <v>2</v>
      </c>
      <c r="E4">
        <v>70</v>
      </c>
      <c r="F4" t="e">
        <f t="shared" ref="F4:F52" ca="1" si="1">IF(INDIRECT(C4)="","",INDIRECT(C4))</f>
        <v>#REF!</v>
      </c>
      <c r="G4"/>
      <c r="H4" t="str">
        <f t="shared" ref="H4:H52" ca="1" si="2">IFERROR(OFFSET(INDIRECT(C4),0,3),"")</f>
        <v/>
      </c>
      <c r="I4" t="str">
        <f t="shared" ref="I4:I52" ca="1" si="3">IFERROR(OFFSET(INDIRECT(C4),0,3),"")</f>
        <v/>
      </c>
    </row>
    <row r="5" spans="1:9" x14ac:dyDescent="0.3">
      <c r="A5" s="2" t="str">
        <f t="shared" ca="1" si="0"/>
        <v/>
      </c>
      <c r="B5" t="s">
        <v>170</v>
      </c>
      <c r="C5" t="s">
        <v>171</v>
      </c>
      <c r="D5">
        <v>3</v>
      </c>
      <c r="E5">
        <v>70</v>
      </c>
      <c r="F5" t="e">
        <f t="shared" ca="1" si="1"/>
        <v>#REF!</v>
      </c>
      <c r="G5"/>
      <c r="H5" t="str">
        <f t="shared" ca="1" si="2"/>
        <v/>
      </c>
      <c r="I5" t="str">
        <f t="shared" ca="1" si="3"/>
        <v/>
      </c>
    </row>
    <row r="6" spans="1:9" x14ac:dyDescent="0.3">
      <c r="A6" s="2" t="str">
        <f t="shared" ca="1" si="0"/>
        <v/>
      </c>
      <c r="B6" t="s">
        <v>172</v>
      </c>
      <c r="C6" t="s">
        <v>173</v>
      </c>
      <c r="D6">
        <v>4</v>
      </c>
      <c r="E6">
        <v>70</v>
      </c>
      <c r="F6" t="e">
        <f t="shared" ca="1" si="1"/>
        <v>#REF!</v>
      </c>
      <c r="G6"/>
      <c r="H6" t="str">
        <f t="shared" ca="1" si="2"/>
        <v/>
      </c>
      <c r="I6" t="str">
        <f t="shared" ca="1" si="3"/>
        <v/>
      </c>
    </row>
    <row r="7" spans="1:9" x14ac:dyDescent="0.3">
      <c r="A7" s="2" t="str">
        <f t="shared" ca="1" si="0"/>
        <v/>
      </c>
      <c r="B7" t="s">
        <v>174</v>
      </c>
      <c r="C7" t="s">
        <v>175</v>
      </c>
      <c r="D7">
        <v>5</v>
      </c>
      <c r="E7">
        <v>70</v>
      </c>
      <c r="F7" t="e">
        <f t="shared" ca="1" si="1"/>
        <v>#REF!</v>
      </c>
      <c r="G7"/>
      <c r="H7" t="str">
        <f t="shared" ca="1" si="2"/>
        <v/>
      </c>
      <c r="I7" t="str">
        <f t="shared" ca="1" si="3"/>
        <v/>
      </c>
    </row>
    <row r="8" spans="1:9" x14ac:dyDescent="0.3">
      <c r="A8" s="2" t="str">
        <f t="shared" ca="1" si="0"/>
        <v/>
      </c>
      <c r="B8" t="s">
        <v>176</v>
      </c>
      <c r="C8" t="s">
        <v>177</v>
      </c>
      <c r="D8">
        <v>6</v>
      </c>
      <c r="E8">
        <v>70</v>
      </c>
      <c r="F8" t="e">
        <f t="shared" ca="1" si="1"/>
        <v>#REF!</v>
      </c>
      <c r="G8"/>
      <c r="H8" t="str">
        <f t="shared" ca="1" si="2"/>
        <v/>
      </c>
      <c r="I8" t="str">
        <f t="shared" ca="1" si="3"/>
        <v/>
      </c>
    </row>
    <row r="9" spans="1:9" x14ac:dyDescent="0.3">
      <c r="A9" s="2" t="str">
        <f t="shared" ca="1" si="0"/>
        <v/>
      </c>
      <c r="B9" t="s">
        <v>178</v>
      </c>
      <c r="C9" t="s">
        <v>179</v>
      </c>
      <c r="D9">
        <v>7</v>
      </c>
      <c r="E9">
        <v>70</v>
      </c>
      <c r="F9" t="e">
        <f t="shared" ca="1" si="1"/>
        <v>#REF!</v>
      </c>
      <c r="G9"/>
      <c r="H9" t="str">
        <f t="shared" ca="1" si="2"/>
        <v/>
      </c>
      <c r="I9" t="str">
        <f t="shared" ca="1" si="3"/>
        <v/>
      </c>
    </row>
    <row r="10" spans="1:9" x14ac:dyDescent="0.3">
      <c r="A10" s="2" t="str">
        <f t="shared" ca="1" si="0"/>
        <v/>
      </c>
      <c r="B10" t="s">
        <v>180</v>
      </c>
      <c r="C10" t="s">
        <v>181</v>
      </c>
      <c r="D10">
        <v>8</v>
      </c>
      <c r="E10">
        <v>70</v>
      </c>
      <c r="F10" t="e">
        <f t="shared" ca="1" si="1"/>
        <v>#REF!</v>
      </c>
      <c r="G10"/>
      <c r="H10" t="str">
        <f t="shared" ca="1" si="2"/>
        <v/>
      </c>
      <c r="I10" t="str">
        <f t="shared" ca="1" si="3"/>
        <v/>
      </c>
    </row>
    <row r="11" spans="1:9" x14ac:dyDescent="0.3">
      <c r="A11" s="2" t="str">
        <f ca="1">IF(B11="",#REF!, IF(LEN(I11)&gt;6,"Att "&amp;MID(I11,12,2),I11))</f>
        <v/>
      </c>
      <c r="B11" t="s">
        <v>182</v>
      </c>
      <c r="C11" t="s">
        <v>183</v>
      </c>
      <c r="D11">
        <v>9</v>
      </c>
      <c r="E11">
        <v>70</v>
      </c>
      <c r="F11" t="e">
        <f t="shared" ca="1" si="1"/>
        <v>#REF!</v>
      </c>
      <c r="G11"/>
      <c r="H11" t="str">
        <f t="shared" ca="1" si="2"/>
        <v/>
      </c>
      <c r="I11" t="str">
        <f t="shared" ca="1" si="3"/>
        <v/>
      </c>
    </row>
    <row r="12" spans="1:9" x14ac:dyDescent="0.3">
      <c r="A12" s="2" t="str">
        <f t="shared" ca="1" si="0"/>
        <v/>
      </c>
      <c r="B12" t="s">
        <v>184</v>
      </c>
      <c r="C12" t="s">
        <v>185</v>
      </c>
      <c r="D12">
        <v>11</v>
      </c>
      <c r="E12">
        <v>70</v>
      </c>
      <c r="F12" t="e">
        <f t="shared" ca="1" si="1"/>
        <v>#REF!</v>
      </c>
      <c r="G12"/>
      <c r="H12" t="str">
        <f t="shared" ca="1" si="2"/>
        <v/>
      </c>
      <c r="I12" t="str">
        <f t="shared" ca="1" si="3"/>
        <v/>
      </c>
    </row>
    <row r="13" spans="1:9" x14ac:dyDescent="0.3">
      <c r="A13" s="2" t="str">
        <f t="shared" ca="1" si="0"/>
        <v/>
      </c>
      <c r="B13" t="s">
        <v>186</v>
      </c>
      <c r="C13" t="s">
        <v>187</v>
      </c>
      <c r="D13">
        <v>12</v>
      </c>
      <c r="E13">
        <v>70</v>
      </c>
      <c r="F13" t="e">
        <f t="shared" ca="1" si="1"/>
        <v>#REF!</v>
      </c>
      <c r="G13"/>
      <c r="H13" t="str">
        <f t="shared" ca="1" si="2"/>
        <v/>
      </c>
      <c r="I13" t="str">
        <f t="shared" ca="1" si="3"/>
        <v/>
      </c>
    </row>
    <row r="14" spans="1:9" x14ac:dyDescent="0.3">
      <c r="A14" s="2" t="str">
        <f t="shared" ca="1" si="0"/>
        <v/>
      </c>
      <c r="B14" t="s">
        <v>188</v>
      </c>
      <c r="C14" t="s">
        <v>189</v>
      </c>
      <c r="D14">
        <v>13</v>
      </c>
      <c r="E14">
        <v>70</v>
      </c>
      <c r="F14" t="e">
        <f t="shared" ca="1" si="1"/>
        <v>#REF!</v>
      </c>
      <c r="G14"/>
      <c r="H14" t="str">
        <f t="shared" ca="1" si="2"/>
        <v/>
      </c>
      <c r="I14" t="str">
        <f t="shared" ca="1" si="3"/>
        <v/>
      </c>
    </row>
    <row r="15" spans="1:9" x14ac:dyDescent="0.3">
      <c r="A15" s="2" t="str">
        <f t="shared" ca="1" si="0"/>
        <v/>
      </c>
      <c r="H15" t="str">
        <f t="shared" ca="1" si="2"/>
        <v/>
      </c>
      <c r="I15" t="str">
        <f t="shared" ca="1" si="3"/>
        <v/>
      </c>
    </row>
    <row r="16" spans="1:9" x14ac:dyDescent="0.3">
      <c r="A16" s="2" t="str">
        <f t="shared" ca="1" si="0"/>
        <v/>
      </c>
      <c r="B16" s="5" t="s">
        <v>190</v>
      </c>
      <c r="C16" s="5" t="s">
        <v>191</v>
      </c>
      <c r="D16" s="5">
        <v>14</v>
      </c>
      <c r="E16" s="5">
        <v>83</v>
      </c>
      <c r="F16" s="6" t="e">
        <f t="shared" ca="1" si="1"/>
        <v>#REF!</v>
      </c>
      <c r="H16" t="str">
        <f t="shared" ca="1" si="2"/>
        <v/>
      </c>
      <c r="I16" t="str">
        <f t="shared" ca="1" si="3"/>
        <v/>
      </c>
    </row>
    <row r="17" spans="1:9" x14ac:dyDescent="0.3">
      <c r="A17" s="2">
        <f t="shared" ca="1" si="0"/>
        <v>0</v>
      </c>
      <c r="H17" t="str">
        <f t="shared" ca="1" si="2"/>
        <v/>
      </c>
      <c r="I17" t="str">
        <f t="shared" ca="1" si="3"/>
        <v/>
      </c>
    </row>
    <row r="18" spans="1:9" x14ac:dyDescent="0.3">
      <c r="A18" s="2">
        <f t="shared" ca="1" si="0"/>
        <v>0</v>
      </c>
      <c r="B18" s="5" t="s">
        <v>192</v>
      </c>
      <c r="C18" s="5" t="s">
        <v>193</v>
      </c>
      <c r="D18" s="5">
        <v>15</v>
      </c>
      <c r="E18" s="5">
        <v>83</v>
      </c>
      <c r="F18" s="6" t="str">
        <f t="shared" ca="1" si="1"/>
        <v/>
      </c>
      <c r="H18">
        <f t="shared" ca="1" si="2"/>
        <v>0</v>
      </c>
      <c r="I18">
        <f t="shared" ca="1" si="3"/>
        <v>0</v>
      </c>
    </row>
    <row r="19" spans="1:9" x14ac:dyDescent="0.3">
      <c r="A19" s="2" t="str">
        <f t="shared" ca="1" si="0"/>
        <v/>
      </c>
      <c r="H19" t="str">
        <f t="shared" ca="1" si="2"/>
        <v/>
      </c>
      <c r="I19" t="str">
        <f t="shared" ca="1" si="3"/>
        <v/>
      </c>
    </row>
    <row r="20" spans="1:9" x14ac:dyDescent="0.3">
      <c r="A20" s="2" t="str">
        <f ca="1">IF(B20="",#REF!, IF(LEN(I20)&gt;6,"Att "&amp;MID(I20,12,2),I20))</f>
        <v/>
      </c>
      <c r="B20" s="5" t="s">
        <v>194</v>
      </c>
      <c r="C20" s="5" t="s">
        <v>195</v>
      </c>
      <c r="D20" s="5">
        <v>16</v>
      </c>
      <c r="E20" s="5">
        <v>70</v>
      </c>
      <c r="F20" s="6" t="e">
        <f t="shared" ca="1" si="1"/>
        <v>#REF!</v>
      </c>
      <c r="H20" t="str">
        <f t="shared" ca="1" si="2"/>
        <v/>
      </c>
      <c r="I20" t="str">
        <f t="shared" ca="1" si="3"/>
        <v/>
      </c>
    </row>
    <row r="21" spans="1:9" x14ac:dyDescent="0.3">
      <c r="A21" s="2" t="str">
        <f t="shared" ca="1" si="0"/>
        <v/>
      </c>
      <c r="B21" s="5" t="s">
        <v>196</v>
      </c>
      <c r="C21" s="5" t="s">
        <v>197</v>
      </c>
      <c r="D21" s="5">
        <v>18</v>
      </c>
      <c r="E21" s="5">
        <v>70</v>
      </c>
      <c r="F21" s="6" t="e">
        <f t="shared" ca="1" si="1"/>
        <v>#REF!</v>
      </c>
      <c r="H21" t="str">
        <f t="shared" ca="1" si="2"/>
        <v/>
      </c>
      <c r="I21" t="str">
        <f t="shared" ca="1" si="3"/>
        <v/>
      </c>
    </row>
    <row r="22" spans="1:9" x14ac:dyDescent="0.3">
      <c r="A22" s="2" t="str">
        <f t="shared" ca="1" si="0"/>
        <v/>
      </c>
      <c r="B22" s="5" t="s">
        <v>198</v>
      </c>
      <c r="C22" s="5" t="s">
        <v>199</v>
      </c>
      <c r="D22" s="5">
        <v>19</v>
      </c>
      <c r="E22" s="5">
        <v>70</v>
      </c>
      <c r="F22" s="6" t="e">
        <f t="shared" ca="1" si="1"/>
        <v>#REF!</v>
      </c>
      <c r="H22" t="str">
        <f t="shared" ca="1" si="2"/>
        <v/>
      </c>
      <c r="I22" t="str">
        <f t="shared" ca="1" si="3"/>
        <v/>
      </c>
    </row>
    <row r="23" spans="1:9" x14ac:dyDescent="0.3">
      <c r="A23" s="2" t="str">
        <f ca="1">IF(B23="",#REF!, IF(LEN(I23)&gt;6,"Att "&amp;MID(I23,12,2),I23))</f>
        <v/>
      </c>
      <c r="B23" s="5" t="s">
        <v>200</v>
      </c>
      <c r="C23" s="5" t="s">
        <v>201</v>
      </c>
      <c r="D23" s="5">
        <v>20</v>
      </c>
      <c r="E23" s="5">
        <v>70</v>
      </c>
      <c r="F23" s="6" t="e">
        <f t="shared" ca="1" si="1"/>
        <v>#REF!</v>
      </c>
      <c r="H23" t="str">
        <f t="shared" ca="1" si="2"/>
        <v/>
      </c>
      <c r="I23" t="str">
        <f t="shared" ca="1" si="3"/>
        <v/>
      </c>
    </row>
    <row r="24" spans="1:9" x14ac:dyDescent="0.3">
      <c r="A24" s="2" t="str">
        <f t="shared" ca="1" si="0"/>
        <v/>
      </c>
      <c r="B24" s="5" t="s">
        <v>202</v>
      </c>
      <c r="C24" s="5" t="s">
        <v>203</v>
      </c>
      <c r="D24" s="5">
        <v>23</v>
      </c>
      <c r="E24" s="5">
        <v>70</v>
      </c>
      <c r="F24" s="6" t="e">
        <f t="shared" ca="1" si="1"/>
        <v>#REF!</v>
      </c>
      <c r="H24" t="str">
        <f t="shared" ca="1" si="2"/>
        <v/>
      </c>
      <c r="I24" t="str">
        <f t="shared" ca="1" si="3"/>
        <v/>
      </c>
    </row>
    <row r="25" spans="1:9" x14ac:dyDescent="0.3">
      <c r="A25" s="2" t="str">
        <f t="shared" ca="1" si="0"/>
        <v/>
      </c>
      <c r="B25" s="5" t="s">
        <v>204</v>
      </c>
      <c r="C25" s="5" t="s">
        <v>205</v>
      </c>
      <c r="D25" s="5">
        <v>24</v>
      </c>
      <c r="E25" s="5">
        <v>70</v>
      </c>
      <c r="F25" s="6" t="e">
        <f t="shared" ca="1" si="1"/>
        <v>#REF!</v>
      </c>
      <c r="H25" t="str">
        <f t="shared" ca="1" si="2"/>
        <v/>
      </c>
      <c r="I25" t="str">
        <f t="shared" ca="1" si="3"/>
        <v/>
      </c>
    </row>
    <row r="26" spans="1:9" x14ac:dyDescent="0.3">
      <c r="A26" s="2" t="str">
        <f t="shared" ca="1" si="0"/>
        <v/>
      </c>
      <c r="B26" s="5" t="s">
        <v>206</v>
      </c>
      <c r="C26" s="5" t="s">
        <v>207</v>
      </c>
      <c r="D26" s="5">
        <v>25</v>
      </c>
      <c r="E26" s="5">
        <v>83</v>
      </c>
      <c r="F26" s="6" t="e">
        <f t="shared" ca="1" si="1"/>
        <v>#REF!</v>
      </c>
      <c r="H26" t="str">
        <f t="shared" ca="1" si="2"/>
        <v/>
      </c>
      <c r="I26" t="str">
        <f t="shared" ca="1" si="3"/>
        <v/>
      </c>
    </row>
    <row r="27" spans="1:9" x14ac:dyDescent="0.3">
      <c r="A27" s="2" t="str">
        <f t="shared" ca="1" si="0"/>
        <v/>
      </c>
      <c r="B27" s="5" t="s">
        <v>208</v>
      </c>
      <c r="C27" s="5" t="s">
        <v>209</v>
      </c>
      <c r="D27" s="5">
        <v>26</v>
      </c>
      <c r="E27" s="5">
        <v>70</v>
      </c>
      <c r="F27" s="6" t="e">
        <f t="shared" ca="1" si="1"/>
        <v>#REF!</v>
      </c>
      <c r="H27" t="str">
        <f t="shared" ca="1" si="2"/>
        <v/>
      </c>
      <c r="I27" t="str">
        <f t="shared" ca="1" si="3"/>
        <v/>
      </c>
    </row>
    <row r="28" spans="1:9" x14ac:dyDescent="0.3">
      <c r="A28" s="2" t="str">
        <f t="shared" ca="1" si="0"/>
        <v/>
      </c>
      <c r="B28" s="5" t="s">
        <v>210</v>
      </c>
      <c r="C28" s="5" t="s">
        <v>211</v>
      </c>
      <c r="D28" s="5">
        <v>27</v>
      </c>
      <c r="E28" s="5">
        <v>70</v>
      </c>
      <c r="F28" s="6" t="e">
        <f t="shared" ca="1" si="1"/>
        <v>#REF!</v>
      </c>
      <c r="H28" t="str">
        <f t="shared" ca="1" si="2"/>
        <v/>
      </c>
      <c r="I28" t="str">
        <f t="shared" ca="1" si="3"/>
        <v/>
      </c>
    </row>
    <row r="29" spans="1:9" x14ac:dyDescent="0.3">
      <c r="A29" s="2" t="str">
        <f ca="1">IF(B29="",#REF!, IF(LEN(I29)&gt;6,"Att "&amp;MID(I29,12,2),I29))</f>
        <v/>
      </c>
      <c r="B29" s="5" t="s">
        <v>212</v>
      </c>
      <c r="C29" s="5" t="s">
        <v>213</v>
      </c>
      <c r="D29" s="5">
        <v>28</v>
      </c>
      <c r="E29" s="5">
        <v>70</v>
      </c>
      <c r="F29" s="6" t="e">
        <f t="shared" ca="1" si="1"/>
        <v>#REF!</v>
      </c>
      <c r="H29" t="str">
        <f t="shared" ca="1" si="2"/>
        <v/>
      </c>
      <c r="I29" t="str">
        <f t="shared" ca="1" si="3"/>
        <v/>
      </c>
    </row>
    <row r="30" spans="1:9" x14ac:dyDescent="0.3">
      <c r="A30" s="2" t="str">
        <f t="shared" ca="1" si="0"/>
        <v/>
      </c>
      <c r="H30" t="str">
        <f t="shared" ca="1" si="2"/>
        <v/>
      </c>
      <c r="I30" t="str">
        <f t="shared" ca="1" si="3"/>
        <v/>
      </c>
    </row>
    <row r="31" spans="1:9" x14ac:dyDescent="0.3">
      <c r="A31" s="2" t="str">
        <f t="shared" ca="1" si="0"/>
        <v/>
      </c>
      <c r="B31" s="5" t="s">
        <v>214</v>
      </c>
      <c r="C31" s="5" t="s">
        <v>215</v>
      </c>
      <c r="D31" s="5">
        <v>37</v>
      </c>
      <c r="E31" s="5">
        <v>70</v>
      </c>
      <c r="F31" s="6" t="e">
        <f t="shared" ca="1" si="1"/>
        <v>#REF!</v>
      </c>
      <c r="H31" t="str">
        <f t="shared" ca="1" si="2"/>
        <v/>
      </c>
      <c r="I31" t="str">
        <f t="shared" ca="1" si="3"/>
        <v/>
      </c>
    </row>
    <row r="32" spans="1:9" x14ac:dyDescent="0.3">
      <c r="A32" s="2" t="str">
        <f t="shared" ca="1" si="0"/>
        <v/>
      </c>
      <c r="B32" s="5" t="s">
        <v>216</v>
      </c>
      <c r="C32" s="5" t="s">
        <v>217</v>
      </c>
      <c r="D32" s="5">
        <v>38</v>
      </c>
      <c r="E32" s="5">
        <v>70</v>
      </c>
      <c r="F32" s="6" t="e">
        <f t="shared" ca="1" si="1"/>
        <v>#REF!</v>
      </c>
      <c r="H32" t="str">
        <f t="shared" ca="1" si="2"/>
        <v/>
      </c>
      <c r="I32" t="str">
        <f t="shared" ca="1" si="3"/>
        <v/>
      </c>
    </row>
    <row r="33" spans="1:9" x14ac:dyDescent="0.3">
      <c r="A33" s="2" t="str">
        <f ca="1">IF(B33="",#REF!, IF(LEN(I33)&gt;6,"Att "&amp;MID(I33,12,2),I33))</f>
        <v/>
      </c>
      <c r="B33" s="5" t="s">
        <v>218</v>
      </c>
      <c r="C33" s="5" t="s">
        <v>219</v>
      </c>
      <c r="D33" s="5">
        <v>39</v>
      </c>
      <c r="E33" s="5">
        <v>70</v>
      </c>
      <c r="F33" s="6" t="e">
        <f t="shared" ca="1" si="1"/>
        <v>#REF!</v>
      </c>
      <c r="H33" t="str">
        <f t="shared" ca="1" si="2"/>
        <v/>
      </c>
      <c r="I33" t="str">
        <f t="shared" ca="1" si="3"/>
        <v/>
      </c>
    </row>
    <row r="34" spans="1:9" x14ac:dyDescent="0.3">
      <c r="A34" s="2" t="str">
        <f t="shared" ca="1" si="0"/>
        <v/>
      </c>
      <c r="B34" s="5" t="s">
        <v>220</v>
      </c>
      <c r="C34" s="5" t="s">
        <v>221</v>
      </c>
      <c r="D34" s="5">
        <v>44</v>
      </c>
      <c r="E34" s="5">
        <v>70</v>
      </c>
      <c r="F34" s="6" t="e">
        <f t="shared" ca="1" si="1"/>
        <v>#REF!</v>
      </c>
      <c r="H34" t="str">
        <f t="shared" ca="1" si="2"/>
        <v/>
      </c>
      <c r="I34" t="str">
        <f t="shared" ca="1" si="3"/>
        <v/>
      </c>
    </row>
    <row r="35" spans="1:9" x14ac:dyDescent="0.3">
      <c r="A35" s="2" t="str">
        <f t="shared" ca="1" si="0"/>
        <v/>
      </c>
      <c r="B35" s="5" t="s">
        <v>222</v>
      </c>
      <c r="C35" s="5" t="s">
        <v>223</v>
      </c>
      <c r="D35" s="5">
        <v>45</v>
      </c>
      <c r="E35" s="5">
        <v>70</v>
      </c>
      <c r="F35" s="6" t="e">
        <f t="shared" ca="1" si="1"/>
        <v>#REF!</v>
      </c>
      <c r="H35" t="str">
        <f t="shared" ca="1" si="2"/>
        <v/>
      </c>
      <c r="I35" t="str">
        <f t="shared" ca="1" si="3"/>
        <v/>
      </c>
    </row>
    <row r="36" spans="1:9" x14ac:dyDescent="0.3">
      <c r="A36" s="2" t="str">
        <f t="shared" ca="1" si="0"/>
        <v/>
      </c>
      <c r="B36" s="5" t="s">
        <v>224</v>
      </c>
      <c r="C36" s="5" t="s">
        <v>225</v>
      </c>
      <c r="D36" s="5">
        <v>46</v>
      </c>
      <c r="E36" s="5">
        <v>70</v>
      </c>
      <c r="F36" s="6" t="e">
        <f t="shared" ca="1" si="1"/>
        <v>#REF!</v>
      </c>
      <c r="H36" t="str">
        <f t="shared" ca="1" si="2"/>
        <v/>
      </c>
      <c r="I36" t="str">
        <f t="shared" ca="1" si="3"/>
        <v/>
      </c>
    </row>
    <row r="37" spans="1:9" x14ac:dyDescent="0.3">
      <c r="A37" s="2" t="str">
        <f ca="1">IF(B37="",#REF!, IF(LEN(I37)&gt;6,"Att "&amp;MID(I37,12,2),I37))</f>
        <v/>
      </c>
      <c r="B37" s="5" t="s">
        <v>226</v>
      </c>
      <c r="C37" s="5" t="s">
        <v>227</v>
      </c>
      <c r="D37" s="5">
        <v>47</v>
      </c>
      <c r="E37" s="5">
        <v>70</v>
      </c>
      <c r="F37" s="6" t="e">
        <f t="shared" ca="1" si="1"/>
        <v>#REF!</v>
      </c>
      <c r="H37" t="str">
        <f t="shared" ca="1" si="2"/>
        <v/>
      </c>
      <c r="I37" t="str">
        <f t="shared" ca="1" si="3"/>
        <v/>
      </c>
    </row>
    <row r="38" spans="1:9" x14ac:dyDescent="0.3">
      <c r="A38" s="2" t="str">
        <f t="shared" ca="1" si="0"/>
        <v/>
      </c>
      <c r="B38" s="5" t="s">
        <v>228</v>
      </c>
      <c r="C38" s="5" t="s">
        <v>229</v>
      </c>
      <c r="D38" s="5">
        <v>52</v>
      </c>
      <c r="E38" s="5">
        <v>70</v>
      </c>
      <c r="F38" s="6" t="e">
        <f t="shared" ca="1" si="1"/>
        <v>#REF!</v>
      </c>
      <c r="H38" t="str">
        <f t="shared" ca="1" si="2"/>
        <v/>
      </c>
      <c r="I38" t="str">
        <f t="shared" ca="1" si="3"/>
        <v/>
      </c>
    </row>
    <row r="39" spans="1:9" x14ac:dyDescent="0.3">
      <c r="A39" s="2" t="str">
        <f t="shared" ca="1" si="0"/>
        <v/>
      </c>
      <c r="H39" t="str">
        <f t="shared" ca="1" si="2"/>
        <v/>
      </c>
      <c r="I39" t="str">
        <f t="shared" ca="1" si="3"/>
        <v/>
      </c>
    </row>
    <row r="40" spans="1:9" x14ac:dyDescent="0.3">
      <c r="A40" s="2" t="str">
        <f t="shared" ca="1" si="0"/>
        <v/>
      </c>
      <c r="B40" s="5" t="s">
        <v>230</v>
      </c>
      <c r="C40" s="5" t="s">
        <v>231</v>
      </c>
      <c r="D40" s="5">
        <v>53</v>
      </c>
      <c r="E40" s="5">
        <v>70</v>
      </c>
      <c r="F40" s="6" t="e">
        <f t="shared" ca="1" si="1"/>
        <v>#REF!</v>
      </c>
      <c r="H40" t="str">
        <f t="shared" ca="1" si="2"/>
        <v/>
      </c>
      <c r="I40" t="str">
        <f t="shared" ca="1" si="3"/>
        <v/>
      </c>
    </row>
    <row r="41" spans="1:9" x14ac:dyDescent="0.3">
      <c r="A41" s="2" t="str">
        <f t="shared" ca="1" si="0"/>
        <v/>
      </c>
      <c r="B41" s="5" t="s">
        <v>232</v>
      </c>
      <c r="C41" s="5" t="s">
        <v>233</v>
      </c>
      <c r="D41" s="5">
        <v>54</v>
      </c>
      <c r="E41" s="5">
        <v>70</v>
      </c>
      <c r="F41" s="6" t="e">
        <f t="shared" ca="1" si="1"/>
        <v>#REF!</v>
      </c>
      <c r="H41" t="str">
        <f t="shared" ca="1" si="2"/>
        <v/>
      </c>
      <c r="I41" t="str">
        <f t="shared" ca="1" si="3"/>
        <v/>
      </c>
    </row>
    <row r="42" spans="1:9" x14ac:dyDescent="0.3">
      <c r="A42" s="2" t="str">
        <f t="shared" ca="1" si="0"/>
        <v/>
      </c>
      <c r="B42" s="5" t="s">
        <v>234</v>
      </c>
      <c r="C42" s="5" t="s">
        <v>235</v>
      </c>
      <c r="D42" s="5">
        <v>55</v>
      </c>
      <c r="E42" s="5">
        <v>70</v>
      </c>
      <c r="F42" s="6" t="e">
        <f t="shared" ca="1" si="1"/>
        <v>#REF!</v>
      </c>
      <c r="H42" t="str">
        <f t="shared" ca="1" si="2"/>
        <v/>
      </c>
      <c r="I42" t="str">
        <f t="shared" ca="1" si="3"/>
        <v/>
      </c>
    </row>
    <row r="43" spans="1:9" x14ac:dyDescent="0.3">
      <c r="A43" s="2" t="str">
        <f t="shared" ca="1" si="0"/>
        <v/>
      </c>
      <c r="B43" s="5" t="s">
        <v>236</v>
      </c>
      <c r="C43" s="5" t="s">
        <v>237</v>
      </c>
      <c r="D43" s="5">
        <v>56</v>
      </c>
      <c r="E43" s="5">
        <v>70</v>
      </c>
      <c r="F43" s="6" t="e">
        <f t="shared" ca="1" si="1"/>
        <v>#REF!</v>
      </c>
      <c r="H43" t="str">
        <f t="shared" ca="1" si="2"/>
        <v/>
      </c>
      <c r="I43" t="str">
        <f t="shared" ca="1" si="3"/>
        <v/>
      </c>
    </row>
    <row r="44" spans="1:9" x14ac:dyDescent="0.3">
      <c r="A44" s="2" t="str">
        <f t="shared" ca="1" si="0"/>
        <v/>
      </c>
      <c r="B44" s="5" t="s">
        <v>238</v>
      </c>
      <c r="C44" s="5" t="s">
        <v>239</v>
      </c>
      <c r="D44" s="5">
        <v>57</v>
      </c>
      <c r="E44" s="5">
        <v>70</v>
      </c>
      <c r="F44" s="6" t="e">
        <f t="shared" ca="1" si="1"/>
        <v>#REF!</v>
      </c>
      <c r="H44" t="str">
        <f t="shared" ca="1" si="2"/>
        <v/>
      </c>
      <c r="I44" t="str">
        <f t="shared" ca="1" si="3"/>
        <v/>
      </c>
    </row>
    <row r="45" spans="1:9" x14ac:dyDescent="0.3">
      <c r="A45" s="2" t="str">
        <f t="shared" ca="1" si="0"/>
        <v/>
      </c>
      <c r="H45" t="str">
        <f t="shared" ca="1" si="2"/>
        <v/>
      </c>
      <c r="I45" t="str">
        <f t="shared" ca="1" si="3"/>
        <v/>
      </c>
    </row>
    <row r="46" spans="1:9" x14ac:dyDescent="0.3">
      <c r="A46" s="2" t="str">
        <f ca="1">IF(B46="",H47, IF(LEN(I46)&gt;6,"Att "&amp;MID(I46,12,2),I46))</f>
        <v/>
      </c>
      <c r="B46" s="5" t="s">
        <v>240</v>
      </c>
      <c r="C46" s="5" t="s">
        <v>241</v>
      </c>
      <c r="D46" s="5">
        <v>58</v>
      </c>
      <c r="E46" s="5">
        <v>83</v>
      </c>
      <c r="F46" s="6" t="e">
        <f t="shared" ca="1" si="1"/>
        <v>#REF!</v>
      </c>
      <c r="H46" t="str">
        <f t="shared" ca="1" si="2"/>
        <v/>
      </c>
      <c r="I46" t="str">
        <f t="shared" ca="1" si="3"/>
        <v/>
      </c>
    </row>
    <row r="47" spans="1:9" x14ac:dyDescent="0.3">
      <c r="A47" s="2" t="str">
        <f t="shared" ref="A47:A55" ca="1" si="4">IF(B47="",H48, IF(LEN(I47)&gt;6,"Att "&amp;MID(I47,12,2),I47))</f>
        <v/>
      </c>
      <c r="B47" s="5" t="s">
        <v>242</v>
      </c>
      <c r="C47" s="5" t="s">
        <v>243</v>
      </c>
      <c r="D47" s="5">
        <v>59</v>
      </c>
      <c r="E47" s="5">
        <v>70</v>
      </c>
      <c r="F47" s="6" t="e">
        <f t="shared" ca="1" si="1"/>
        <v>#REF!</v>
      </c>
      <c r="H47" t="str">
        <f t="shared" ca="1" si="2"/>
        <v/>
      </c>
      <c r="I47" t="str">
        <f t="shared" ca="1" si="3"/>
        <v/>
      </c>
    </row>
    <row r="48" spans="1:9" x14ac:dyDescent="0.3">
      <c r="A48" s="2" t="str">
        <f t="shared" ca="1" si="4"/>
        <v/>
      </c>
      <c r="B48" s="5" t="s">
        <v>244</v>
      </c>
      <c r="C48" s="5" t="s">
        <v>245</v>
      </c>
      <c r="D48" s="5">
        <v>60</v>
      </c>
      <c r="E48" s="5">
        <v>83</v>
      </c>
      <c r="F48" s="6" t="e">
        <f t="shared" ca="1" si="1"/>
        <v>#REF!</v>
      </c>
      <c r="H48" t="str">
        <f t="shared" ca="1" si="2"/>
        <v/>
      </c>
      <c r="I48" t="str">
        <f t="shared" ca="1" si="3"/>
        <v/>
      </c>
    </row>
    <row r="49" spans="1:9" x14ac:dyDescent="0.3">
      <c r="A49" s="2" t="str">
        <f t="shared" ca="1" si="4"/>
        <v/>
      </c>
      <c r="B49" s="5" t="s">
        <v>246</v>
      </c>
      <c r="C49" s="5" t="s">
        <v>247</v>
      </c>
      <c r="D49" s="5">
        <v>61</v>
      </c>
      <c r="E49" s="5">
        <v>70</v>
      </c>
      <c r="F49" s="6" t="e">
        <f t="shared" ca="1" si="1"/>
        <v>#REF!</v>
      </c>
      <c r="H49" t="str">
        <f t="shared" ca="1" si="2"/>
        <v/>
      </c>
      <c r="I49" t="str">
        <f t="shared" ca="1" si="3"/>
        <v/>
      </c>
    </row>
    <row r="50" spans="1:9" x14ac:dyDescent="0.3">
      <c r="A50" s="2" t="str">
        <f t="shared" ca="1" si="4"/>
        <v/>
      </c>
      <c r="B50" s="5" t="s">
        <v>248</v>
      </c>
      <c r="C50" s="5" t="s">
        <v>249</v>
      </c>
      <c r="D50" s="5">
        <v>62</v>
      </c>
      <c r="E50" s="5">
        <v>83</v>
      </c>
      <c r="F50" s="6" t="e">
        <f t="shared" ca="1" si="1"/>
        <v>#REF!</v>
      </c>
      <c r="H50" t="str">
        <f t="shared" ca="1" si="2"/>
        <v/>
      </c>
      <c r="I50" t="str">
        <f t="shared" ca="1" si="3"/>
        <v/>
      </c>
    </row>
    <row r="51" spans="1:9" x14ac:dyDescent="0.3">
      <c r="A51" s="2" t="str">
        <f t="shared" ca="1" si="4"/>
        <v/>
      </c>
      <c r="B51" s="5" t="s">
        <v>250</v>
      </c>
      <c r="C51" s="5" t="s">
        <v>251</v>
      </c>
      <c r="D51" s="5">
        <v>63</v>
      </c>
      <c r="E51" s="5">
        <v>70</v>
      </c>
      <c r="F51" s="6" t="e">
        <f t="shared" ca="1" si="1"/>
        <v>#REF!</v>
      </c>
      <c r="H51" t="str">
        <f t="shared" ca="1" si="2"/>
        <v/>
      </c>
      <c r="I51" t="str">
        <f t="shared" ca="1" si="3"/>
        <v/>
      </c>
    </row>
    <row r="52" spans="1:9" x14ac:dyDescent="0.3">
      <c r="A52" s="2" t="str">
        <f ca="1">IF(B52="",#REF!, IF(LEN(I52)&gt;6,"Att "&amp;MID(I52,12,2),I52))</f>
        <v/>
      </c>
      <c r="B52" s="5" t="s">
        <v>252</v>
      </c>
      <c r="C52" s="5" t="s">
        <v>253</v>
      </c>
      <c r="D52" s="5">
        <v>64</v>
      </c>
      <c r="E52" s="5">
        <v>83</v>
      </c>
      <c r="F52" s="6" t="e">
        <f t="shared" ca="1" si="1"/>
        <v>#REF!</v>
      </c>
      <c r="H52" t="str">
        <f t="shared" ca="1" si="2"/>
        <v/>
      </c>
      <c r="I52" t="str">
        <f t="shared" ca="1" si="3"/>
        <v/>
      </c>
    </row>
    <row r="53" spans="1:9" x14ac:dyDescent="0.3">
      <c r="A53" s="2" t="str">
        <f t="shared" ca="1" si="4"/>
        <v/>
      </c>
      <c r="B53" s="5" t="s">
        <v>254</v>
      </c>
      <c r="C53" s="5" t="s">
        <v>255</v>
      </c>
      <c r="D53" s="5">
        <v>68</v>
      </c>
      <c r="E53" s="5">
        <v>83</v>
      </c>
      <c r="F53" s="6" t="e">
        <f ca="1">IF(INDIRECT(C53)="","",INDIRECT(C53))</f>
        <v>#REF!</v>
      </c>
      <c r="H53" t="str">
        <f t="shared" ref="H53:H55" ca="1" si="5">IFERROR(OFFSET(INDIRECT(C53),0,3),"")</f>
        <v/>
      </c>
      <c r="I53" t="str">
        <f t="shared" ref="I53:I55" ca="1" si="6">IFERROR(OFFSET(INDIRECT(C53),0,3),"")</f>
        <v/>
      </c>
    </row>
    <row r="54" spans="1:9" x14ac:dyDescent="0.3">
      <c r="A54" s="2" t="str">
        <f t="shared" ca="1" si="4"/>
        <v/>
      </c>
      <c r="B54" s="5" t="s">
        <v>256</v>
      </c>
      <c r="C54" s="5" t="s">
        <v>257</v>
      </c>
      <c r="D54" s="5">
        <v>69</v>
      </c>
      <c r="E54" s="5">
        <v>70</v>
      </c>
      <c r="F54" s="6" t="e">
        <f ca="1">IF(INDIRECT(C54)="","",INDIRECT(C54))</f>
        <v>#REF!</v>
      </c>
      <c r="H54" t="str">
        <f t="shared" ca="1" si="5"/>
        <v/>
      </c>
      <c r="I54" t="str">
        <f t="shared" ca="1" si="6"/>
        <v/>
      </c>
    </row>
    <row r="55" spans="1:9" x14ac:dyDescent="0.3">
      <c r="A55" s="2" t="str">
        <f t="shared" ca="1" si="4"/>
        <v/>
      </c>
      <c r="B55" s="5" t="s">
        <v>258</v>
      </c>
      <c r="C55" s="5" t="s">
        <v>259</v>
      </c>
      <c r="D55" s="5">
        <v>70</v>
      </c>
      <c r="E55" s="5">
        <v>70</v>
      </c>
      <c r="F55" s="6" t="e">
        <f ca="1">IF(INDIRECT(C55)="","",INDIRECT(C55))</f>
        <v>#REF!</v>
      </c>
      <c r="H55" t="str">
        <f t="shared" ca="1" si="5"/>
        <v/>
      </c>
      <c r="I55" t="str">
        <f t="shared" ca="1" si="6"/>
        <v/>
      </c>
    </row>
  </sheetData>
  <sheetProtection formatCells="0" formatColumns="0" insertColumns="0" insertRows="0" autoFilter="0" pivotTables="0"/>
  <customSheetViews>
    <customSheetView guid="{77878991-77FD-4E96-AE57-0DDF9D5C91E9}" showPageBreaks="1" hiddenColumns="1">
      <pane ySplit="1" topLeftCell="A38" activePane="bottomLeft" state="frozen"/>
      <selection pane="bottomLeft" activeCell="E38" sqref="E38"/>
      <pageMargins left="0" right="0" top="0" bottom="0" header="0" footer="0"/>
      <pageSetup orientation="portrait" r:id="rId1"/>
    </customSheetView>
    <customSheetView guid="{C1A76199-233B-497C-9C00-16C130202DED}" hiddenColumns="1">
      <pane ySplit="1" topLeftCell="A38" activePane="bottomLeft" state="frozen"/>
      <selection pane="bottomLeft" activeCell="E38" sqref="E38"/>
      <pageMargins left="0" right="0" top="0" bottom="0" header="0" footer="0"/>
      <pageSetup orientation="portrait" r:id="rId2"/>
    </customSheetView>
  </customSheetView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2"/>
  <sheetViews>
    <sheetView workbookViewId="0">
      <selection activeCell="K1" sqref="K1:K1048576"/>
    </sheetView>
  </sheetViews>
  <sheetFormatPr defaultRowHeight="14.4" x14ac:dyDescent="0.3"/>
  <sheetData>
    <row r="1" spans="1:70" x14ac:dyDescent="0.3">
      <c r="A1" t="s">
        <v>159</v>
      </c>
      <c r="B1" t="s">
        <v>167</v>
      </c>
      <c r="C1" t="s">
        <v>169</v>
      </c>
      <c r="D1" t="s">
        <v>171</v>
      </c>
      <c r="E1" t="s">
        <v>173</v>
      </c>
      <c r="F1" t="s">
        <v>175</v>
      </c>
      <c r="G1" t="s">
        <v>177</v>
      </c>
      <c r="H1" t="s">
        <v>179</v>
      </c>
      <c r="I1" t="s">
        <v>181</v>
      </c>
      <c r="J1" t="s">
        <v>183</v>
      </c>
      <c r="K1" t="s">
        <v>185</v>
      </c>
      <c r="L1" t="s">
        <v>187</v>
      </c>
      <c r="M1" t="s">
        <v>189</v>
      </c>
      <c r="N1" t="s">
        <v>191</v>
      </c>
      <c r="O1" t="s">
        <v>193</v>
      </c>
      <c r="P1" t="s">
        <v>195</v>
      </c>
      <c r="Q1" t="s">
        <v>260</v>
      </c>
      <c r="R1" t="s">
        <v>197</v>
      </c>
      <c r="S1" t="s">
        <v>199</v>
      </c>
      <c r="T1" t="s">
        <v>201</v>
      </c>
      <c r="U1" t="s">
        <v>261</v>
      </c>
      <c r="V1" t="s">
        <v>262</v>
      </c>
      <c r="W1" t="s">
        <v>203</v>
      </c>
      <c r="X1" t="s">
        <v>205</v>
      </c>
      <c r="Y1" t="s">
        <v>207</v>
      </c>
      <c r="Z1" t="s">
        <v>209</v>
      </c>
      <c r="AA1" t="s">
        <v>211</v>
      </c>
      <c r="AB1" t="s">
        <v>213</v>
      </c>
      <c r="AC1" t="s">
        <v>263</v>
      </c>
      <c r="AD1" t="s">
        <v>264</v>
      </c>
      <c r="AE1" t="s">
        <v>265</v>
      </c>
      <c r="AF1" t="s">
        <v>266</v>
      </c>
      <c r="AG1" t="s">
        <v>267</v>
      </c>
      <c r="AH1" t="s">
        <v>268</v>
      </c>
      <c r="AI1" t="s">
        <v>269</v>
      </c>
      <c r="AJ1" t="s">
        <v>270</v>
      </c>
      <c r="AK1" t="s">
        <v>215</v>
      </c>
      <c r="AL1" t="s">
        <v>217</v>
      </c>
      <c r="AM1" t="s">
        <v>219</v>
      </c>
      <c r="AN1" t="s">
        <v>271</v>
      </c>
      <c r="AO1" t="s">
        <v>272</v>
      </c>
      <c r="AP1" t="s">
        <v>273</v>
      </c>
      <c r="AQ1" t="s">
        <v>274</v>
      </c>
      <c r="AR1" t="s">
        <v>221</v>
      </c>
      <c r="AS1" t="s">
        <v>223</v>
      </c>
      <c r="AT1" t="s">
        <v>225</v>
      </c>
      <c r="AU1" t="s">
        <v>227</v>
      </c>
      <c r="AV1" t="s">
        <v>275</v>
      </c>
      <c r="AW1" t="s">
        <v>276</v>
      </c>
      <c r="AX1" t="s">
        <v>277</v>
      </c>
      <c r="AY1" t="s">
        <v>278</v>
      </c>
      <c r="AZ1" t="s">
        <v>229</v>
      </c>
      <c r="BA1" t="s">
        <v>231</v>
      </c>
      <c r="BB1" t="s">
        <v>233</v>
      </c>
      <c r="BC1" t="s">
        <v>235</v>
      </c>
      <c r="BD1" t="s">
        <v>237</v>
      </c>
      <c r="BE1" t="s">
        <v>239</v>
      </c>
      <c r="BF1" t="s">
        <v>241</v>
      </c>
      <c r="BG1" t="s">
        <v>243</v>
      </c>
      <c r="BH1" t="s">
        <v>245</v>
      </c>
      <c r="BI1" t="s">
        <v>247</v>
      </c>
      <c r="BJ1" t="s">
        <v>249</v>
      </c>
      <c r="BK1" t="s">
        <v>251</v>
      </c>
      <c r="BL1" t="s">
        <v>279</v>
      </c>
      <c r="BM1" t="s">
        <v>280</v>
      </c>
      <c r="BN1" t="s">
        <v>281</v>
      </c>
      <c r="BO1" t="s">
        <v>282</v>
      </c>
      <c r="BP1" t="s">
        <v>255</v>
      </c>
      <c r="BQ1" t="s">
        <v>283</v>
      </c>
      <c r="BR1" t="s">
        <v>259</v>
      </c>
    </row>
    <row r="2" spans="1:70" x14ac:dyDescent="0.3">
      <c r="B2" t="e">
        <f ca="1">IF(INDIRECT(B1)="","",INDIRECT(B1))</f>
        <v>#REF!</v>
      </c>
      <c r="C2" t="e">
        <f t="shared" ref="C2:BM2" ca="1" si="0">IF(INDIRECT(C1)="","",INDIRECT(C1))</f>
        <v>#REF!</v>
      </c>
      <c r="D2" t="e">
        <f t="shared" ca="1" si="0"/>
        <v>#REF!</v>
      </c>
      <c r="E2" t="e">
        <f t="shared" ca="1" si="0"/>
        <v>#REF!</v>
      </c>
      <c r="F2" t="e">
        <f t="shared" ca="1" si="0"/>
        <v>#REF!</v>
      </c>
      <c r="G2" t="e">
        <f t="shared" ca="1" si="0"/>
        <v>#REF!</v>
      </c>
      <c r="H2" t="e">
        <f t="shared" ca="1" si="0"/>
        <v>#REF!</v>
      </c>
      <c r="I2" t="e">
        <f t="shared" ca="1" si="0"/>
        <v>#REF!</v>
      </c>
      <c r="J2" t="e">
        <f t="shared" ca="1" si="0"/>
        <v>#REF!</v>
      </c>
      <c r="K2" t="e">
        <f t="shared" ca="1" si="0"/>
        <v>#REF!</v>
      </c>
      <c r="L2" t="e">
        <f t="shared" ca="1" si="0"/>
        <v>#REF!</v>
      </c>
      <c r="M2" t="e">
        <f t="shared" ca="1" si="0"/>
        <v>#REF!</v>
      </c>
      <c r="N2" t="e">
        <f t="shared" ca="1" si="0"/>
        <v>#REF!</v>
      </c>
      <c r="O2" t="str">
        <f t="shared" ca="1" si="0"/>
        <v/>
      </c>
      <c r="P2" t="e">
        <f t="shared" ca="1" si="0"/>
        <v>#REF!</v>
      </c>
      <c r="Q2" t="e">
        <f t="shared" ca="1" si="0"/>
        <v>#REF!</v>
      </c>
      <c r="R2" t="e">
        <f t="shared" ca="1" si="0"/>
        <v>#REF!</v>
      </c>
      <c r="S2" t="e">
        <f t="shared" ca="1" si="0"/>
        <v>#REF!</v>
      </c>
      <c r="T2" t="e">
        <f t="shared" ca="1" si="0"/>
        <v>#REF!</v>
      </c>
      <c r="U2" t="e">
        <f t="shared" ca="1" si="0"/>
        <v>#REF!</v>
      </c>
      <c r="V2" t="e">
        <f t="shared" ca="1" si="0"/>
        <v>#REF!</v>
      </c>
      <c r="W2" t="e">
        <f t="shared" ca="1" si="0"/>
        <v>#REF!</v>
      </c>
      <c r="X2" t="e">
        <f t="shared" ca="1" si="0"/>
        <v>#REF!</v>
      </c>
      <c r="Y2" t="e">
        <f t="shared" ca="1" si="0"/>
        <v>#REF!</v>
      </c>
      <c r="Z2" t="e">
        <f t="shared" ca="1" si="0"/>
        <v>#REF!</v>
      </c>
      <c r="AA2" t="e">
        <f t="shared" ca="1" si="0"/>
        <v>#REF!</v>
      </c>
      <c r="AB2" t="e">
        <f t="shared" ca="1" si="0"/>
        <v>#REF!</v>
      </c>
      <c r="AC2" t="e">
        <f t="shared" ca="1" si="0"/>
        <v>#REF!</v>
      </c>
      <c r="AD2" t="e">
        <f t="shared" ca="1" si="0"/>
        <v>#REF!</v>
      </c>
      <c r="AE2" t="e">
        <f t="shared" ca="1" si="0"/>
        <v>#REF!</v>
      </c>
      <c r="AF2" t="e">
        <f t="shared" ca="1" si="0"/>
        <v>#REF!</v>
      </c>
      <c r="AG2" t="e">
        <f t="shared" ca="1" si="0"/>
        <v>#REF!</v>
      </c>
      <c r="AH2" t="e">
        <f t="shared" ca="1" si="0"/>
        <v>#REF!</v>
      </c>
      <c r="AI2" t="e">
        <f t="shared" ca="1" si="0"/>
        <v>#REF!</v>
      </c>
      <c r="AJ2" t="e">
        <f t="shared" ca="1" si="0"/>
        <v>#REF!</v>
      </c>
      <c r="AK2" t="e">
        <f t="shared" ca="1" si="0"/>
        <v>#REF!</v>
      </c>
      <c r="AL2" t="e">
        <f t="shared" ca="1" si="0"/>
        <v>#REF!</v>
      </c>
      <c r="AM2" t="e">
        <f t="shared" ca="1" si="0"/>
        <v>#REF!</v>
      </c>
      <c r="AN2" t="e">
        <f t="shared" ca="1" si="0"/>
        <v>#REF!</v>
      </c>
      <c r="AO2" t="e">
        <f t="shared" ca="1" si="0"/>
        <v>#REF!</v>
      </c>
      <c r="AP2" t="e">
        <f t="shared" ca="1" si="0"/>
        <v>#REF!</v>
      </c>
      <c r="AQ2" t="e">
        <f t="shared" ca="1" si="0"/>
        <v>#REF!</v>
      </c>
      <c r="AR2" t="e">
        <f t="shared" ca="1" si="0"/>
        <v>#REF!</v>
      </c>
      <c r="AS2" t="e">
        <f t="shared" ca="1" si="0"/>
        <v>#REF!</v>
      </c>
      <c r="AT2" t="e">
        <f t="shared" ca="1" si="0"/>
        <v>#REF!</v>
      </c>
      <c r="AU2" t="e">
        <f t="shared" ca="1" si="0"/>
        <v>#REF!</v>
      </c>
      <c r="AV2" t="e">
        <f t="shared" ca="1" si="0"/>
        <v>#REF!</v>
      </c>
      <c r="AW2" t="e">
        <f t="shared" ca="1" si="0"/>
        <v>#REF!</v>
      </c>
      <c r="AX2" t="e">
        <f t="shared" ca="1" si="0"/>
        <v>#REF!</v>
      </c>
      <c r="AY2" t="e">
        <f t="shared" ca="1" si="0"/>
        <v>#REF!</v>
      </c>
      <c r="AZ2" t="e">
        <f t="shared" ca="1" si="0"/>
        <v>#REF!</v>
      </c>
      <c r="BA2" t="e">
        <f t="shared" ca="1" si="0"/>
        <v>#REF!</v>
      </c>
      <c r="BB2" t="e">
        <f t="shared" ca="1" si="0"/>
        <v>#REF!</v>
      </c>
      <c r="BC2" t="e">
        <f t="shared" ca="1" si="0"/>
        <v>#REF!</v>
      </c>
      <c r="BD2" t="e">
        <f t="shared" ca="1" si="0"/>
        <v>#REF!</v>
      </c>
      <c r="BE2" t="e">
        <f t="shared" ca="1" si="0"/>
        <v>#REF!</v>
      </c>
      <c r="BF2" t="e">
        <f t="shared" ca="1" si="0"/>
        <v>#REF!</v>
      </c>
      <c r="BG2" t="e">
        <f t="shared" ca="1" si="0"/>
        <v>#REF!</v>
      </c>
      <c r="BH2" t="e">
        <f t="shared" ca="1" si="0"/>
        <v>#REF!</v>
      </c>
      <c r="BI2" t="e">
        <f t="shared" ca="1" si="0"/>
        <v>#REF!</v>
      </c>
      <c r="BJ2" t="e">
        <f t="shared" ca="1" si="0"/>
        <v>#REF!</v>
      </c>
      <c r="BK2" t="e">
        <f t="shared" ca="1" si="0"/>
        <v>#REF!</v>
      </c>
      <c r="BL2" t="e">
        <f t="shared" ca="1" si="0"/>
        <v>#REF!</v>
      </c>
      <c r="BM2" t="e">
        <f t="shared" ca="1" si="0"/>
        <v>#REF!</v>
      </c>
      <c r="BN2" t="e">
        <f ca="1">IF(INDIRECT(BN1)="","",INDIRECT(BN1))</f>
        <v>#REF!</v>
      </c>
      <c r="BO2" t="e">
        <f ca="1">IF(INDIRECT(BO1)="","",INDIRECT(BO1))</f>
        <v>#REF!</v>
      </c>
      <c r="BP2" t="e">
        <f ca="1">IF(INDIRECT(BP1)="","",INDIRECT(BP1))</f>
        <v>#REF!</v>
      </c>
      <c r="BQ2" t="e">
        <f ca="1">IF(INDIRECT(BQ1)="","",INDIRECT(BQ1))</f>
        <v>#REF!</v>
      </c>
      <c r="BR2" t="e">
        <f ca="1">IF(INDIRECT(BR1)="","",INDIRECT(BR1))</f>
        <v>#REF!</v>
      </c>
    </row>
  </sheetData>
  <customSheetViews>
    <customSheetView guid="{77878991-77FD-4E96-AE57-0DDF9D5C91E9}" showPageBreaks="1">
      <selection activeCell="E38" sqref="E38"/>
      <pageMargins left="0" right="0" top="0" bottom="0" header="0" footer="0"/>
      <pageSetup orientation="portrait" r:id="rId1"/>
    </customSheetView>
    <customSheetView guid="{C1A76199-233B-497C-9C00-16C130202DED}">
      <selection activeCell="E38" sqref="E38"/>
      <pageMargins left="0" right="0" top="0" bottom="0" header="0" footer="0"/>
      <pageSetup orientation="portrait" r:id="rId2"/>
    </customSheetView>
  </customSheetView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2add0a9-924e-4aad-9b26-35149728ff5f">
      <UserInfo>
        <DisplayName/>
        <AccountId xsi:nil="true"/>
        <AccountType/>
      </UserInfo>
    </SharedWithUsers>
    <TaxCatchAll xmlns="32add0a9-924e-4aad-9b26-35149728ff5f" xsi:nil="true"/>
    <lcf76f155ced4ddcb4097134ff3c332f xmlns="8c427e23-b298-40cd-81f3-a7936c3d29d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E9ECBDB6968F34C9C0172C1D0A614AC" ma:contentTypeVersion="13" ma:contentTypeDescription="Create a new document." ma:contentTypeScope="" ma:versionID="6a187c80f5328cb711c51f84781d0521">
  <xsd:schema xmlns:xsd="http://www.w3.org/2001/XMLSchema" xmlns:xs="http://www.w3.org/2001/XMLSchema" xmlns:p="http://schemas.microsoft.com/office/2006/metadata/properties" xmlns:ns2="8c427e23-b298-40cd-81f3-a7936c3d29d4" xmlns:ns3="32add0a9-924e-4aad-9b26-35149728ff5f" targetNamespace="http://schemas.microsoft.com/office/2006/metadata/properties" ma:root="true" ma:fieldsID="ed91367329f2cbabcb1571996ef1319c" ns2:_="" ns3:_="">
    <xsd:import namespace="8c427e23-b298-40cd-81f3-a7936c3d29d4"/>
    <xsd:import namespace="32add0a9-924e-4aad-9b26-35149728ff5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427e23-b298-40cd-81f3-a7936c3d29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add0a9-924e-4aad-9b26-35149728ff5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5295c17-9e71-457b-90d1-5fe3fdc88ab4}" ma:internalName="TaxCatchAll" ma:showField="CatchAllData" ma:web="32add0a9-924e-4aad-9b26-35149728ff5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D99A1A-B982-41CB-8184-4B4D5474CE80}">
  <ds:schemaRefs>
    <ds:schemaRef ds:uri="http://schemas.microsoft.com/office/2006/metadata/properties"/>
    <ds:schemaRef ds:uri="http://schemas.microsoft.com/office/infopath/2007/PartnerControls"/>
    <ds:schemaRef ds:uri="32add0a9-924e-4aad-9b26-35149728ff5f"/>
    <ds:schemaRef ds:uri="8c427e23-b298-40cd-81f3-a7936c3d29d4"/>
  </ds:schemaRefs>
</ds:datastoreItem>
</file>

<file path=customXml/itemProps2.xml><?xml version="1.0" encoding="utf-8"?>
<ds:datastoreItem xmlns:ds="http://schemas.openxmlformats.org/officeDocument/2006/customXml" ds:itemID="{835C1731-2DF7-4CEF-9974-4B2A05E8C5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427e23-b298-40cd-81f3-a7936c3d29d4"/>
    <ds:schemaRef ds:uri="32add0a9-924e-4aad-9b26-35149728ff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E00191-CBCA-461E-ABBB-62F29804FF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36</vt:i4>
      </vt:variant>
    </vt:vector>
  </HeadingPairs>
  <TitlesOfParts>
    <vt:vector size="41" baseType="lpstr">
      <vt:lpstr>Instructions-Definitions</vt:lpstr>
      <vt:lpstr>Affidavit</vt:lpstr>
      <vt:lpstr>Lookups</vt:lpstr>
      <vt:lpstr>SchoolFields</vt:lpstr>
      <vt:lpstr>Data</vt:lpstr>
      <vt:lpstr>conPUDContactCons</vt:lpstr>
      <vt:lpstr>dfltAnswerIndicator</vt:lpstr>
      <vt:lpstr>dfltAttach</vt:lpstr>
      <vt:lpstr>dfltBWUnits</vt:lpstr>
      <vt:lpstr>dfltDistrict</vt:lpstr>
      <vt:lpstr>dfltFundingYear</vt:lpstr>
      <vt:lpstr>dfltPurpose</vt:lpstr>
      <vt:lpstr>dfltRFP</vt:lpstr>
      <vt:lpstr>dfltYesNo</vt:lpstr>
      <vt:lpstr>dfltYesNoNA</vt:lpstr>
      <vt:lpstr>ListAffidavit_Purpose</vt:lpstr>
      <vt:lpstr>ListAttachment</vt:lpstr>
      <vt:lpstr>ListBWUnit</vt:lpstr>
      <vt:lpstr>ListDistricts</vt:lpstr>
      <vt:lpstr>ListFundingYear</vt:lpstr>
      <vt:lpstr>ListRFP</vt:lpstr>
      <vt:lpstr>ListYesNo</vt:lpstr>
      <vt:lpstr>ListYesNoNA</vt:lpstr>
      <vt:lpstr>Affidavit!Print_Area</vt:lpstr>
      <vt:lpstr>xAffChange</vt:lpstr>
      <vt:lpstr>xAffFunding</vt:lpstr>
      <vt:lpstr>xAffPre</vt:lpstr>
      <vt:lpstr>xFY16</vt:lpstr>
      <vt:lpstr>xFY17</vt:lpstr>
      <vt:lpstr>xFY18</vt:lpstr>
      <vt:lpstr>xFY19</vt:lpstr>
      <vt:lpstr>xFY20</vt:lpstr>
      <vt:lpstr>xIncl</vt:lpstr>
      <vt:lpstr>xInternetOnly</vt:lpstr>
      <vt:lpstr>xInternetWAN</vt:lpstr>
      <vt:lpstr>xNApp</vt:lpstr>
      <vt:lpstr>xNo</vt:lpstr>
      <vt:lpstr>xNoRFP</vt:lpstr>
      <vt:lpstr>xNSub</vt:lpstr>
      <vt:lpstr>xWANOnly</vt:lpstr>
      <vt:lpstr>xYes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Derrel Fincher</dc:creator>
  <cp:keywords/>
  <dc:description/>
  <cp:lastModifiedBy>Teena May</cp:lastModifiedBy>
  <cp:revision/>
  <dcterms:created xsi:type="dcterms:W3CDTF">2016-08-07T22:15:10Z</dcterms:created>
  <dcterms:modified xsi:type="dcterms:W3CDTF">2025-06-23T15:10:33Z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0x010100CE9ECBDB6968F34C9C0172C1D0A614AC</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Order">
    <vt:r8>21543600</vt:r8>
  </property>
  <property fmtid="{D5CDD505-2E9C-101B-9397-08002B2CF9AE}" pid="8" name="MediaServiceImageTags">
    <vt:lpwstr/>
  </property>
</Properties>
</file>