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24 APR_DOS Jul-Dec 2022\"/>
    </mc:Choice>
  </mc:AlternateContent>
  <xr:revisionPtr revIDLastSave="0" documentId="13_ncr:1_{FBFB3CDC-02EE-4269-B2CA-C9810354FFC5}" xr6:coauthVersionLast="47" xr6:coauthVersionMax="47" xr10:uidLastSave="{00000000-0000-0000-0000-000000000000}"/>
  <bookViews>
    <workbookView xWindow="28755" yWindow="-16320" windowWidth="29040" windowHeight="15840" tabRatio="823" xr2:uid="{00000000-000D-0000-FFFF-FFFF00000000}"/>
  </bookViews>
  <sheets>
    <sheet name="Top 10" sheetId="32" r:id="rId1"/>
    <sheet name="EMS-Cumulative" sheetId="29" r:id="rId2"/>
    <sheet name="HOSP-Cumulative" sheetId="31" r:id="rId3"/>
    <sheet name="PHYS-Alpha" sheetId="20" r:id="rId4"/>
  </sheets>
  <externalReferences>
    <externalReference r:id="rId5"/>
  </externalReferences>
  <definedNames>
    <definedName name="_xlnm._FilterDatabase" localSheetId="1" hidden="1">'EMS-Cumulative'!$A$11:$Q$47</definedName>
    <definedName name="_xlnm._FilterDatabase" localSheetId="2" hidden="1">'HOSP-Cumulative'!$B$12:$M$65</definedName>
    <definedName name="_xlnm._FilterDatabase" localSheetId="3" hidden="1">'PHYS-Alpha'!$A$7:$R$445</definedName>
    <definedName name="_xlnm.Print_Area" localSheetId="1">'EMS-Cumulative'!$A$1:$M$50</definedName>
    <definedName name="_xlnm.Print_Area" localSheetId="3">'PHYS-Alpha'!$A$1:$F$7</definedName>
    <definedName name="_xlnm.Print_Titles" localSheetId="1">'EMS-Cumulative'!$1:$11</definedName>
    <definedName name="_xlnm.Print_Titles" localSheetId="3">'PHYS-Alpha'!$1:$7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5" i="31" l="1"/>
  <c r="M44" i="29"/>
  <c r="M41" i="29"/>
  <c r="M40" i="29"/>
  <c r="M39" i="29"/>
  <c r="M38" i="29"/>
  <c r="M22" i="29"/>
  <c r="F22" i="29"/>
  <c r="F473" i="20"/>
  <c r="F52" i="32" s="1"/>
  <c r="M9" i="29"/>
  <c r="L45" i="29"/>
  <c r="I66" i="31" l="1"/>
  <c r="I45" i="29"/>
  <c r="I67" i="31" s="1"/>
  <c r="D21" i="32"/>
  <c r="M13" i="31"/>
  <c r="M14" i="31"/>
  <c r="M15" i="31"/>
  <c r="M16" i="31"/>
  <c r="M17" i="31"/>
  <c r="M18" i="31"/>
  <c r="M19" i="31"/>
  <c r="M20" i="31"/>
  <c r="M21" i="31"/>
  <c r="M22" i="31"/>
  <c r="M23" i="31"/>
  <c r="M55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1" i="31"/>
  <c r="M40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6" i="31"/>
  <c r="M57" i="31"/>
  <c r="M58" i="31"/>
  <c r="M59" i="31"/>
  <c r="M60" i="31"/>
  <c r="M61" i="31"/>
  <c r="M62" i="31"/>
  <c r="M63" i="31"/>
  <c r="M64" i="31"/>
  <c r="M12" i="31"/>
  <c r="M13" i="29"/>
  <c r="M14" i="29"/>
  <c r="M15" i="29"/>
  <c r="M16" i="29"/>
  <c r="M17" i="29"/>
  <c r="M18" i="29"/>
  <c r="M19" i="29"/>
  <c r="M20" i="29"/>
  <c r="M21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42" i="29"/>
  <c r="M43" i="29"/>
  <c r="M12" i="29"/>
  <c r="F51" i="32"/>
  <c r="E66" i="31"/>
  <c r="F66" i="31" s="1"/>
  <c r="G66" i="31"/>
  <c r="H66" i="31"/>
  <c r="J66" i="31"/>
  <c r="K66" i="31"/>
  <c r="L66" i="31"/>
  <c r="L46" i="29" s="1"/>
  <c r="L47" i="29" s="1"/>
  <c r="F18" i="29"/>
  <c r="F19" i="29"/>
  <c r="F20" i="29"/>
  <c r="F21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42" i="29"/>
  <c r="F43" i="29"/>
  <c r="F13" i="29"/>
  <c r="F14" i="29"/>
  <c r="F15" i="29"/>
  <c r="F16" i="29"/>
  <c r="F17" i="29"/>
  <c r="F12" i="29"/>
  <c r="M9" i="31"/>
  <c r="E21" i="32" l="1"/>
  <c r="E36" i="32"/>
  <c r="M66" i="31"/>
  <c r="F37" i="32" s="1"/>
  <c r="E51" i="32"/>
  <c r="E52" i="32"/>
  <c r="F36" i="32"/>
  <c r="K10" i="31"/>
  <c r="J45" i="29"/>
  <c r="J67" i="31" s="1"/>
  <c r="J68" i="31" s="1"/>
  <c r="K45" i="29"/>
  <c r="K67" i="31" s="1"/>
  <c r="L67" i="31"/>
  <c r="H45" i="29"/>
  <c r="H67" i="31" s="1"/>
  <c r="G45" i="29" l="1"/>
  <c r="G67" i="31" s="1"/>
  <c r="E45" i="29"/>
  <c r="E37" i="32"/>
  <c r="D37" i="32"/>
  <c r="D36" i="32"/>
  <c r="E23" i="32"/>
  <c r="D23" i="32"/>
  <c r="D14" i="32"/>
  <c r="E67" i="31" l="1"/>
  <c r="F67" i="31" s="1"/>
  <c r="F45" i="29"/>
  <c r="M45" i="29"/>
  <c r="F23" i="32" s="1"/>
  <c r="F22" i="32"/>
  <c r="D22" i="32"/>
  <c r="E14" i="32" l="1"/>
  <c r="L10" i="29"/>
  <c r="G10" i="31"/>
  <c r="I10" i="31"/>
  <c r="H10" i="31"/>
  <c r="J10" i="31"/>
  <c r="J10" i="29"/>
  <c r="E22" i="32" l="1"/>
  <c r="L68" i="31"/>
  <c r="K46" i="29"/>
  <c r="K47" i="29" s="1"/>
  <c r="K68" i="31"/>
  <c r="J46" i="29"/>
  <c r="E46" i="29"/>
  <c r="G46" i="29"/>
  <c r="G47" i="29" s="1"/>
  <c r="H46" i="29"/>
  <c r="H47" i="29" s="1"/>
  <c r="E47" i="29" l="1"/>
  <c r="F46" i="29"/>
  <c r="F47" i="29" s="1"/>
  <c r="J47" i="29"/>
  <c r="I46" i="29" l="1"/>
  <c r="I47" i="29" l="1"/>
  <c r="M47" i="29" s="1"/>
  <c r="M46" i="29"/>
  <c r="I68" i="31" l="1"/>
  <c r="M67" i="31"/>
  <c r="L10" i="31"/>
  <c r="M10" i="31" s="1"/>
  <c r="H68" i="31" l="1"/>
  <c r="G68" i="31" l="1"/>
  <c r="M68" i="31" s="1"/>
  <c r="K10" i="29"/>
  <c r="I10" i="29"/>
  <c r="H10" i="29"/>
  <c r="G10" i="29"/>
  <c r="M10" i="29" l="1"/>
  <c r="E68" i="31"/>
  <c r="F68" i="31" l="1"/>
</calcChain>
</file>

<file path=xl/sharedStrings.xml><?xml version="1.0" encoding="utf-8"?>
<sst xmlns="http://schemas.openxmlformats.org/spreadsheetml/2006/main" count="2193" uniqueCount="909">
  <si>
    <t>Top Ten Reimbursement Recipient, By Provider</t>
  </si>
  <si>
    <t>TOTAL AMOUNT DISTRIBUTED - completion of six installments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</si>
  <si>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</si>
  <si>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</si>
  <si>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</si>
  <si>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</si>
  <si>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</si>
  <si>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</si>
  <si>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Air Evac Lifeteam - Ada 396</t>
  </si>
  <si>
    <t>A</t>
  </si>
  <si>
    <t>Air Evac Lifeteam - Ardmore 491</t>
  </si>
  <si>
    <t>Air Evac Lifeteam - Kingfisher 492</t>
  </si>
  <si>
    <t>Air Evac Lifeteam - Duncan 401</t>
  </si>
  <si>
    <t>Med-Trans Corporation - McAlester Regional Air Care 489</t>
  </si>
  <si>
    <t>Air Evac LIfeteam - Grove 550</t>
  </si>
  <si>
    <t>Air Evac Lifeteam - DeQueen 430</t>
  </si>
  <si>
    <t>Air Evac Lifeteam - Elk City 412</t>
  </si>
  <si>
    <t>Subtotal 1:</t>
  </si>
  <si>
    <t>GROUND AMBULANCE</t>
  </si>
  <si>
    <t>Southern Oklahoma Ambulance Service</t>
  </si>
  <si>
    <t>Antlers EMS (City of)</t>
  </si>
  <si>
    <t>McAlester Fire Department (City Of)</t>
  </si>
  <si>
    <t>Subtotal 2:</t>
  </si>
  <si>
    <t>Total EMS =</t>
  </si>
  <si>
    <t>Hospital Name</t>
  </si>
  <si>
    <t>Ascension St John Medical Center, Inc</t>
  </si>
  <si>
    <t>Saint Francis Hospital, Inc.</t>
  </si>
  <si>
    <t>INTEGRIS Baptist Medical Center, Inc</t>
  </si>
  <si>
    <t>SSM Health St Anthony Hospital - Oklahoma City</t>
  </si>
  <si>
    <t>Mercy Hospital Oklahoma City, Inc.</t>
  </si>
  <si>
    <t>Hillcrest Medical Center</t>
  </si>
  <si>
    <t>Saint Francis Hospital Muskogee</t>
  </si>
  <si>
    <t xml:space="preserve">Total Top 10 Hospitals = </t>
  </si>
  <si>
    <t xml:space="preserve">Total Hospitals = </t>
  </si>
  <si>
    <t>Physician Group Name</t>
  </si>
  <si>
    <t>Physician Name</t>
  </si>
  <si>
    <t>Last Name</t>
  </si>
  <si>
    <t>First Name</t>
  </si>
  <si>
    <t xml:space="preserve">Total Top 10 Physicians = </t>
  </si>
  <si>
    <t xml:space="preserve">Total Physicians = </t>
  </si>
  <si>
    <t>EMS - In Alphabetical Order</t>
  </si>
  <si>
    <t>Payment Installments</t>
  </si>
  <si>
    <t>Total</t>
  </si>
  <si>
    <t>Payment Month</t>
  </si>
  <si>
    <t>Total Eligible Uncompensated Cost</t>
  </si>
  <si>
    <t>Total Amount Disbursed</t>
  </si>
  <si>
    <t>Reimbursement Rate</t>
  </si>
  <si>
    <t>Provider Name</t>
  </si>
  <si>
    <t>Type*</t>
  </si>
  <si>
    <t>Eligible Amount ($)</t>
  </si>
  <si>
    <t>Allocation    Share</t>
  </si>
  <si>
    <t>Provider Share ($)</t>
  </si>
  <si>
    <t>Distribution Period Total ($)</t>
  </si>
  <si>
    <t>Air Evac Lifeteam - Altus 473</t>
  </si>
  <si>
    <t>Air Evac Lifeteam - Claremore 397</t>
  </si>
  <si>
    <t>Air Evac Lifeteam - Durant 174</t>
  </si>
  <si>
    <t>Air Evac Lifeteam - Henryetta 500</t>
  </si>
  <si>
    <t>Air Evac Lifeteam - Muskogee 433</t>
  </si>
  <si>
    <t>Air Evac Lifeteam - Ponca City 128</t>
  </si>
  <si>
    <t>Air Evac Lifeteam - Seminole 540</t>
  </si>
  <si>
    <t>Air Evac Lifeteam - Texas Bases 428</t>
  </si>
  <si>
    <t>Air Evac Lifeteam - Weatherford 482</t>
  </si>
  <si>
    <t>Air Evac Lifeteam - Woodward 429</t>
  </si>
  <si>
    <t>G</t>
  </si>
  <si>
    <t>Med-Trans Corporation - First Flight Tahlequah M125</t>
  </si>
  <si>
    <t>Total Hospital =</t>
  </si>
  <si>
    <t>Total EMS &amp; Hospital =</t>
  </si>
  <si>
    <t>*A=Air Ambulance; G=Ground Ambulance</t>
  </si>
  <si>
    <t xml:space="preserve">Payment Installments     </t>
  </si>
  <si>
    <t>Amount Disbursed</t>
  </si>
  <si>
    <t>Trauma Level</t>
  </si>
  <si>
    <t>Allocation Share</t>
  </si>
  <si>
    <t>AllianceHealth Durant</t>
  </si>
  <si>
    <t>III</t>
  </si>
  <si>
    <t>AllianceHealth Ponca City</t>
  </si>
  <si>
    <t>IV</t>
  </si>
  <si>
    <t>Arbuckle Memorial Hospital Authority</t>
  </si>
  <si>
    <t>Ascension St John Broken Arrow Inc</t>
  </si>
  <si>
    <t>II</t>
  </si>
  <si>
    <t>Ascension St John Nowata</t>
  </si>
  <si>
    <t>Ascension St John Owasso</t>
  </si>
  <si>
    <t>Ascension St John Sapulpa</t>
  </si>
  <si>
    <t>Cleveland Area Hospital</t>
  </si>
  <si>
    <t>Comanche County Memorial Hospital</t>
  </si>
  <si>
    <t>Great Plains Regional Medical Center</t>
  </si>
  <si>
    <t>Hillcrest Hospital Claremore</t>
  </si>
  <si>
    <t>Hillcrest Hospital Pryor</t>
  </si>
  <si>
    <t>Hillcrest Hospital South</t>
  </si>
  <si>
    <t>INTEGRIS Canadian Valley Hospital</t>
  </si>
  <si>
    <t>INTEGRIS Health Edmond, Inc</t>
  </si>
  <si>
    <t>INTEGRIS Miami Hospital</t>
  </si>
  <si>
    <t>INTEGRIS Southwest Medical Center</t>
  </si>
  <si>
    <t>Jackson County Memorial Hospital Authority</t>
  </si>
  <si>
    <t>McAlester Regional Health Center</t>
  </si>
  <si>
    <t>Mercy Hospital Ada</t>
  </si>
  <si>
    <t>Mercy Hospital Ardmore, Inc.</t>
  </si>
  <si>
    <t>Mercy Hospital Healdton, Inc.</t>
  </si>
  <si>
    <t>Mercy Hospital Kingfisher</t>
  </si>
  <si>
    <t>Mercy Hospital Logan County, Inc.</t>
  </si>
  <si>
    <t>Mercy Hospital Tishomingo</t>
  </si>
  <si>
    <t>Mercy Hospital Watonga</t>
  </si>
  <si>
    <t>Muscogee (Creek) Nation Medical Center</t>
  </si>
  <si>
    <t>Northeastern Health System</t>
  </si>
  <si>
    <t>Oklahoma State University Medical Center</t>
  </si>
  <si>
    <t>Rural Wellness Fairfax, Inc.</t>
  </si>
  <si>
    <t>Saint Francis Hospital South, LLC</t>
  </si>
  <si>
    <t>Saint Francis Hospital Vinita</t>
  </si>
  <si>
    <t>Sequoyah County-City of Sallisaw Hospital Authority</t>
  </si>
  <si>
    <t>SSM Health St Anthony Hospital - Shawnee</t>
  </si>
  <si>
    <t>St Mary's Regional Medical Center</t>
  </si>
  <si>
    <t xml:space="preserve">             Total Hospital = </t>
  </si>
  <si>
    <t xml:space="preserve">Total EMS = </t>
  </si>
  <si>
    <t xml:space="preserve">Total Hospital &amp; EMS = </t>
  </si>
  <si>
    <t xml:space="preserve">  </t>
  </si>
  <si>
    <t xml:space="preserve"> </t>
  </si>
  <si>
    <t>PHYSICIANS - In Alphabetical Order (Last Name, First Name)</t>
  </si>
  <si>
    <t>Business Name</t>
  </si>
  <si>
    <t>License Type</t>
  </si>
  <si>
    <t>Amount ($)</t>
  </si>
  <si>
    <t>* Trauma Fund 2024 April *</t>
  </si>
  <si>
    <t>Claims July 1, 2022 through December 31, 2022</t>
  </si>
  <si>
    <t>(Updated May 14, 2024)</t>
  </si>
  <si>
    <t>* TRAUMA FUND 2024 APRIL *</t>
  </si>
  <si>
    <t>HOSPITALS - In Alphabetical Order</t>
  </si>
  <si>
    <t>April</t>
  </si>
  <si>
    <t>May</t>
  </si>
  <si>
    <t>June</t>
  </si>
  <si>
    <t>July</t>
  </si>
  <si>
    <t>August</t>
  </si>
  <si>
    <t>September</t>
  </si>
  <si>
    <t>OU Physicians-Tulsa</t>
  </si>
  <si>
    <t>Care Communications</t>
  </si>
  <si>
    <t>Orthopedic &amp; Trauma Services of Oklahoma</t>
  </si>
  <si>
    <t>Tulsa Radiology Associates</t>
  </si>
  <si>
    <t>Radiology Consultants of Tulsa</t>
  </si>
  <si>
    <t>Neurosurgery Specialists</t>
  </si>
  <si>
    <t>Warren Clinic</t>
  </si>
  <si>
    <t>AMG St John Physicians</t>
  </si>
  <si>
    <t>Tulsa Bone &amp; Joint Associates</t>
  </si>
  <si>
    <t>OU Health Partners</t>
  </si>
  <si>
    <t>Geoffrey</t>
  </si>
  <si>
    <t>Chow</t>
  </si>
  <si>
    <t xml:space="preserve"> MD</t>
  </si>
  <si>
    <t>Kimbery</t>
  </si>
  <si>
    <t>Zamor</t>
  </si>
  <si>
    <t>Debra</t>
  </si>
  <si>
    <t>Van Zandt</t>
  </si>
  <si>
    <t>John</t>
  </si>
  <si>
    <t>Shellenberger</t>
  </si>
  <si>
    <t>Dylan</t>
  </si>
  <si>
    <t>Davey</t>
  </si>
  <si>
    <t>Grant</t>
  </si>
  <si>
    <t>Burton</t>
  </si>
  <si>
    <t>Mahmoud</t>
  </si>
  <si>
    <t>Ahmad</t>
  </si>
  <si>
    <t>Shailesh</t>
  </si>
  <si>
    <t>Garg</t>
  </si>
  <si>
    <t>Theresa</t>
  </si>
  <si>
    <t>Robertson</t>
  </si>
  <si>
    <t>Jason</t>
  </si>
  <si>
    <t>Clayton</t>
  </si>
  <si>
    <t>Richard</t>
  </si>
  <si>
    <t>Betters</t>
  </si>
  <si>
    <t>Imran</t>
  </si>
  <si>
    <t>Sayed</t>
  </si>
  <si>
    <t>Hee</t>
  </si>
  <si>
    <t>Kim</t>
  </si>
  <si>
    <t>Robert</t>
  </si>
  <si>
    <t>Goodwin</t>
  </si>
  <si>
    <t xml:space="preserve"> DO</t>
  </si>
  <si>
    <t>Nathan</t>
  </si>
  <si>
    <t>Powell</t>
  </si>
  <si>
    <t>Paul</t>
  </si>
  <si>
    <t>Stafford</t>
  </si>
  <si>
    <t>Brent</t>
  </si>
  <si>
    <t>Norris</t>
  </si>
  <si>
    <t>Jules</t>
  </si>
  <si>
    <t>Dumais</t>
  </si>
  <si>
    <t>Mark</t>
  </si>
  <si>
    <t>Calder</t>
  </si>
  <si>
    <t>Brett</t>
  </si>
  <si>
    <t>Barrick</t>
  </si>
  <si>
    <t>Azad</t>
  </si>
  <si>
    <t>Dadgar-Dehkordi</t>
  </si>
  <si>
    <t>Keivan</t>
  </si>
  <si>
    <t>Abtahi</t>
  </si>
  <si>
    <t>Johnson</t>
  </si>
  <si>
    <t>Glen</t>
  </si>
  <si>
    <t>Hallum</t>
  </si>
  <si>
    <t>Jim</t>
  </si>
  <si>
    <t>Bolene</t>
  </si>
  <si>
    <t>Yeabower</t>
  </si>
  <si>
    <t>Gale</t>
  </si>
  <si>
    <t>Joslin</t>
  </si>
  <si>
    <t>Jonathan</t>
  </si>
  <si>
    <t>Schnitker</t>
  </si>
  <si>
    <t>Fitter</t>
  </si>
  <si>
    <t>Sharon</t>
  </si>
  <si>
    <t>D'Souza</t>
  </si>
  <si>
    <t>Rodney</t>
  </si>
  <si>
    <t>Shaffer</t>
  </si>
  <si>
    <t>Zachary</t>
  </si>
  <si>
    <t>Chonka</t>
  </si>
  <si>
    <t>Andra</t>
  </si>
  <si>
    <t>Nuzum-Keim</t>
  </si>
  <si>
    <t>Bryan</t>
  </si>
  <si>
    <t>Smith</t>
  </si>
  <si>
    <t>Cross</t>
  </si>
  <si>
    <t>Baldeck</t>
  </si>
  <si>
    <t>Morelli</t>
  </si>
  <si>
    <t>Ian</t>
  </si>
  <si>
    <t>Fischer</t>
  </si>
  <si>
    <t>Kevin</t>
  </si>
  <si>
    <t>Baker</t>
  </si>
  <si>
    <t>Cordell</t>
  </si>
  <si>
    <t>Privat</t>
  </si>
  <si>
    <t>Lauren</t>
  </si>
  <si>
    <t>Lane</t>
  </si>
  <si>
    <t>Ronald</t>
  </si>
  <si>
    <t>Stillerman</t>
  </si>
  <si>
    <t>Moult</t>
  </si>
  <si>
    <t>Anne</t>
  </si>
  <si>
    <t>Kozlowski</t>
  </si>
  <si>
    <t>Lisa</t>
  </si>
  <si>
    <t>Hayes</t>
  </si>
  <si>
    <t>Nicholas</t>
  </si>
  <si>
    <t>Bull</t>
  </si>
  <si>
    <t>Michael</t>
  </si>
  <si>
    <t>Clouser</t>
  </si>
  <si>
    <t>Hauger</t>
  </si>
  <si>
    <t>Steven</t>
  </si>
  <si>
    <t>Sheffner</t>
  </si>
  <si>
    <t>Leonard</t>
  </si>
  <si>
    <t>David</t>
  </si>
  <si>
    <t>Harris</t>
  </si>
  <si>
    <t>Kraemer</t>
  </si>
  <si>
    <t>Nhan</t>
  </si>
  <si>
    <t>Truong</t>
  </si>
  <si>
    <t>W</t>
  </si>
  <si>
    <t>Taylor</t>
  </si>
  <si>
    <t>Jennings</t>
  </si>
  <si>
    <t>Tate</t>
  </si>
  <si>
    <t>Allen</t>
  </si>
  <si>
    <t>George</t>
  </si>
  <si>
    <t>Lyons</t>
  </si>
  <si>
    <t>Jeffrey</t>
  </si>
  <si>
    <t>Stafira</t>
  </si>
  <si>
    <t>Thomas</t>
  </si>
  <si>
    <t>Wiley</t>
  </si>
  <si>
    <t>Anil</t>
  </si>
  <si>
    <t>Kilpadikar</t>
  </si>
  <si>
    <t>Suchitra</t>
  </si>
  <si>
    <t>Godara</t>
  </si>
  <si>
    <t>Harish</t>
  </si>
  <si>
    <t>Patel</t>
  </si>
  <si>
    <t>Andrew</t>
  </si>
  <si>
    <t>Hendrickson</t>
  </si>
  <si>
    <t>Kelly</t>
  </si>
  <si>
    <t>Hastings</t>
  </si>
  <si>
    <t>Connor</t>
  </si>
  <si>
    <t>Hasbrook</t>
  </si>
  <si>
    <t>Jerome</t>
  </si>
  <si>
    <t>Larson</t>
  </si>
  <si>
    <t>Philip</t>
  </si>
  <si>
    <t>Traino, Jr</t>
  </si>
  <si>
    <t>Ryan</t>
  </si>
  <si>
    <t>Makipour</t>
  </si>
  <si>
    <t>Charles</t>
  </si>
  <si>
    <t>Hounshell</t>
  </si>
  <si>
    <t>Rahhal</t>
  </si>
  <si>
    <t>Lewis</t>
  </si>
  <si>
    <t>Litwack</t>
  </si>
  <si>
    <t>Daniel</t>
  </si>
  <si>
    <t>Boedeker</t>
  </si>
  <si>
    <t>Shihao</t>
  </si>
  <si>
    <t>Zhang</t>
  </si>
  <si>
    <t>Mahmood</t>
  </si>
  <si>
    <t>Khichi</t>
  </si>
  <si>
    <t>Wackowski</t>
  </si>
  <si>
    <t>Irvin</t>
  </si>
  <si>
    <t>Olakunle</t>
  </si>
  <si>
    <t>Ajanaku</t>
  </si>
  <si>
    <t>Jian</t>
  </si>
  <si>
    <t>Xing</t>
  </si>
  <si>
    <t>Katsis</t>
  </si>
  <si>
    <t>Tito</t>
  </si>
  <si>
    <t>Razdan</t>
  </si>
  <si>
    <t>Jane</t>
  </si>
  <si>
    <t>Bare</t>
  </si>
  <si>
    <t>Farshid</t>
  </si>
  <si>
    <t>Zandi</t>
  </si>
  <si>
    <t>Levine</t>
  </si>
  <si>
    <t>Julun</t>
  </si>
  <si>
    <t>Hong</t>
  </si>
  <si>
    <t>Kunkel</t>
  </si>
  <si>
    <t>Raja</t>
  </si>
  <si>
    <t>Krishna</t>
  </si>
  <si>
    <t>Kamran</t>
  </si>
  <si>
    <t>Abbasi</t>
  </si>
  <si>
    <t>Karamba</t>
  </si>
  <si>
    <t>Ceesay</t>
  </si>
  <si>
    <t>Prodromos</t>
  </si>
  <si>
    <t>Angelidis</t>
  </si>
  <si>
    <t>Mills</t>
  </si>
  <si>
    <t>Karen</t>
  </si>
  <si>
    <t>Swisher</t>
  </si>
  <si>
    <t>Khalidi</t>
  </si>
  <si>
    <t>Coon</t>
  </si>
  <si>
    <t>Naina</t>
  </si>
  <si>
    <t>Gross</t>
  </si>
  <si>
    <t>Lawrence</t>
  </si>
  <si>
    <t>Lee</t>
  </si>
  <si>
    <t>Amgad</t>
  </si>
  <si>
    <t>Helmy</t>
  </si>
  <si>
    <t>Deepak Raj</t>
  </si>
  <si>
    <t>Karibassappa Shivashankar</t>
  </si>
  <si>
    <t>Komi</t>
  </si>
  <si>
    <t>Folly</t>
  </si>
  <si>
    <t>Mohammed</t>
  </si>
  <si>
    <t>Darkazally</t>
  </si>
  <si>
    <t>Madhavi</t>
  </si>
  <si>
    <t>Kommareddi</t>
  </si>
  <si>
    <t>Scott</t>
  </si>
  <si>
    <t>Dull</t>
  </si>
  <si>
    <t>Moutasim</t>
  </si>
  <si>
    <t>Al-Shaer</t>
  </si>
  <si>
    <t>Jennifer</t>
  </si>
  <si>
    <t>Jenkins</t>
  </si>
  <si>
    <t>Peter</t>
  </si>
  <si>
    <t>Mseti</t>
  </si>
  <si>
    <t>Alisha</t>
  </si>
  <si>
    <t>Jones</t>
  </si>
  <si>
    <t>Roopa</t>
  </si>
  <si>
    <t>Thukaram</t>
  </si>
  <si>
    <t>Wyatt</t>
  </si>
  <si>
    <t>Ho</t>
  </si>
  <si>
    <t>Dustin</t>
  </si>
  <si>
    <t>Fravel</t>
  </si>
  <si>
    <t>Macharia</t>
  </si>
  <si>
    <t>Polizzi</t>
  </si>
  <si>
    <t>Stanley</t>
  </si>
  <si>
    <t>Nwokenkwo</t>
  </si>
  <si>
    <t>Tatsiana</t>
  </si>
  <si>
    <t>Valasiuk</t>
  </si>
  <si>
    <t>Bilal</t>
  </si>
  <si>
    <t>Ahmed</t>
  </si>
  <si>
    <t>Kamna</t>
  </si>
  <si>
    <t>Jaiswal</t>
  </si>
  <si>
    <t>Florence</t>
  </si>
  <si>
    <t>Ngoc</t>
  </si>
  <si>
    <t>Tran</t>
  </si>
  <si>
    <t>Casey</t>
  </si>
  <si>
    <t>Weber</t>
  </si>
  <si>
    <t>Sri Rama</t>
  </si>
  <si>
    <t>Kattula</t>
  </si>
  <si>
    <t>Dinesh</t>
  </si>
  <si>
    <t>Gaddam</t>
  </si>
  <si>
    <t>Satish</t>
  </si>
  <si>
    <t>Mukka</t>
  </si>
  <si>
    <t>Barry</t>
  </si>
  <si>
    <t>Mirtsching</t>
  </si>
  <si>
    <t>Larry</t>
  </si>
  <si>
    <t>Shepherd</t>
  </si>
  <si>
    <t>Gregory</t>
  </si>
  <si>
    <t>Hill</t>
  </si>
  <si>
    <t>Sristi</t>
  </si>
  <si>
    <t>Bhattarai</t>
  </si>
  <si>
    <t>Stromberg</t>
  </si>
  <si>
    <t>Jozef</t>
  </si>
  <si>
    <t>Dzurilla</t>
  </si>
  <si>
    <t>Suyao</t>
  </si>
  <si>
    <t>Huang</t>
  </si>
  <si>
    <t>Nigel</t>
  </si>
  <si>
    <t>Naman</t>
  </si>
  <si>
    <t>Nataly</t>
  </si>
  <si>
    <t>Vasquez Encalada</t>
  </si>
  <si>
    <t>Priyanka</t>
  </si>
  <si>
    <t>Gudoor</t>
  </si>
  <si>
    <t>Jean</t>
  </si>
  <si>
    <t>Gabriel</t>
  </si>
  <si>
    <t>Christopher</t>
  </si>
  <si>
    <t>Pitcock</t>
  </si>
  <si>
    <t>Ajay</t>
  </si>
  <si>
    <t>Joseph</t>
  </si>
  <si>
    <t>Kiran</t>
  </si>
  <si>
    <t>Kommaraju</t>
  </si>
  <si>
    <t>Taraka</t>
  </si>
  <si>
    <t>Gadiraju</t>
  </si>
  <si>
    <t>Felix</t>
  </si>
  <si>
    <t>Tang</t>
  </si>
  <si>
    <t>Randall</t>
  </si>
  <si>
    <t>Raine</t>
  </si>
  <si>
    <t>Prasoonkumar</t>
  </si>
  <si>
    <t>Yendluri</t>
  </si>
  <si>
    <t>Mohammad</t>
  </si>
  <si>
    <t>Kalani</t>
  </si>
  <si>
    <t>Aparna</t>
  </si>
  <si>
    <t>Vuppala</t>
  </si>
  <si>
    <t>Cassidy</t>
  </si>
  <si>
    <t>Rashid</t>
  </si>
  <si>
    <t>Sridivya</t>
  </si>
  <si>
    <t>Parvataneni</t>
  </si>
  <si>
    <t>Griffin</t>
  </si>
  <si>
    <t>Rehan</t>
  </si>
  <si>
    <t>Shah</t>
  </si>
  <si>
    <t>Narasimha</t>
  </si>
  <si>
    <t>Vattikunta</t>
  </si>
  <si>
    <t>Alpin</t>
  </si>
  <si>
    <t>Malkan</t>
  </si>
  <si>
    <t>James</t>
  </si>
  <si>
    <t>Simon</t>
  </si>
  <si>
    <t>Chaudry</t>
  </si>
  <si>
    <t>Utku</t>
  </si>
  <si>
    <t>Dolen</t>
  </si>
  <si>
    <t>Bhavani</t>
  </si>
  <si>
    <t>Tummala</t>
  </si>
  <si>
    <t>Cyrus</t>
  </si>
  <si>
    <t>Motazedi</t>
  </si>
  <si>
    <t>Keith</t>
  </si>
  <si>
    <t>Champlin</t>
  </si>
  <si>
    <t>Regina</t>
  </si>
  <si>
    <t>Gursky</t>
  </si>
  <si>
    <t>Jordan</t>
  </si>
  <si>
    <t>Brown</t>
  </si>
  <si>
    <t>Dale</t>
  </si>
  <si>
    <t>Williams III</t>
  </si>
  <si>
    <t>Schwartz</t>
  </si>
  <si>
    <t>Ragan</t>
  </si>
  <si>
    <t>Vaughan</t>
  </si>
  <si>
    <t>Patrick</t>
  </si>
  <si>
    <t>Henderson</t>
  </si>
  <si>
    <t>Kenneth</t>
  </si>
  <si>
    <t>Cunningham</t>
  </si>
  <si>
    <t>Vann</t>
  </si>
  <si>
    <t>Sarah</t>
  </si>
  <si>
    <t>Shaw-Dressler</t>
  </si>
  <si>
    <t>Vodvarka</t>
  </si>
  <si>
    <t>Justin</t>
  </si>
  <si>
    <t>Atherton</t>
  </si>
  <si>
    <t>Victoria</t>
  </si>
  <si>
    <t>Wilson</t>
  </si>
  <si>
    <t>O'Hara</t>
  </si>
  <si>
    <t>Chad</t>
  </si>
  <si>
    <t>Phillips</t>
  </si>
  <si>
    <t>Stephen</t>
  </si>
  <si>
    <t>Jaskowiak</t>
  </si>
  <si>
    <t>Brotherton</t>
  </si>
  <si>
    <t>Steffan</t>
  </si>
  <si>
    <t>Anderson</t>
  </si>
  <si>
    <t>Rapacki</t>
  </si>
  <si>
    <t>Eric</t>
  </si>
  <si>
    <t>Neel</t>
  </si>
  <si>
    <t>Farquharson</t>
  </si>
  <si>
    <t>Holder</t>
  </si>
  <si>
    <t>Ravi</t>
  </si>
  <si>
    <t>Kode</t>
  </si>
  <si>
    <t>Heather</t>
  </si>
  <si>
    <t>Cha</t>
  </si>
  <si>
    <t>Crowder</t>
  </si>
  <si>
    <t>Gajal</t>
  </si>
  <si>
    <t>Kumar</t>
  </si>
  <si>
    <t>Donald</t>
  </si>
  <si>
    <t>Simmons</t>
  </si>
  <si>
    <t>Tyler</t>
  </si>
  <si>
    <t>Auschwitz</t>
  </si>
  <si>
    <t>Duvall</t>
  </si>
  <si>
    <t>Jaron</t>
  </si>
  <si>
    <t>Soulek</t>
  </si>
  <si>
    <t>Robyn</t>
  </si>
  <si>
    <t>Fry</t>
  </si>
  <si>
    <t>Michie</t>
  </si>
  <si>
    <t>Rachel</t>
  </si>
  <si>
    <t>Yasir</t>
  </si>
  <si>
    <t>Schinnerer</t>
  </si>
  <si>
    <t>Chance</t>
  </si>
  <si>
    <t>Dodson</t>
  </si>
  <si>
    <t>Engstrom</t>
  </si>
  <si>
    <t>Matthew</t>
  </si>
  <si>
    <t>Tucker</t>
  </si>
  <si>
    <t>Changxing</t>
  </si>
  <si>
    <t>Liu</t>
  </si>
  <si>
    <t>Yasmin</t>
  </si>
  <si>
    <t>O'Keefe</t>
  </si>
  <si>
    <t>Bellew</t>
  </si>
  <si>
    <t>Rangadham</t>
  </si>
  <si>
    <t>Nagarakanti</t>
  </si>
  <si>
    <t>Lango</t>
  </si>
  <si>
    <t>Halpin</t>
  </si>
  <si>
    <t>Luke</t>
  </si>
  <si>
    <t>Matloff</t>
  </si>
  <si>
    <t>Ty</t>
  </si>
  <si>
    <t>Kirkpatrick</t>
  </si>
  <si>
    <t>Bradley</t>
  </si>
  <si>
    <t>Mons</t>
  </si>
  <si>
    <t>Marecic</t>
  </si>
  <si>
    <t>Maria</t>
  </si>
  <si>
    <t>Super</t>
  </si>
  <si>
    <t>Abdo</t>
  </si>
  <si>
    <t>Tristan</t>
  </si>
  <si>
    <t>Leslie</t>
  </si>
  <si>
    <t>Kimpler</t>
  </si>
  <si>
    <t>Jessica</t>
  </si>
  <si>
    <t>Childe</t>
  </si>
  <si>
    <t>Dressler</t>
  </si>
  <si>
    <t>Dan</t>
  </si>
  <si>
    <t>Nguyen</t>
  </si>
  <si>
    <t>McCauley</t>
  </si>
  <si>
    <t>Biggs</t>
  </si>
  <si>
    <t>Pramod</t>
  </si>
  <si>
    <t>Chetty</t>
  </si>
  <si>
    <t>Arnold</t>
  </si>
  <si>
    <t>Glenn</t>
  </si>
  <si>
    <t>Batiller</t>
  </si>
  <si>
    <t>Rene</t>
  </si>
  <si>
    <t>Limjoco</t>
  </si>
  <si>
    <t>Paula</t>
  </si>
  <si>
    <t>Rawls</t>
  </si>
  <si>
    <t>Teague</t>
  </si>
  <si>
    <t>Pasque</t>
  </si>
  <si>
    <t>Kammerlocher</t>
  </si>
  <si>
    <t>Beckman</t>
  </si>
  <si>
    <t>Padgham</t>
  </si>
  <si>
    <t>William</t>
  </si>
  <si>
    <t>Puffinbarger</t>
  </si>
  <si>
    <t>Timothy</t>
  </si>
  <si>
    <t>Puckett</t>
  </si>
  <si>
    <t>Campbell</t>
  </si>
  <si>
    <t>Gillespie</t>
  </si>
  <si>
    <t>Elizabeth</t>
  </si>
  <si>
    <t>Gillies</t>
  </si>
  <si>
    <t>Allee</t>
  </si>
  <si>
    <t>Zahid</t>
  </si>
  <si>
    <t>Robin</t>
  </si>
  <si>
    <t>Olander</t>
  </si>
  <si>
    <t>Halterman</t>
  </si>
  <si>
    <t>Lehman</t>
  </si>
  <si>
    <t>Travis</t>
  </si>
  <si>
    <t>Huard</t>
  </si>
  <si>
    <t>Garcia</t>
  </si>
  <si>
    <t>Farhan</t>
  </si>
  <si>
    <t>Qureshi</t>
  </si>
  <si>
    <t>Feroz</t>
  </si>
  <si>
    <t>Maqbool</t>
  </si>
  <si>
    <t>Lees</t>
  </si>
  <si>
    <t>Jay</t>
  </si>
  <si>
    <t>Hiller</t>
  </si>
  <si>
    <t>Teodora</t>
  </si>
  <si>
    <t>Nicolescu</t>
  </si>
  <si>
    <t>Bronze</t>
  </si>
  <si>
    <t>Anthony</t>
  </si>
  <si>
    <t>Alleman</t>
  </si>
  <si>
    <t>Shouvik</t>
  </si>
  <si>
    <t>Chakrabarty</t>
  </si>
  <si>
    <t>Monique</t>
  </si>
  <si>
    <t>Naifeh</t>
  </si>
  <si>
    <t>Christina</t>
  </si>
  <si>
    <t>Murray</t>
  </si>
  <si>
    <t>Martin</t>
  </si>
  <si>
    <t>Javid</t>
  </si>
  <si>
    <t>Fazili</t>
  </si>
  <si>
    <t>Thai</t>
  </si>
  <si>
    <t>Proctor</t>
  </si>
  <si>
    <t>Roxie</t>
  </si>
  <si>
    <t>Albrecht</t>
  </si>
  <si>
    <t>Munson</t>
  </si>
  <si>
    <t>Benjamin</t>
  </si>
  <si>
    <t>Cowley</t>
  </si>
  <si>
    <t>Ertl</t>
  </si>
  <si>
    <t>Zhongxin</t>
  </si>
  <si>
    <t>Yu</t>
  </si>
  <si>
    <t>North</t>
  </si>
  <si>
    <t>Thyen</t>
  </si>
  <si>
    <t>Melissa</t>
  </si>
  <si>
    <t>Pfenning</t>
  </si>
  <si>
    <t>Fails</t>
  </si>
  <si>
    <t>Joshua</t>
  </si>
  <si>
    <t>Gierman</t>
  </si>
  <si>
    <t>Dirk</t>
  </si>
  <si>
    <t>Verbrugghe</t>
  </si>
  <si>
    <t>Major</t>
  </si>
  <si>
    <t>Houssein</t>
  </si>
  <si>
    <t>Youness</t>
  </si>
  <si>
    <t>Tarun</t>
  </si>
  <si>
    <t>Dasari</t>
  </si>
  <si>
    <t>Wagner</t>
  </si>
  <si>
    <t>Katherine</t>
  </si>
  <si>
    <t>Christian</t>
  </si>
  <si>
    <t>El Amm</t>
  </si>
  <si>
    <t>White</t>
  </si>
  <si>
    <t>Alberto</t>
  </si>
  <si>
    <t>De Armendi</t>
  </si>
  <si>
    <t>Neeti</t>
  </si>
  <si>
    <t>Kohli</t>
  </si>
  <si>
    <t>Curtis</t>
  </si>
  <si>
    <t>Knoles</t>
  </si>
  <si>
    <t>Kathryne</t>
  </si>
  <si>
    <t>Cates</t>
  </si>
  <si>
    <t>Sandeep</t>
  </si>
  <si>
    <t>Prabhu</t>
  </si>
  <si>
    <t>Boe</t>
  </si>
  <si>
    <t>Jose</t>
  </si>
  <si>
    <t>Sanclement</t>
  </si>
  <si>
    <t>Sheila</t>
  </si>
  <si>
    <t>Algan</t>
  </si>
  <si>
    <t>Heinlen</t>
  </si>
  <si>
    <t>Srikiran</t>
  </si>
  <si>
    <t>Ramarapu</t>
  </si>
  <si>
    <t>Amanda</t>
  </si>
  <si>
    <t>Gomes</t>
  </si>
  <si>
    <t>Alain</t>
  </si>
  <si>
    <t>Le</t>
  </si>
  <si>
    <t>Amy</t>
  </si>
  <si>
    <t>Sparkman</t>
  </si>
  <si>
    <t>Hassell</t>
  </si>
  <si>
    <t>Palmeri</t>
  </si>
  <si>
    <t>Jamal</t>
  </si>
  <si>
    <t>Al-Taani</t>
  </si>
  <si>
    <t>Jeremy</t>
  </si>
  <si>
    <t>Caple</t>
  </si>
  <si>
    <t>Spence</t>
  </si>
  <si>
    <t>Wyant</t>
  </si>
  <si>
    <t>Himanshu</t>
  </si>
  <si>
    <t>Bhardwaj</t>
  </si>
  <si>
    <t>Windrix</t>
  </si>
  <si>
    <t>Estibaliz</t>
  </si>
  <si>
    <t>Burns</t>
  </si>
  <si>
    <t>Jamie</t>
  </si>
  <si>
    <t>Laughy</t>
  </si>
  <si>
    <t>Cassandra</t>
  </si>
  <si>
    <t>Duncan-Azadi</t>
  </si>
  <si>
    <t>Sagila</t>
  </si>
  <si>
    <t>Kamilah</t>
  </si>
  <si>
    <t>Shy</t>
  </si>
  <si>
    <t>Rebecca</t>
  </si>
  <si>
    <t>Drinkaus</t>
  </si>
  <si>
    <t>Sandra</t>
  </si>
  <si>
    <t>Stolzy</t>
  </si>
  <si>
    <t>Alejandro</t>
  </si>
  <si>
    <t>Ruiz-Elizalde</t>
  </si>
  <si>
    <t>Conner</t>
  </si>
  <si>
    <t>Henry</t>
  </si>
  <si>
    <t>Marcos</t>
  </si>
  <si>
    <t>Julie</t>
  </si>
  <si>
    <t>Alessandra</t>
  </si>
  <si>
    <t>Landmann</t>
  </si>
  <si>
    <t>Anand</t>
  </si>
  <si>
    <t>Annan</t>
  </si>
  <si>
    <t>Brian</t>
  </si>
  <si>
    <t>Chenoweth</t>
  </si>
  <si>
    <t>Suhair</t>
  </si>
  <si>
    <t>Maqusi</t>
  </si>
  <si>
    <t>Dorothy</t>
  </si>
  <si>
    <t>Rhoades</t>
  </si>
  <si>
    <t>Yuri</t>
  </si>
  <si>
    <t>Lansinger</t>
  </si>
  <si>
    <t>Furr</t>
  </si>
  <si>
    <t>Wenyi</t>
  </si>
  <si>
    <t>Luo</t>
  </si>
  <si>
    <t>Christine</t>
  </si>
  <si>
    <t>Vo</t>
  </si>
  <si>
    <t>Kofi</t>
  </si>
  <si>
    <t>Vandyck</t>
  </si>
  <si>
    <t>Czapla</t>
  </si>
  <si>
    <t>Sean</t>
  </si>
  <si>
    <t>Duguay</t>
  </si>
  <si>
    <t>Lich</t>
  </si>
  <si>
    <t>Frank</t>
  </si>
  <si>
    <t>Wood</t>
  </si>
  <si>
    <t>Jo Elle</t>
  </si>
  <si>
    <t>Peterson</t>
  </si>
  <si>
    <t>Stratton</t>
  </si>
  <si>
    <t>Susanna</t>
  </si>
  <si>
    <t>Ulahannan</t>
  </si>
  <si>
    <t>Chong</t>
  </si>
  <si>
    <t>Natalie</t>
  </si>
  <si>
    <t>Stratemeier</t>
  </si>
  <si>
    <t>Al Awwad</t>
  </si>
  <si>
    <t>Vanlandingham</t>
  </si>
  <si>
    <t>Zain</t>
  </si>
  <si>
    <t>Asad</t>
  </si>
  <si>
    <t>Adam</t>
  </si>
  <si>
    <t>Przebinda</t>
  </si>
  <si>
    <t>Heath</t>
  </si>
  <si>
    <t>Sims</t>
  </si>
  <si>
    <t>Taha</t>
  </si>
  <si>
    <t>Khan</t>
  </si>
  <si>
    <t>Santaram</t>
  </si>
  <si>
    <t>Vallurupalli</t>
  </si>
  <si>
    <t>Rishi</t>
  </si>
  <si>
    <t>Thakral</t>
  </si>
  <si>
    <t>Douglas</t>
  </si>
  <si>
    <t>Rowles</t>
  </si>
  <si>
    <t>Angela</t>
  </si>
  <si>
    <t>Camfield</t>
  </si>
  <si>
    <t>Mercer</t>
  </si>
  <si>
    <t>Amin</t>
  </si>
  <si>
    <t>Alisa</t>
  </si>
  <si>
    <t>Tony</t>
  </si>
  <si>
    <t>Durica</t>
  </si>
  <si>
    <t>Adanma</t>
  </si>
  <si>
    <t>Ayanambakkam Attanathi</t>
  </si>
  <si>
    <t>Nadig</t>
  </si>
  <si>
    <t>J.</t>
  </si>
  <si>
    <t>Reinersman</t>
  </si>
  <si>
    <t>Terracina</t>
  </si>
  <si>
    <t>Mahaney</t>
  </si>
  <si>
    <t>Jad</t>
  </si>
  <si>
    <t>Kebbe</t>
  </si>
  <si>
    <t>Roberto</t>
  </si>
  <si>
    <t>Bernardo Manrique</t>
  </si>
  <si>
    <t>Montu</t>
  </si>
  <si>
    <t>Parrish</t>
  </si>
  <si>
    <t>Van</t>
  </si>
  <si>
    <t>Hamilton</t>
  </si>
  <si>
    <t>Laith</t>
  </si>
  <si>
    <t>Alhyari</t>
  </si>
  <si>
    <t>Saud</t>
  </si>
  <si>
    <t>Pontikes</t>
  </si>
  <si>
    <t>Stevens</t>
  </si>
  <si>
    <t>Lacy</t>
  </si>
  <si>
    <t>Harville</t>
  </si>
  <si>
    <t>Farooq</t>
  </si>
  <si>
    <t>Choudhry</t>
  </si>
  <si>
    <t>Kennedy</t>
  </si>
  <si>
    <t>Chagani</t>
  </si>
  <si>
    <t>Davis</t>
  </si>
  <si>
    <t>Gordon</t>
  </si>
  <si>
    <t>Yashas</t>
  </si>
  <si>
    <t>Nathani</t>
  </si>
  <si>
    <t>Sepideh</t>
  </si>
  <si>
    <t>Asadbeigi</t>
  </si>
  <si>
    <t>Walsh</t>
  </si>
  <si>
    <t>Celii</t>
  </si>
  <si>
    <t>Shashank</t>
  </si>
  <si>
    <t>Shettar</t>
  </si>
  <si>
    <t>Fawad</t>
  </si>
  <si>
    <t>Hakeem</t>
  </si>
  <si>
    <t>Shakir</t>
  </si>
  <si>
    <t>Hamid</t>
  </si>
  <si>
    <t>Vahabzadeh-Monshie</t>
  </si>
  <si>
    <t>Kendall</t>
  </si>
  <si>
    <t>Luyt</t>
  </si>
  <si>
    <t>Khairuddin</t>
  </si>
  <si>
    <t>Memon</t>
  </si>
  <si>
    <t>Anai</t>
  </si>
  <si>
    <t>Hamasaki</t>
  </si>
  <si>
    <t>Sathish</t>
  </si>
  <si>
    <t>Ramanathan</t>
  </si>
  <si>
    <t>Adeel</t>
  </si>
  <si>
    <t>Qaisar</t>
  </si>
  <si>
    <t>Magguilli</t>
  </si>
  <si>
    <t>Joanne</t>
  </si>
  <si>
    <t>Skaggs</t>
  </si>
  <si>
    <t>Mukta</t>
  </si>
  <si>
    <t>Agrawal</t>
  </si>
  <si>
    <t>Cooper</t>
  </si>
  <si>
    <t>Yates</t>
  </si>
  <si>
    <t>Rachad</t>
  </si>
  <si>
    <t>Mhawej</t>
  </si>
  <si>
    <t>Neil</t>
  </si>
  <si>
    <t>Borden</t>
  </si>
  <si>
    <t>Murali</t>
  </si>
  <si>
    <t>Nagarajan</t>
  </si>
  <si>
    <t>Sisira</t>
  </si>
  <si>
    <t>Andrahennady</t>
  </si>
  <si>
    <t>Anjali</t>
  </si>
  <si>
    <t>Lal</t>
  </si>
  <si>
    <t>Huimin</t>
  </si>
  <si>
    <t>Wu</t>
  </si>
  <si>
    <t>Rwoof</t>
  </si>
  <si>
    <t>Reshi</t>
  </si>
  <si>
    <t>Anjana</t>
  </si>
  <si>
    <t>Teddy</t>
  </si>
  <si>
    <t>Muisyo</t>
  </si>
  <si>
    <t>Alex</t>
  </si>
  <si>
    <t>Bien</t>
  </si>
  <si>
    <t>Jain</t>
  </si>
  <si>
    <t>Neha</t>
  </si>
  <si>
    <t>Gupta</t>
  </si>
  <si>
    <t>Jorge</t>
  </si>
  <si>
    <t>Ortiz-Garcia</t>
  </si>
  <si>
    <t>Celia</t>
  </si>
  <si>
    <t>Quang</t>
  </si>
  <si>
    <t>Behere</t>
  </si>
  <si>
    <t>Vanessa</t>
  </si>
  <si>
    <t>Hoy</t>
  </si>
  <si>
    <t>Brindha</t>
  </si>
  <si>
    <t>Gopala-Krishnan</t>
  </si>
  <si>
    <t>Gruel</t>
  </si>
  <si>
    <t>Derek</t>
  </si>
  <si>
    <t>Montgomery</t>
  </si>
  <si>
    <t>Joanna</t>
  </si>
  <si>
    <t>Gernsback</t>
  </si>
  <si>
    <t>Mary</t>
  </si>
  <si>
    <t>Brandt</t>
  </si>
  <si>
    <t>Bauer</t>
  </si>
  <si>
    <t>Majd</t>
  </si>
  <si>
    <t>Kanaa</t>
  </si>
  <si>
    <t>Catherine</t>
  </si>
  <si>
    <t>Hunter</t>
  </si>
  <si>
    <t>Dillon</t>
  </si>
  <si>
    <t>Hosam</t>
  </si>
  <si>
    <t>Yousef-Atoom</t>
  </si>
  <si>
    <t>Vivek</t>
  </si>
  <si>
    <t>Angadi</t>
  </si>
  <si>
    <t>McIntosh</t>
  </si>
  <si>
    <t>Amir</t>
  </si>
  <si>
    <t>Rumman</t>
  </si>
  <si>
    <t>Brandon</t>
  </si>
  <si>
    <t>Hull</t>
  </si>
  <si>
    <t>Alberawi</t>
  </si>
  <si>
    <t>Sorochi</t>
  </si>
  <si>
    <t>Esochaghi</t>
  </si>
  <si>
    <t>Aimee</t>
  </si>
  <si>
    <t>Pak</t>
  </si>
  <si>
    <t>Assia</t>
  </si>
  <si>
    <t>Benhacene</t>
  </si>
  <si>
    <t>Jea</t>
  </si>
  <si>
    <t>Heidarian</t>
  </si>
  <si>
    <t>Sassine</t>
  </si>
  <si>
    <t>Al-Juhaishi</t>
  </si>
  <si>
    <t>Abdul</t>
  </si>
  <si>
    <t>Naqash</t>
  </si>
  <si>
    <t>Hancock</t>
  </si>
  <si>
    <t>Uttam</t>
  </si>
  <si>
    <t>Verma</t>
  </si>
  <si>
    <t>Virendra</t>
  </si>
  <si>
    <t>Desai</t>
  </si>
  <si>
    <t>Saif</t>
  </si>
  <si>
    <t>Altaie</t>
  </si>
  <si>
    <t>Zhi</t>
  </si>
  <si>
    <t>Cheng</t>
  </si>
  <si>
    <t>Sirri</t>
  </si>
  <si>
    <t>Atanga</t>
  </si>
  <si>
    <t>Shalini</t>
  </si>
  <si>
    <t>Mehta</t>
  </si>
  <si>
    <t>Doerfel</t>
  </si>
  <si>
    <t>Ashilash</t>
  </si>
  <si>
    <t>Makkar</t>
  </si>
  <si>
    <t>Arshad</t>
  </si>
  <si>
    <t>Graffeo</t>
  </si>
  <si>
    <t>Chenchen</t>
  </si>
  <si>
    <t>Qian</t>
  </si>
  <si>
    <t>Nowick</t>
  </si>
  <si>
    <t>Joel</t>
  </si>
  <si>
    <t>Colley</t>
  </si>
  <si>
    <t>Diana</t>
  </si>
  <si>
    <t>Oxford</t>
  </si>
  <si>
    <t>Mahita</t>
  </si>
  <si>
    <t>Bellamkonda</t>
  </si>
  <si>
    <t>Mohsin</t>
  </si>
  <si>
    <t>Pasha</t>
  </si>
  <si>
    <t>Mubeen</t>
  </si>
  <si>
    <t>Tessa</t>
  </si>
  <si>
    <t>Langer</t>
  </si>
  <si>
    <t>Singley</t>
  </si>
  <si>
    <t>Mohit</t>
  </si>
  <si>
    <t>Pahuja</t>
  </si>
  <si>
    <t>Shyian</t>
  </si>
  <si>
    <t>Jen</t>
  </si>
  <si>
    <t>Keri</t>
  </si>
  <si>
    <t>Aaron</t>
  </si>
  <si>
    <t>McCoy</t>
  </si>
  <si>
    <t>Cornwell</t>
  </si>
  <si>
    <t>Nita</t>
  </si>
  <si>
    <t>Mason</t>
  </si>
  <si>
    <t>Kristin</t>
  </si>
  <si>
    <t>Rebik</t>
  </si>
  <si>
    <t>Maha</t>
  </si>
  <si>
    <t>Jarmakani</t>
  </si>
  <si>
    <t>Atul</t>
  </si>
  <si>
    <t>Utturkar</t>
  </si>
  <si>
    <t>Kaitlyn</t>
  </si>
  <si>
    <t>Kulesus-Brown</t>
  </si>
  <si>
    <t>Green</t>
  </si>
  <si>
    <t>Blair</t>
  </si>
  <si>
    <t>Gerold</t>
  </si>
  <si>
    <t>Yingling</t>
  </si>
  <si>
    <t>Joe</t>
  </si>
  <si>
    <t xml:space="preserve">Total for Physicians = </t>
  </si>
  <si>
    <t>Individual Amount ($)</t>
  </si>
  <si>
    <t>Air Evac Lifeteam - Springdale AR 400</t>
  </si>
  <si>
    <t>EMSA EAST</t>
  </si>
  <si>
    <t>EMSA WEST</t>
  </si>
  <si>
    <t>Kirk's Emergency Medical Services</t>
  </si>
  <si>
    <t>McClain-Grady County EMS</t>
  </si>
  <si>
    <t>Med-Trans Corporation - LifeStar 1 Base M083</t>
  </si>
  <si>
    <t>Muskogee County EMS</t>
  </si>
  <si>
    <t>Oolagah-Talala EMS</t>
  </si>
  <si>
    <t>Air Evac Lifeteam - Paris TX 516</t>
  </si>
  <si>
    <t>Air Evac Lifeteam - Wichita Falls TX 402</t>
  </si>
  <si>
    <t>Air Evac Lifeteam - Idabel 494</t>
  </si>
  <si>
    <t>Ascension St John Jane Phillips</t>
  </si>
  <si>
    <t>Choctaw Memorial Hospital</t>
  </si>
  <si>
    <t>Community Hospital LLC</t>
  </si>
  <si>
    <t>Cordell Memorial Hospital</t>
  </si>
  <si>
    <t>Harper County Memorial Hospital</t>
  </si>
  <si>
    <t>Memorial Hospital</t>
  </si>
  <si>
    <t>Norman Regional</t>
  </si>
  <si>
    <t>OU Health University of Oklahoma Medical Center</t>
  </si>
  <si>
    <t>SSM Health St Anthony Hospital - Midwest</t>
  </si>
  <si>
    <t>Stillwater Medical - Blackwell</t>
  </si>
  <si>
    <t>Stillwater Medical - Perry</t>
  </si>
  <si>
    <t>Stillwater Medical Center</t>
  </si>
  <si>
    <t>I</t>
  </si>
  <si>
    <t>(Updated May 30, 2024)</t>
  </si>
  <si>
    <t>Air Evac Lifeteam - Texas Bases 65 67 68 - 428</t>
  </si>
  <si>
    <t>Total for Top 5 Air &amp; Top 5 Ground Ambulance =</t>
  </si>
  <si>
    <t>Pending completion of six instalments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</si>
</sst>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8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18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1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i/>
      <sz val="10"/>
      <color indexed="8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4"/>
      <color indexed="1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theme="0" tint="-0.149967955565050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5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8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4" fontId="5" fillId="0" borderId="0" xfId="0" applyNumberFormat="1" applyFont="1"/>
    <xf numFmtId="0" fontId="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 wrapText="1"/>
    </xf>
    <xf numFmtId="4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14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indent="1"/>
    </xf>
    <xf numFmtId="44" fontId="15" fillId="0" borderId="0" xfId="1" applyFont="1" applyAlignment="1">
      <alignment horizontal="right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" fontId="4" fillId="0" borderId="0" xfId="9" applyNumberFormat="1" applyFont="1" applyAlignment="1">
      <alignment horizontal="right" vertical="center" wrapText="1"/>
    </xf>
    <xf numFmtId="44" fontId="5" fillId="0" borderId="0" xfId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4" fontId="5" fillId="0" borderId="0" xfId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44" fontId="0" fillId="0" borderId="0" xfId="1" applyFont="1"/>
    <xf numFmtId="0" fontId="23" fillId="2" borderId="1" xfId="0" applyFont="1" applyFill="1" applyBorder="1" applyAlignment="1">
      <alignment horizontal="center" vertical="center"/>
    </xf>
    <xf numFmtId="44" fontId="23" fillId="3" borderId="1" xfId="1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left"/>
    </xf>
    <xf numFmtId="44" fontId="29" fillId="3" borderId="1" xfId="1" applyFont="1" applyFill="1" applyBorder="1" applyAlignment="1">
      <alignment horizontal="left"/>
    </xf>
    <xf numFmtId="10" fontId="30" fillId="3" borderId="1" xfId="8" applyNumberFormat="1" applyFont="1" applyFill="1" applyBorder="1" applyAlignment="1">
      <alignment horizontal="right"/>
    </xf>
    <xf numFmtId="44" fontId="10" fillId="3" borderId="1" xfId="1" applyFont="1" applyFill="1" applyBorder="1" applyAlignment="1">
      <alignment horizontal="left"/>
    </xf>
    <xf numFmtId="10" fontId="31" fillId="3" borderId="1" xfId="8" applyNumberFormat="1" applyFont="1" applyFill="1" applyBorder="1" applyAlignment="1">
      <alignment horizontal="right"/>
    </xf>
    <xf numFmtId="44" fontId="11" fillId="3" borderId="1" xfId="1" applyFont="1" applyFill="1" applyBorder="1" applyAlignment="1" applyProtection="1">
      <alignment horizontal="right" vertical="center" wrapText="1"/>
    </xf>
    <xf numFmtId="0" fontId="2" fillId="8" borderId="11" xfId="0" applyFont="1" applyFill="1" applyBorder="1" applyAlignment="1">
      <alignment horizontal="left"/>
    </xf>
    <xf numFmtId="0" fontId="0" fillId="8" borderId="4" xfId="0" applyFill="1" applyBorder="1"/>
    <xf numFmtId="0" fontId="2" fillId="8" borderId="11" xfId="0" applyFont="1" applyFill="1" applyBorder="1" applyAlignment="1">
      <alignment horizontal="left" vertical="top"/>
    </xf>
    <xf numFmtId="44" fontId="10" fillId="8" borderId="12" xfId="1" applyFont="1" applyFill="1" applyBorder="1" applyAlignment="1">
      <alignment horizontal="right" wrapText="1"/>
    </xf>
    <xf numFmtId="44" fontId="11" fillId="8" borderId="1" xfId="1" applyFont="1" applyFill="1" applyBorder="1" applyAlignment="1" applyProtection="1">
      <alignment horizontal="right" vertical="center" wrapText="1"/>
    </xf>
    <xf numFmtId="0" fontId="2" fillId="0" borderId="0" xfId="0" applyFont="1"/>
    <xf numFmtId="10" fontId="17" fillId="3" borderId="4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10" fontId="0" fillId="8" borderId="4" xfId="8" applyNumberFormat="1" applyFont="1" applyFill="1" applyBorder="1"/>
    <xf numFmtId="44" fontId="5" fillId="0" borderId="0" xfId="0" applyNumberFormat="1" applyFont="1" applyAlignment="1">
      <alignment horizontal="center" vertical="center" wrapText="1"/>
    </xf>
    <xf numFmtId="44" fontId="6" fillId="0" borderId="0" xfId="0" applyNumberFormat="1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165" fontId="0" fillId="3" borderId="4" xfId="0" applyNumberFormat="1" applyFill="1" applyBorder="1" applyAlignment="1">
      <alignment wrapText="1"/>
    </xf>
    <xf numFmtId="1" fontId="0" fillId="3" borderId="4" xfId="0" applyNumberFormat="1" applyFill="1" applyBorder="1" applyAlignment="1">
      <alignment horizontal="center" wrapText="1"/>
    </xf>
    <xf numFmtId="0" fontId="15" fillId="8" borderId="4" xfId="0" applyFont="1" applyFill="1" applyBorder="1"/>
    <xf numFmtId="0" fontId="15" fillId="8" borderId="4" xfId="0" applyFont="1" applyFill="1" applyBorder="1" applyAlignment="1">
      <alignment wrapText="1"/>
    </xf>
    <xf numFmtId="10" fontId="10" fillId="8" borderId="9" xfId="8" applyNumberFormat="1" applyFont="1" applyFill="1" applyBorder="1"/>
    <xf numFmtId="10" fontId="10" fillId="8" borderId="4" xfId="8" applyNumberFormat="1" applyFont="1" applyFill="1" applyBorder="1"/>
    <xf numFmtId="0" fontId="23" fillId="2" borderId="1" xfId="0" applyFont="1" applyFill="1" applyBorder="1" applyAlignment="1">
      <alignment horizontal="center"/>
    </xf>
    <xf numFmtId="44" fontId="12" fillId="2" borderId="4" xfId="1" applyFont="1" applyFill="1" applyBorder="1" applyAlignment="1" applyProtection="1">
      <alignment wrapText="1"/>
    </xf>
    <xf numFmtId="10" fontId="17" fillId="2" borderId="4" xfId="0" applyNumberFormat="1" applyFont="1" applyFill="1" applyBorder="1" applyAlignment="1">
      <alignment horizontal="right" wrapText="1"/>
    </xf>
    <xf numFmtId="44" fontId="25" fillId="2" borderId="1" xfId="1" applyFont="1" applyFill="1" applyBorder="1" applyAlignment="1"/>
    <xf numFmtId="10" fontId="26" fillId="2" borderId="12" xfId="8" applyNumberFormat="1" applyFont="1" applyFill="1" applyBorder="1" applyAlignment="1"/>
    <xf numFmtId="10" fontId="25" fillId="2" borderId="1" xfId="8" applyNumberFormat="1" applyFont="1" applyFill="1" applyBorder="1" applyAlignment="1"/>
    <xf numFmtId="44" fontId="10" fillId="2" borderId="1" xfId="1" applyFont="1" applyFill="1" applyBorder="1" applyAlignment="1"/>
    <xf numFmtId="10" fontId="10" fillId="2" borderId="1" xfId="8" applyNumberFormat="1" applyFont="1" applyFill="1" applyBorder="1" applyAlignment="1"/>
    <xf numFmtId="44" fontId="10" fillId="2" borderId="4" xfId="1" applyFont="1" applyFill="1" applyBorder="1" applyAlignment="1">
      <alignment wrapText="1"/>
    </xf>
    <xf numFmtId="0" fontId="34" fillId="2" borderId="1" xfId="0" applyFont="1" applyFill="1" applyBorder="1" applyAlignment="1">
      <alignment horizontal="center" vertical="center" wrapText="1"/>
    </xf>
    <xf numFmtId="44" fontId="34" fillId="2" borderId="1" xfId="1" applyFont="1" applyFill="1" applyBorder="1" applyAlignment="1">
      <alignment horizontal="center" vertical="center" wrapText="1"/>
    </xf>
    <xf numFmtId="10" fontId="34" fillId="2" borderId="1" xfId="8" applyNumberFormat="1" applyFont="1" applyFill="1" applyBorder="1" applyAlignment="1">
      <alignment horizontal="center" vertical="center" wrapText="1"/>
    </xf>
    <xf numFmtId="44" fontId="34" fillId="3" borderId="1" xfId="1" applyFont="1" applyFill="1" applyBorder="1" applyAlignment="1">
      <alignment horizontal="center" wrapText="1"/>
    </xf>
    <xf numFmtId="44" fontId="34" fillId="3" borderId="5" xfId="1" applyFont="1" applyFill="1" applyBorder="1" applyAlignment="1">
      <alignment horizontal="center" wrapText="1"/>
    </xf>
    <xf numFmtId="10" fontId="0" fillId="0" borderId="0" xfId="0" applyNumberFormat="1"/>
    <xf numFmtId="10" fontId="5" fillId="0" borderId="0" xfId="1" applyNumberFormat="1" applyFont="1" applyBorder="1" applyAlignment="1">
      <alignment horizontal="right" vertical="center" wrapText="1"/>
    </xf>
    <xf numFmtId="10" fontId="5" fillId="0" borderId="0" xfId="1" applyNumberFormat="1" applyFont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5" fillId="0" borderId="0" xfId="1" applyNumberFormat="1" applyFont="1" applyAlignment="1">
      <alignment vertical="center" wrapText="1"/>
    </xf>
    <xf numFmtId="10" fontId="34" fillId="3" borderId="1" xfId="1" applyNumberFormat="1" applyFont="1" applyFill="1" applyBorder="1" applyAlignment="1">
      <alignment horizontal="center" wrapText="1"/>
    </xf>
    <xf numFmtId="10" fontId="7" fillId="0" borderId="0" xfId="0" applyNumberFormat="1" applyFont="1" applyAlignment="1">
      <alignment horizontal="right" vertical="center" wrapText="1"/>
    </xf>
    <xf numFmtId="10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7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5" fillId="9" borderId="5" xfId="0" applyFont="1" applyFill="1" applyBorder="1" applyAlignment="1">
      <alignment horizontal="center" wrapText="1"/>
    </xf>
    <xf numFmtId="44" fontId="35" fillId="9" borderId="5" xfId="1" applyFont="1" applyFill="1" applyBorder="1" applyAlignment="1" applyProtection="1">
      <alignment horizontal="center" wrapText="1"/>
    </xf>
    <xf numFmtId="0" fontId="2" fillId="0" borderId="0" xfId="0" applyFont="1" applyAlignment="1">
      <alignment horizontal="left" vertical="center" wrapText="1"/>
    </xf>
    <xf numFmtId="0" fontId="15" fillId="8" borderId="4" xfId="0" applyFont="1" applyFill="1" applyBorder="1" applyAlignment="1">
      <alignment horizontal="center"/>
    </xf>
    <xf numFmtId="44" fontId="5" fillId="0" borderId="0" xfId="0" applyNumberFormat="1" applyFont="1" applyAlignment="1">
      <alignment horizontal="right" vertical="center" wrapText="1"/>
    </xf>
    <xf numFmtId="0" fontId="20" fillId="2" borderId="18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left" vertical="center" wrapText="1"/>
    </xf>
    <xf numFmtId="44" fontId="10" fillId="2" borderId="1" xfId="1" applyFont="1" applyFill="1" applyBorder="1" applyAlignment="1">
      <alignment vertical="center" wrapText="1"/>
    </xf>
    <xf numFmtId="44" fontId="11" fillId="2" borderId="19" xfId="1" applyFont="1" applyFill="1" applyBorder="1" applyAlignment="1" applyProtection="1">
      <alignment vertical="center" wrapText="1"/>
    </xf>
    <xf numFmtId="0" fontId="20" fillId="2" borderId="20" xfId="0" applyFont="1" applyFill="1" applyBorder="1" applyAlignment="1">
      <alignment horizontal="left" vertical="center" wrapText="1"/>
    </xf>
    <xf numFmtId="44" fontId="11" fillId="2" borderId="21" xfId="1" applyFont="1" applyFill="1" applyBorder="1" applyAlignment="1" applyProtection="1">
      <alignment vertical="center" wrapText="1"/>
    </xf>
    <xf numFmtId="44" fontId="11" fillId="2" borderId="22" xfId="1" applyFont="1" applyFill="1" applyBorder="1" applyAlignment="1" applyProtection="1">
      <alignment vertical="center" wrapText="1"/>
    </xf>
    <xf numFmtId="0" fontId="20" fillId="2" borderId="23" xfId="0" applyFont="1" applyFill="1" applyBorder="1" applyAlignment="1">
      <alignment horizontal="left" vertical="center" wrapText="1"/>
    </xf>
    <xf numFmtId="3" fontId="12" fillId="4" borderId="12" xfId="0" applyNumberFormat="1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left" vertical="center"/>
    </xf>
    <xf numFmtId="44" fontId="10" fillId="2" borderId="1" xfId="1" applyFont="1" applyFill="1" applyBorder="1" applyAlignment="1">
      <alignment horizontal="left" vertical="center" wrapText="1"/>
    </xf>
    <xf numFmtId="44" fontId="29" fillId="2" borderId="1" xfId="1" applyFont="1" applyFill="1" applyBorder="1" applyAlignment="1">
      <alignment horizontal="left" vertical="center" wrapText="1"/>
    </xf>
    <xf numFmtId="44" fontId="10" fillId="2" borderId="21" xfId="1" applyFont="1" applyFill="1" applyBorder="1" applyAlignment="1">
      <alignment horizontal="left" vertical="center"/>
    </xf>
    <xf numFmtId="44" fontId="29" fillId="2" borderId="21" xfId="1" applyFont="1" applyFill="1" applyBorder="1" applyAlignment="1">
      <alignment horizontal="left" vertical="center" wrapText="1"/>
    </xf>
    <xf numFmtId="44" fontId="5" fillId="0" borderId="0" xfId="1" applyNumberFormat="1" applyFont="1" applyBorder="1" applyAlignment="1">
      <alignment horizontal="center" vertical="center" wrapText="1"/>
    </xf>
    <xf numFmtId="44" fontId="5" fillId="0" borderId="0" xfId="1" applyNumberFormat="1" applyFont="1" applyAlignment="1">
      <alignment horizontal="center" vertical="center" wrapText="1"/>
    </xf>
    <xf numFmtId="44" fontId="5" fillId="0" borderId="0" xfId="1" applyNumberFormat="1" applyFont="1" applyAlignment="1">
      <alignment vertical="center" wrapText="1"/>
    </xf>
    <xf numFmtId="0" fontId="0" fillId="0" borderId="0" xfId="0"/>
    <xf numFmtId="0" fontId="33" fillId="8" borderId="15" xfId="0" applyFont="1" applyFill="1" applyBorder="1" applyAlignment="1">
      <alignment horizontal="center" vertical="center"/>
    </xf>
    <xf numFmtId="0" fontId="15" fillId="8" borderId="28" xfId="0" applyFont="1" applyFill="1" applyBorder="1"/>
    <xf numFmtId="0" fontId="15" fillId="8" borderId="28" xfId="0" applyFont="1" applyFill="1" applyBorder="1" applyAlignment="1">
      <alignment wrapText="1"/>
    </xf>
    <xf numFmtId="0" fontId="15" fillId="8" borderId="28" xfId="0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1" fillId="4" borderId="31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4" fontId="11" fillId="5" borderId="33" xfId="0" applyNumberFormat="1" applyFont="1" applyFill="1" applyBorder="1" applyAlignment="1">
      <alignment horizontal="center" vertical="center" wrapText="1"/>
    </xf>
    <xf numFmtId="10" fontId="37" fillId="5" borderId="33" xfId="0" applyNumberFormat="1" applyFont="1" applyFill="1" applyBorder="1" applyAlignment="1">
      <alignment horizontal="center" vertical="center" wrapText="1"/>
    </xf>
    <xf numFmtId="3" fontId="11" fillId="4" borderId="34" xfId="0" applyNumberFormat="1" applyFont="1" applyFill="1" applyBorder="1" applyAlignment="1">
      <alignment horizontal="center" vertical="center" wrapText="1"/>
    </xf>
    <xf numFmtId="3" fontId="12" fillId="4" borderId="35" xfId="0" applyNumberFormat="1" applyFont="1" applyFill="1" applyBorder="1" applyAlignment="1">
      <alignment horizontal="left" wrapText="1"/>
    </xf>
    <xf numFmtId="0" fontId="23" fillId="2" borderId="11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15" fillId="8" borderId="28" xfId="0" applyFont="1" applyFill="1" applyBorder="1" applyAlignment="1">
      <alignment horizontal="left" indent="1"/>
    </xf>
    <xf numFmtId="0" fontId="15" fillId="8" borderId="4" xfId="0" applyFont="1" applyFill="1" applyBorder="1" applyAlignment="1">
      <alignment horizontal="left" indent="1"/>
    </xf>
    <xf numFmtId="43" fontId="15" fillId="8" borderId="28" xfId="1" applyNumberFormat="1" applyFont="1" applyFill="1" applyBorder="1"/>
    <xf numFmtId="43" fontId="15" fillId="8" borderId="4" xfId="1" applyNumberFormat="1" applyFont="1" applyFill="1" applyBorder="1"/>
    <xf numFmtId="43" fontId="15" fillId="8" borderId="4" xfId="1" applyNumberFormat="1" applyFont="1" applyFill="1" applyBorder="1" applyAlignment="1">
      <alignment horizontal="left"/>
    </xf>
    <xf numFmtId="44" fontId="33" fillId="8" borderId="4" xfId="1" applyFont="1" applyFill="1" applyBorder="1" applyAlignment="1">
      <alignment horizontal="right"/>
    </xf>
    <xf numFmtId="43" fontId="0" fillId="8" borderId="4" xfId="1" applyNumberFormat="1" applyFont="1" applyFill="1" applyBorder="1"/>
    <xf numFmtId="44" fontId="29" fillId="3" borderId="12" xfId="1" applyFont="1" applyFill="1" applyBorder="1" applyAlignment="1">
      <alignment horizontal="right" indent="1"/>
    </xf>
    <xf numFmtId="0" fontId="10" fillId="8" borderId="13" xfId="0" applyFont="1" applyFill="1" applyBorder="1" applyAlignment="1">
      <alignment horizontal="right"/>
    </xf>
    <xf numFmtId="0" fontId="10" fillId="8" borderId="10" xfId="0" applyFont="1" applyFill="1" applyBorder="1" applyAlignment="1">
      <alignment horizontal="right"/>
    </xf>
    <xf numFmtId="0" fontId="10" fillId="8" borderId="36" xfId="0" applyFont="1" applyFill="1" applyBorder="1" applyAlignment="1">
      <alignment horizontal="right"/>
    </xf>
    <xf numFmtId="0" fontId="10" fillId="8" borderId="11" xfId="0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10" fillId="8" borderId="37" xfId="0" applyFont="1" applyFill="1" applyBorder="1" applyAlignment="1">
      <alignment horizontal="right"/>
    </xf>
    <xf numFmtId="0" fontId="25" fillId="8" borderId="1" xfId="0" applyFont="1" applyFill="1" applyBorder="1" applyAlignment="1">
      <alignment horizontal="center" wrapText="1"/>
    </xf>
    <xf numFmtId="0" fontId="35" fillId="9" borderId="1" xfId="0" applyFont="1" applyFill="1" applyBorder="1" applyAlignment="1">
      <alignment horizontal="center" wrapText="1"/>
    </xf>
    <xf numFmtId="0" fontId="35" fillId="9" borderId="5" xfId="0" applyFont="1" applyFill="1" applyBorder="1" applyAlignment="1">
      <alignment horizontal="center" wrapText="1"/>
    </xf>
    <xf numFmtId="10" fontId="36" fillId="8" borderId="1" xfId="8" applyNumberFormat="1" applyFont="1" applyFill="1" applyBorder="1" applyAlignment="1">
      <alignment horizontal="center" wrapText="1"/>
    </xf>
    <xf numFmtId="10" fontId="36" fillId="8" borderId="5" xfId="8" applyNumberFormat="1" applyFont="1" applyFill="1" applyBorder="1" applyAlignment="1">
      <alignment horizontal="center" wrapText="1"/>
    </xf>
    <xf numFmtId="44" fontId="35" fillId="9" borderId="1" xfId="1" applyFont="1" applyFill="1" applyBorder="1" applyAlignment="1" applyProtection="1">
      <alignment horizontal="center" wrapText="1"/>
    </xf>
    <xf numFmtId="44" fontId="35" fillId="9" borderId="5" xfId="1" applyFont="1" applyFill="1" applyBorder="1" applyAlignment="1" applyProtection="1">
      <alignment horizontal="center" wrapText="1"/>
    </xf>
    <xf numFmtId="0" fontId="10" fillId="2" borderId="1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5" fillId="2" borderId="11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right"/>
    </xf>
    <xf numFmtId="0" fontId="25" fillId="2" borderId="3" xfId="0" applyFont="1" applyFill="1" applyBorder="1" applyAlignment="1">
      <alignment horizontal="right"/>
    </xf>
    <xf numFmtId="0" fontId="25" fillId="2" borderId="13" xfId="0" applyFont="1" applyFill="1" applyBorder="1" applyAlignment="1">
      <alignment horizontal="right"/>
    </xf>
    <xf numFmtId="0" fontId="25" fillId="2" borderId="10" xfId="0" applyFont="1" applyFill="1" applyBorder="1" applyAlignment="1">
      <alignment horizontal="right"/>
    </xf>
    <xf numFmtId="0" fontId="25" fillId="2" borderId="14" xfId="0" applyFont="1" applyFill="1" applyBorder="1" applyAlignment="1">
      <alignment horizontal="right"/>
    </xf>
    <xf numFmtId="0" fontId="22" fillId="0" borderId="1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44" fontId="10" fillId="2" borderId="1" xfId="1" applyFont="1" applyFill="1" applyBorder="1" applyAlignment="1">
      <alignment horizontal="right" vertical="center" wrapText="1"/>
    </xf>
    <xf numFmtId="44" fontId="10" fillId="2" borderId="1" xfId="1" applyFont="1" applyFill="1" applyBorder="1" applyAlignment="1">
      <alignment horizontal="right" vertical="center"/>
    </xf>
    <xf numFmtId="44" fontId="10" fillId="2" borderId="21" xfId="1" applyFont="1" applyFill="1" applyBorder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30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4" fontId="11" fillId="4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3" fillId="8" borderId="4" xfId="0" applyFont="1" applyFill="1" applyBorder="1" applyAlignment="1">
      <alignment horizontal="right"/>
    </xf>
    <xf numFmtId="0" fontId="39" fillId="0" borderId="0" xfId="0" applyFont="1" applyAlignment="1">
      <alignment horizontal="center" wrapText="1"/>
    </xf>
    <xf numFmtId="0" fontId="15" fillId="8" borderId="15" xfId="0" applyFont="1" applyFill="1" applyBorder="1" applyAlignment="1">
      <alignment horizontal="left" vertical="center" indent="1"/>
    </xf>
    <xf numFmtId="0" fontId="15" fillId="8" borderId="29" xfId="0" applyFont="1" applyFill="1" applyBorder="1" applyAlignment="1">
      <alignment horizontal="left" vertical="center" inden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29" xfId="0" applyFont="1" applyFill="1" applyBorder="1" applyAlignment="1">
      <alignment horizontal="center" vertical="center" wrapText="1"/>
    </xf>
    <xf numFmtId="44" fontId="33" fillId="8" borderId="15" xfId="1" applyFont="1" applyFill="1" applyBorder="1" applyAlignment="1">
      <alignment horizontal="center" vertical="center"/>
    </xf>
    <xf numFmtId="44" fontId="33" fillId="8" borderId="29" xfId="1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18" fillId="0" borderId="0" xfId="0" applyFont="1" applyAlignment="1">
      <alignment horizontal="left" vertical="top" wrapText="1" indent="9"/>
    </xf>
    <xf numFmtId="0" fontId="15" fillId="0" borderId="0" xfId="0" applyFont="1" applyAlignment="1">
      <alignment horizontal="left" wrapText="1"/>
    </xf>
    <xf numFmtId="2" fontId="17" fillId="0" borderId="0" xfId="0" applyNumberFormat="1" applyFont="1" applyAlignment="1">
      <alignment horizontal="right" vertical="top" indent="1" shrinkToFit="1"/>
    </xf>
    <xf numFmtId="43" fontId="12" fillId="2" borderId="12" xfId="1" applyNumberFormat="1" applyFont="1" applyFill="1" applyBorder="1" applyAlignment="1" applyProtection="1">
      <alignment vertical="center" wrapText="1"/>
    </xf>
    <xf numFmtId="43" fontId="12" fillId="2" borderId="1" xfId="1" applyNumberFormat="1" applyFont="1" applyFill="1" applyBorder="1" applyAlignment="1" applyProtection="1">
      <alignment vertical="center" wrapText="1"/>
    </xf>
    <xf numFmtId="43" fontId="0" fillId="2" borderId="0" xfId="0" applyNumberFormat="1" applyFont="1" applyFill="1"/>
    <xf numFmtId="43" fontId="10" fillId="2" borderId="1" xfId="1" applyNumberFormat="1" applyFont="1" applyFill="1" applyBorder="1" applyAlignment="1">
      <alignment horizontal="left" vertical="center"/>
    </xf>
    <xf numFmtId="43" fontId="10" fillId="2" borderId="21" xfId="1" applyNumberFormat="1" applyFont="1" applyFill="1" applyBorder="1" applyAlignment="1">
      <alignment horizontal="left" vertical="center"/>
    </xf>
    <xf numFmtId="165" fontId="11" fillId="4" borderId="26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4" borderId="27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 applyProtection="1">
      <alignment horizontal="center" vertical="center" wrapText="1"/>
    </xf>
    <xf numFmtId="165" fontId="11" fillId="4" borderId="24" xfId="0" applyNumberFormat="1" applyFont="1" applyFill="1" applyBorder="1" applyAlignment="1">
      <alignment horizontal="center" vertical="center" wrapText="1"/>
    </xf>
    <xf numFmtId="165" fontId="11" fillId="4" borderId="1" xfId="1" applyNumberFormat="1" applyFont="1" applyFill="1" applyBorder="1" applyAlignment="1" applyProtection="1">
      <alignment horizontal="center" vertical="center" wrapText="1"/>
    </xf>
    <xf numFmtId="165" fontId="11" fillId="4" borderId="19" xfId="1" applyNumberFormat="1" applyFont="1" applyFill="1" applyBorder="1" applyAlignment="1" applyProtection="1">
      <alignment horizontal="center" vertical="center" wrapText="1"/>
    </xf>
    <xf numFmtId="43" fontId="21" fillId="2" borderId="12" xfId="1" applyNumberFormat="1" applyFont="1" applyFill="1" applyBorder="1" applyAlignment="1">
      <alignment horizontal="left" vertical="center" wrapText="1"/>
    </xf>
    <xf numFmtId="43" fontId="12" fillId="2" borderId="12" xfId="1" applyNumberFormat="1" applyFont="1" applyFill="1" applyBorder="1" applyAlignment="1" applyProtection="1">
      <alignment horizontal="left" vertical="center" wrapText="1"/>
    </xf>
    <xf numFmtId="43" fontId="11" fillId="2" borderId="24" xfId="1" applyNumberFormat="1" applyFont="1" applyFill="1" applyBorder="1" applyAlignment="1" applyProtection="1">
      <alignment vertical="center" wrapText="1"/>
    </xf>
    <xf numFmtId="43" fontId="21" fillId="2" borderId="1" xfId="1" applyNumberFormat="1" applyFont="1" applyFill="1" applyBorder="1" applyAlignment="1">
      <alignment horizontal="left" vertical="center" wrapText="1"/>
    </xf>
    <xf numFmtId="43" fontId="12" fillId="2" borderId="1" xfId="1" applyNumberFormat="1" applyFont="1" applyFill="1" applyBorder="1" applyAlignment="1" applyProtection="1">
      <alignment horizontal="left" vertical="center" wrapText="1"/>
    </xf>
    <xf numFmtId="43" fontId="11" fillId="2" borderId="19" xfId="1" applyNumberFormat="1" applyFont="1" applyFill="1" applyBorder="1" applyAlignment="1" applyProtection="1">
      <alignment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10" fontId="10" fillId="2" borderId="21" xfId="1" applyNumberFormat="1" applyFont="1" applyFill="1" applyBorder="1" applyAlignment="1">
      <alignment horizontal="right" vertical="center" wrapText="1"/>
    </xf>
    <xf numFmtId="168" fontId="12" fillId="2" borderId="12" xfId="0" applyNumberFormat="1" applyFont="1" applyFill="1" applyBorder="1" applyAlignment="1">
      <alignment horizontal="right" vertical="center" wrapText="1"/>
    </xf>
    <xf numFmtId="168" fontId="12" fillId="2" borderId="1" xfId="0" applyNumberFormat="1" applyFont="1" applyFill="1" applyBorder="1" applyAlignment="1">
      <alignment horizontal="right" vertical="center" wrapText="1"/>
    </xf>
    <xf numFmtId="168" fontId="17" fillId="2" borderId="38" xfId="0" applyNumberFormat="1" applyFont="1" applyFill="1" applyBorder="1" applyAlignment="1">
      <alignment horizontal="right" vertical="center" wrapText="1"/>
    </xf>
    <xf numFmtId="43" fontId="17" fillId="2" borderId="38" xfId="0" applyNumberFormat="1" applyFont="1" applyFill="1" applyBorder="1" applyAlignment="1">
      <alignment horizontal="right" vertical="center"/>
    </xf>
    <xf numFmtId="43" fontId="17" fillId="2" borderId="38" xfId="2" applyNumberFormat="1" applyFont="1" applyFill="1" applyBorder="1" applyAlignment="1">
      <alignment horizontal="right" vertical="center"/>
    </xf>
    <xf numFmtId="1" fontId="11" fillId="4" borderId="17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right" vertical="center" wrapText="1"/>
    </xf>
    <xf numFmtId="0" fontId="11" fillId="6" borderId="40" xfId="0" applyFont="1" applyFill="1" applyBorder="1" applyAlignment="1">
      <alignment horizontal="right" vertical="center" wrapText="1"/>
    </xf>
    <xf numFmtId="0" fontId="11" fillId="6" borderId="40" xfId="1" applyNumberFormat="1" applyFont="1" applyFill="1" applyBorder="1" applyAlignment="1" applyProtection="1">
      <alignment horizontal="center" vertical="center" wrapText="1"/>
    </xf>
    <xf numFmtId="1" fontId="11" fillId="6" borderId="40" xfId="0" applyNumberFormat="1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0" xfId="0" applyNumberFormat="1" applyFont="1" applyFill="1" applyBorder="1" applyAlignment="1">
      <alignment horizontal="center" vertical="center" wrapText="1"/>
    </xf>
    <xf numFmtId="44" fontId="11" fillId="6" borderId="41" xfId="0" applyNumberFormat="1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right" vertical="center" wrapText="1"/>
    </xf>
    <xf numFmtId="0" fontId="11" fillId="6" borderId="43" xfId="0" applyFont="1" applyFill="1" applyBorder="1" applyAlignment="1">
      <alignment horizontal="right" vertical="center" wrapText="1"/>
    </xf>
    <xf numFmtId="44" fontId="11" fillId="6" borderId="43" xfId="1" applyFont="1" applyFill="1" applyBorder="1" applyAlignment="1" applyProtection="1">
      <alignment horizontal="center" vertical="center" wrapText="1"/>
    </xf>
    <xf numFmtId="2" fontId="11" fillId="6" borderId="43" xfId="0" applyNumberFormat="1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44" fontId="11" fillId="6" borderId="43" xfId="0" applyNumberFormat="1" applyFont="1" applyFill="1" applyBorder="1" applyAlignment="1">
      <alignment horizontal="center" vertical="center" wrapText="1"/>
    </xf>
    <xf numFmtId="44" fontId="11" fillId="6" borderId="44" xfId="0" applyNumberFormat="1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right" vertical="center" wrapText="1"/>
    </xf>
    <xf numFmtId="0" fontId="11" fillId="7" borderId="43" xfId="0" applyFont="1" applyFill="1" applyBorder="1" applyAlignment="1">
      <alignment horizontal="right" vertical="center" wrapText="1"/>
    </xf>
    <xf numFmtId="165" fontId="11" fillId="7" borderId="43" xfId="7" applyNumberFormat="1" applyFont="1" applyFill="1" applyBorder="1" applyAlignment="1" applyProtection="1">
      <alignment horizontal="center" vertical="center" wrapText="1"/>
    </xf>
    <xf numFmtId="165" fontId="11" fillId="6" borderId="43" xfId="1" applyNumberFormat="1" applyFont="1" applyFill="1" applyBorder="1" applyAlignment="1" applyProtection="1">
      <alignment horizontal="center" vertical="center" wrapText="1"/>
    </xf>
    <xf numFmtId="165" fontId="11" fillId="6" borderId="43" xfId="7" applyNumberFormat="1" applyFont="1" applyFill="1" applyBorder="1" applyAlignment="1" applyProtection="1">
      <alignment vertical="center" wrapText="1"/>
    </xf>
    <xf numFmtId="165" fontId="11" fillId="6" borderId="44" xfId="1" applyNumberFormat="1" applyFont="1" applyFill="1" applyBorder="1" applyAlignment="1" applyProtection="1">
      <alignment horizontal="right" vertical="center" wrapText="1" indent="1"/>
    </xf>
    <xf numFmtId="0" fontId="9" fillId="3" borderId="42" xfId="0" applyFont="1" applyFill="1" applyBorder="1" applyAlignment="1">
      <alignment horizontal="left" vertical="center" wrapText="1"/>
    </xf>
    <xf numFmtId="49" fontId="0" fillId="3" borderId="43" xfId="0" applyNumberFormat="1" applyFill="1" applyBorder="1" applyAlignment="1">
      <alignment vertical="center" wrapText="1"/>
    </xf>
    <xf numFmtId="1" fontId="0" fillId="3" borderId="43" xfId="0" applyNumberForma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43" fontId="0" fillId="3" borderId="43" xfId="0" applyNumberFormat="1" applyFill="1" applyBorder="1" applyAlignment="1">
      <alignment horizontal="right" vertical="center" wrapText="1" indent="1"/>
    </xf>
    <xf numFmtId="168" fontId="17" fillId="3" borderId="43" xfId="0" applyNumberFormat="1" applyFont="1" applyFill="1" applyBorder="1" applyAlignment="1">
      <alignment horizontal="right" vertical="center" wrapText="1"/>
    </xf>
    <xf numFmtId="43" fontId="17" fillId="3" borderId="43" xfId="0" applyNumberFormat="1" applyFont="1" applyFill="1" applyBorder="1" applyAlignment="1">
      <alignment horizontal="right" vertical="center" wrapText="1"/>
    </xf>
    <xf numFmtId="43" fontId="17" fillId="3" borderId="43" xfId="2" applyNumberFormat="1" applyFont="1" applyFill="1" applyBorder="1" applyAlignment="1">
      <alignment horizontal="right" vertical="center" wrapText="1"/>
    </xf>
    <xf numFmtId="43" fontId="17" fillId="3" borderId="43" xfId="1" applyNumberFormat="1" applyFont="1" applyFill="1" applyBorder="1" applyAlignment="1">
      <alignment horizontal="left" vertical="center" wrapText="1" indent="1"/>
    </xf>
    <xf numFmtId="43" fontId="16" fillId="3" borderId="44" xfId="1" applyNumberFormat="1" applyFont="1" applyFill="1" applyBorder="1" applyAlignment="1">
      <alignment horizontal="left" vertical="center" wrapText="1" indent="1"/>
    </xf>
    <xf numFmtId="0" fontId="10" fillId="3" borderId="42" xfId="0" applyFont="1" applyFill="1" applyBorder="1" applyAlignment="1">
      <alignment horizontal="right" vertical="center" wrapText="1"/>
    </xf>
    <xf numFmtId="0" fontId="10" fillId="3" borderId="43" xfId="0" applyFont="1" applyFill="1" applyBorder="1" applyAlignment="1">
      <alignment horizontal="right" vertical="center" wrapText="1"/>
    </xf>
    <xf numFmtId="44" fontId="10" fillId="3" borderId="43" xfId="1" applyNumberFormat="1" applyFont="1" applyFill="1" applyBorder="1" applyAlignment="1">
      <alignment horizontal="right" vertical="center" wrapText="1" indent="1"/>
    </xf>
    <xf numFmtId="168" fontId="16" fillId="3" borderId="43" xfId="0" applyNumberFormat="1" applyFont="1" applyFill="1" applyBorder="1" applyAlignment="1">
      <alignment horizontal="right" vertical="center"/>
    </xf>
    <xf numFmtId="44" fontId="10" fillId="3" borderId="43" xfId="1" applyNumberFormat="1" applyFont="1" applyFill="1" applyBorder="1" applyAlignment="1">
      <alignment horizontal="left" vertical="center" wrapText="1" indent="1"/>
    </xf>
    <xf numFmtId="44" fontId="10" fillId="3" borderId="44" xfId="1" applyNumberFormat="1" applyFont="1" applyFill="1" applyBorder="1" applyAlignment="1">
      <alignment horizontal="left" vertical="center" wrapText="1" indent="1"/>
    </xf>
    <xf numFmtId="0" fontId="10" fillId="3" borderId="45" xfId="0" applyFont="1" applyFill="1" applyBorder="1" applyAlignment="1">
      <alignment horizontal="right" vertical="center" wrapText="1"/>
    </xf>
    <xf numFmtId="0" fontId="10" fillId="3" borderId="46" xfId="0" applyFont="1" applyFill="1" applyBorder="1" applyAlignment="1">
      <alignment horizontal="right" vertical="center" wrapText="1"/>
    </xf>
    <xf numFmtId="44" fontId="10" fillId="3" borderId="46" xfId="1" applyNumberFormat="1" applyFont="1" applyFill="1" applyBorder="1" applyAlignment="1">
      <alignment horizontal="right" vertical="center" wrapText="1" indent="1"/>
    </xf>
    <xf numFmtId="168" fontId="16" fillId="3" borderId="46" xfId="0" applyNumberFormat="1" applyFont="1" applyFill="1" applyBorder="1" applyAlignment="1">
      <alignment horizontal="right" vertical="center"/>
    </xf>
    <xf numFmtId="44" fontId="10" fillId="3" borderId="46" xfId="1" applyNumberFormat="1" applyFont="1" applyFill="1" applyBorder="1" applyAlignment="1">
      <alignment horizontal="left" vertical="center" wrapText="1" indent="1"/>
    </xf>
    <xf numFmtId="44" fontId="10" fillId="3" borderId="47" xfId="1" applyNumberFormat="1" applyFont="1" applyFill="1" applyBorder="1" applyAlignment="1">
      <alignment horizontal="left" vertical="center" wrapText="1" inden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44" fontId="11" fillId="6" borderId="49" xfId="1" applyNumberFormat="1" applyFont="1" applyFill="1" applyBorder="1" applyAlignment="1" applyProtection="1">
      <alignment horizontal="center" vertical="center" wrapText="1"/>
    </xf>
    <xf numFmtId="10" fontId="11" fillId="6" borderId="49" xfId="1" applyNumberFormat="1" applyFont="1" applyFill="1" applyBorder="1" applyAlignment="1" applyProtection="1">
      <alignment horizontal="center" vertical="center" wrapText="1"/>
    </xf>
    <xf numFmtId="4" fontId="11" fillId="6" borderId="49" xfId="0" applyNumberFormat="1" applyFont="1" applyFill="1" applyBorder="1" applyAlignment="1">
      <alignment horizontal="center" vertical="center" wrapText="1"/>
    </xf>
    <xf numFmtId="44" fontId="11" fillId="6" borderId="50" xfId="0" applyNumberFormat="1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right" vertical="center" wrapText="1"/>
    </xf>
    <xf numFmtId="0" fontId="11" fillId="6" borderId="52" xfId="0" applyFont="1" applyFill="1" applyBorder="1" applyAlignment="1">
      <alignment horizontal="right" vertical="center" wrapText="1"/>
    </xf>
    <xf numFmtId="164" fontId="11" fillId="6" borderId="52" xfId="1" applyNumberFormat="1" applyFont="1" applyFill="1" applyBorder="1" applyAlignment="1" applyProtection="1">
      <alignment horizontal="center" vertical="center" wrapText="1"/>
    </xf>
    <xf numFmtId="164" fontId="11" fillId="6" borderId="52" xfId="0" applyNumberFormat="1" applyFont="1" applyFill="1" applyBorder="1" applyAlignment="1">
      <alignment horizontal="center" vertical="center" wrapText="1"/>
    </xf>
    <xf numFmtId="164" fontId="11" fillId="6" borderId="53" xfId="0" applyNumberFormat="1" applyFont="1" applyFill="1" applyBorder="1" applyAlignment="1">
      <alignment horizontal="right" vertical="center" wrapText="1" indent="1"/>
    </xf>
    <xf numFmtId="0" fontId="33" fillId="8" borderId="7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left"/>
    </xf>
    <xf numFmtId="0" fontId="29" fillId="3" borderId="13" xfId="0" applyFont="1" applyFill="1" applyBorder="1" applyAlignment="1">
      <alignment horizontal="right"/>
    </xf>
    <xf numFmtId="0" fontId="29" fillId="3" borderId="10" xfId="0" applyFont="1" applyFill="1" applyBorder="1" applyAlignment="1">
      <alignment horizontal="right"/>
    </xf>
    <xf numFmtId="0" fontId="29" fillId="3" borderId="14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24" fillId="2" borderId="54" xfId="0" applyFont="1" applyFill="1" applyBorder="1" applyAlignment="1">
      <alignment horizontal="left"/>
    </xf>
    <xf numFmtId="0" fontId="24" fillId="2" borderId="55" xfId="0" applyFont="1" applyFill="1" applyBorder="1" applyAlignment="1">
      <alignment horizontal="left"/>
    </xf>
    <xf numFmtId="0" fontId="24" fillId="2" borderId="56" xfId="0" applyFont="1" applyFill="1" applyBorder="1" applyAlignment="1">
      <alignment horizontal="left"/>
    </xf>
    <xf numFmtId="0" fontId="24" fillId="2" borderId="54" xfId="0" applyFont="1" applyFill="1" applyBorder="1" applyAlignment="1">
      <alignment horizontal="left" vertical="center"/>
    </xf>
    <xf numFmtId="0" fontId="24" fillId="2" borderId="55" xfId="0" applyFont="1" applyFill="1" applyBorder="1" applyAlignment="1">
      <alignment horizontal="left" vertical="center"/>
    </xf>
    <xf numFmtId="0" fontId="24" fillId="2" borderId="56" xfId="0" applyFont="1" applyFill="1" applyBorder="1" applyAlignment="1">
      <alignment horizontal="left" vertical="center"/>
    </xf>
    <xf numFmtId="165" fontId="25" fillId="3" borderId="15" xfId="0" applyNumberFormat="1" applyFont="1" applyFill="1" applyBorder="1" applyAlignment="1">
      <alignment horizontal="center" vertical="center" wrapText="1"/>
    </xf>
    <xf numFmtId="165" fontId="25" fillId="3" borderId="29" xfId="0" applyNumberFormat="1" applyFont="1" applyFill="1" applyBorder="1" applyAlignment="1">
      <alignment horizontal="center" vertical="center" wrapText="1"/>
    </xf>
    <xf numFmtId="165" fontId="25" fillId="3" borderId="9" xfId="0" applyNumberFormat="1" applyFont="1" applyFill="1" applyBorder="1" applyAlignment="1">
      <alignment horizontal="center" vertical="center" wrapText="1"/>
    </xf>
    <xf numFmtId="44" fontId="23" fillId="2" borderId="56" xfId="1" applyFont="1" applyFill="1" applyBorder="1" applyAlignment="1">
      <alignment horizontal="center" vertical="center" wrapText="1"/>
    </xf>
    <xf numFmtId="44" fontId="23" fillId="2" borderId="57" xfId="1" applyFont="1" applyFill="1" applyBorder="1" applyAlignment="1">
      <alignment horizontal="center" vertical="center" wrapText="1"/>
    </xf>
    <xf numFmtId="44" fontId="23" fillId="2" borderId="14" xfId="1" applyFont="1" applyFill="1" applyBorder="1" applyAlignment="1">
      <alignment horizontal="center" vertical="center" wrapText="1"/>
    </xf>
  </cellXfs>
  <cellStyles count="10">
    <cellStyle name="Comma" xfId="7" builtinId="3"/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Sheet1" xfId="9" xr:uid="{00000000-0005-0000-0000-000008000000}"/>
    <cellStyle name="Percent" xfId="8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mgmtentserv.sharepoint.com/sites/TraumaDivision/Trauma%20Fund/TF%202022%20Oct_DOS%20Jan-Jun%202021/Reports/RecipientReport%20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10"/>
      <sheetName val="EMS-Cumulative"/>
      <sheetName val="HOSP-Cumulative"/>
      <sheetName val="PHYS-Alpha"/>
    </sheetNames>
    <sheetDataSet>
      <sheetData sheetId="0"/>
      <sheetData sheetId="1">
        <row r="39">
          <cell r="E39">
            <v>982705.83999999985</v>
          </cell>
          <cell r="F39">
            <v>3.9727415212773287E-2</v>
          </cell>
        </row>
      </sheetData>
      <sheetData sheetId="2">
        <row r="65">
          <cell r="E65">
            <v>23753508.050000004</v>
          </cell>
          <cell r="F65">
            <v>0.96027258478722732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workbookViewId="0">
      <selection activeCell="H27" sqref="H27"/>
    </sheetView>
  </sheetViews>
  <sheetFormatPr defaultRowHeight="14.4" x14ac:dyDescent="0.3"/>
  <cols>
    <col min="1" max="1" width="3.5546875" bestFit="1" customWidth="1"/>
    <col min="2" max="2" width="46" bestFit="1" customWidth="1"/>
    <col min="3" max="4" width="16.109375" customWidth="1"/>
    <col min="5" max="5" width="11.5546875" style="71" customWidth="1"/>
    <col min="6" max="6" width="16.33203125" bestFit="1" customWidth="1"/>
    <col min="18" max="18" width="12.5546875" bestFit="1" customWidth="1"/>
  </cols>
  <sheetData>
    <row r="1" spans="1:19" ht="15.6" x14ac:dyDescent="0.3">
      <c r="A1" s="145" t="s">
        <v>119</v>
      </c>
      <c r="B1" s="145"/>
      <c r="C1" s="145"/>
      <c r="D1" s="145"/>
      <c r="E1" s="145"/>
      <c r="F1" s="145"/>
      <c r="G1" s="107"/>
      <c r="H1" s="107"/>
      <c r="I1" s="107"/>
      <c r="J1" s="107"/>
      <c r="K1" s="107"/>
      <c r="L1" s="107"/>
      <c r="M1" s="107"/>
      <c r="N1" s="107"/>
      <c r="O1" s="107"/>
    </row>
    <row r="2" spans="1:19" ht="15.6" x14ac:dyDescent="0.3">
      <c r="A2" s="145" t="s">
        <v>0</v>
      </c>
      <c r="B2" s="145"/>
      <c r="C2" s="145"/>
      <c r="D2" s="145"/>
      <c r="E2" s="145"/>
      <c r="F2" s="145"/>
      <c r="G2" s="107"/>
      <c r="H2" s="107"/>
      <c r="I2" s="107"/>
      <c r="J2" s="107"/>
      <c r="K2" s="107"/>
      <c r="L2" s="107"/>
      <c r="M2" s="107"/>
      <c r="N2" s="107"/>
      <c r="O2" s="71"/>
    </row>
    <row r="3" spans="1:19" ht="15.6" x14ac:dyDescent="0.3">
      <c r="A3" s="145" t="s">
        <v>120</v>
      </c>
      <c r="B3" s="145"/>
      <c r="C3" s="145"/>
      <c r="D3" s="145"/>
      <c r="E3" s="145"/>
      <c r="F3" s="145"/>
      <c r="G3" s="107"/>
      <c r="H3" s="107"/>
      <c r="I3" s="107"/>
      <c r="J3" s="107"/>
      <c r="K3" s="107"/>
      <c r="L3" s="107"/>
      <c r="M3" s="107"/>
      <c r="N3" s="107"/>
      <c r="O3" s="107"/>
    </row>
    <row r="4" spans="1:19" ht="15.6" x14ac:dyDescent="0.3">
      <c r="A4" s="145" t="s">
        <v>1</v>
      </c>
      <c r="B4" s="145"/>
      <c r="C4" s="145"/>
      <c r="D4" s="145"/>
      <c r="E4" s="145"/>
      <c r="F4" s="145"/>
      <c r="G4" s="107"/>
      <c r="H4" s="107"/>
      <c r="I4" s="107"/>
      <c r="J4" s="107"/>
      <c r="K4" s="107"/>
      <c r="L4" s="107"/>
      <c r="M4" s="107"/>
      <c r="N4" s="107"/>
      <c r="O4" s="107"/>
    </row>
    <row r="5" spans="1:19" ht="15.75" customHeight="1" x14ac:dyDescent="0.3">
      <c r="A5" s="145" t="s">
        <v>905</v>
      </c>
      <c r="B5" s="145"/>
      <c r="C5" s="145"/>
      <c r="D5" s="145"/>
      <c r="E5" s="145"/>
      <c r="F5" s="145"/>
      <c r="G5" s="107"/>
      <c r="H5" s="107"/>
      <c r="I5" s="107"/>
      <c r="J5" s="107"/>
      <c r="K5" s="107"/>
      <c r="L5" s="107"/>
      <c r="M5" s="107"/>
      <c r="N5" s="107"/>
      <c r="O5" s="107"/>
    </row>
    <row r="6" spans="1:19" s="107" customFormat="1" ht="15.75" customHeight="1" x14ac:dyDescent="0.3">
      <c r="A6" s="152"/>
      <c r="B6" s="152"/>
      <c r="C6" s="152"/>
      <c r="D6" s="152"/>
      <c r="E6" s="152"/>
      <c r="F6" s="152"/>
    </row>
    <row r="7" spans="1:19" ht="27.6" x14ac:dyDescent="0.3">
      <c r="A7" s="30"/>
      <c r="B7" s="66" t="s">
        <v>2</v>
      </c>
      <c r="C7" s="66" t="s">
        <v>3</v>
      </c>
      <c r="D7" s="67" t="s">
        <v>4</v>
      </c>
      <c r="E7" s="68" t="s">
        <v>5</v>
      </c>
      <c r="F7" s="67" t="s">
        <v>6</v>
      </c>
      <c r="G7" s="107"/>
      <c r="H7" s="107"/>
      <c r="I7" s="107"/>
      <c r="J7" s="107"/>
      <c r="K7" s="107"/>
      <c r="L7" s="107"/>
      <c r="M7" s="107"/>
      <c r="N7" s="107"/>
      <c r="O7" s="107"/>
    </row>
    <row r="8" spans="1:19" x14ac:dyDescent="0.3">
      <c r="A8" s="273" t="s">
        <v>7</v>
      </c>
      <c r="B8" s="274"/>
      <c r="C8" s="274"/>
      <c r="D8" s="274"/>
      <c r="E8" s="275"/>
      <c r="F8" s="279" t="s">
        <v>908</v>
      </c>
      <c r="G8" s="107"/>
      <c r="H8" s="107"/>
      <c r="I8" s="107"/>
      <c r="J8" s="107"/>
      <c r="K8" s="107"/>
      <c r="L8" s="107"/>
      <c r="M8" s="107"/>
      <c r="N8" s="107"/>
      <c r="O8" s="107"/>
    </row>
    <row r="9" spans="1:19" x14ac:dyDescent="0.3">
      <c r="A9" s="119">
        <v>1</v>
      </c>
      <c r="B9" s="89" t="s">
        <v>10</v>
      </c>
      <c r="C9" s="57">
        <v>3</v>
      </c>
      <c r="D9" s="58">
        <v>101920.26</v>
      </c>
      <c r="E9" s="59">
        <v>3.7279121903350402E-3</v>
      </c>
      <c r="F9" s="280"/>
      <c r="G9" s="107"/>
      <c r="H9" s="107"/>
      <c r="I9" s="107"/>
      <c r="J9" s="107"/>
      <c r="K9" s="107"/>
      <c r="L9" s="107"/>
      <c r="M9" s="107"/>
      <c r="N9" s="107"/>
      <c r="O9" s="107"/>
    </row>
    <row r="10" spans="1:19" x14ac:dyDescent="0.3">
      <c r="A10" s="119">
        <v>2</v>
      </c>
      <c r="B10" s="89" t="s">
        <v>906</v>
      </c>
      <c r="C10" s="57">
        <v>0</v>
      </c>
      <c r="D10" s="58">
        <v>51107.13</v>
      </c>
      <c r="E10" s="59">
        <v>1.8693328778796E-3</v>
      </c>
      <c r="F10" s="280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9" x14ac:dyDescent="0.3">
      <c r="A11" s="119">
        <v>3</v>
      </c>
      <c r="B11" s="89" t="s">
        <v>891</v>
      </c>
      <c r="C11" s="57">
        <v>5</v>
      </c>
      <c r="D11" s="58">
        <v>44882.65</v>
      </c>
      <c r="E11" s="59">
        <v>1.6416616094733401E-3</v>
      </c>
      <c r="F11" s="280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9" x14ac:dyDescent="0.3">
      <c r="A12" s="119">
        <v>4</v>
      </c>
      <c r="B12" s="89" t="s">
        <v>57</v>
      </c>
      <c r="C12" s="57">
        <v>4</v>
      </c>
      <c r="D12" s="58">
        <v>44415.54</v>
      </c>
      <c r="E12" s="59">
        <v>1.6245762423124999E-3</v>
      </c>
      <c r="F12" s="280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9" x14ac:dyDescent="0.3">
      <c r="A13" s="119">
        <v>5</v>
      </c>
      <c r="B13" s="89" t="s">
        <v>8</v>
      </c>
      <c r="C13" s="57">
        <v>3</v>
      </c>
      <c r="D13" s="58">
        <v>41833</v>
      </c>
      <c r="E13" s="59">
        <v>1.5301153142494501E-3</v>
      </c>
      <c r="F13" s="280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9" x14ac:dyDescent="0.3">
      <c r="A14" s="146" t="s">
        <v>17</v>
      </c>
      <c r="B14" s="147"/>
      <c r="C14" s="148"/>
      <c r="D14" s="60">
        <f>SUM(D9:D13)</f>
        <v>284158.57999999996</v>
      </c>
      <c r="E14" s="61">
        <f>SUM(E9:E13)</f>
        <v>1.0393598234249931E-2</v>
      </c>
      <c r="F14" s="280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x14ac:dyDescent="0.3">
      <c r="A15" s="270" t="s">
        <v>18</v>
      </c>
      <c r="B15" s="271"/>
      <c r="C15" s="271"/>
      <c r="D15" s="271"/>
      <c r="E15" s="272"/>
      <c r="F15" s="280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x14ac:dyDescent="0.3">
      <c r="A16" s="263">
        <v>1</v>
      </c>
      <c r="B16" s="118" t="s">
        <v>882</v>
      </c>
      <c r="C16" s="16">
        <v>7</v>
      </c>
      <c r="D16" s="58">
        <v>14126.28</v>
      </c>
      <c r="E16" s="59">
        <v>5.1669345639508799E-4</v>
      </c>
      <c r="F16" s="280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x14ac:dyDescent="0.3">
      <c r="A17" s="263">
        <v>2</v>
      </c>
      <c r="B17" s="118" t="s">
        <v>883</v>
      </c>
      <c r="C17" s="16">
        <v>8</v>
      </c>
      <c r="D17" s="58">
        <v>11835.84</v>
      </c>
      <c r="E17" s="59">
        <v>4.3291659792523102E-4</v>
      </c>
      <c r="F17" s="280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x14ac:dyDescent="0.3">
      <c r="A18" s="263">
        <v>3</v>
      </c>
      <c r="B18" s="118" t="s">
        <v>887</v>
      </c>
      <c r="C18" s="16">
        <v>4</v>
      </c>
      <c r="D18" s="58">
        <v>6013.71</v>
      </c>
      <c r="E18" s="59">
        <v>2.19961986146226E-4</v>
      </c>
      <c r="F18" s="280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s="107" customFormat="1" x14ac:dyDescent="0.3">
      <c r="A19" s="263">
        <v>4</v>
      </c>
      <c r="B19" s="118" t="s">
        <v>884</v>
      </c>
      <c r="C19" s="16">
        <v>3</v>
      </c>
      <c r="D19" s="58">
        <v>4152.66</v>
      </c>
      <c r="E19" s="59">
        <v>1.5189081970863E-4</v>
      </c>
      <c r="F19" s="280"/>
    </row>
    <row r="20" spans="1:19" x14ac:dyDescent="0.3">
      <c r="A20" s="263">
        <v>5</v>
      </c>
      <c r="B20" s="118" t="s">
        <v>885</v>
      </c>
      <c r="C20" s="16">
        <v>6</v>
      </c>
      <c r="D20" s="58">
        <v>1464.03</v>
      </c>
      <c r="E20" s="59">
        <v>5.3549463904587798E-5</v>
      </c>
      <c r="F20" s="280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x14ac:dyDescent="0.3">
      <c r="A21" s="149" t="s">
        <v>22</v>
      </c>
      <c r="B21" s="150"/>
      <c r="C21" s="151"/>
      <c r="D21" s="60">
        <f>SUM(D16:D20)</f>
        <v>37592.520000000004</v>
      </c>
      <c r="E21" s="62">
        <f>SUM(E16:E20)</f>
        <v>1.3750123240797629E-3</v>
      </c>
      <c r="F21" s="281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x14ac:dyDescent="0.3">
      <c r="A22" s="142" t="s">
        <v>907</v>
      </c>
      <c r="B22" s="143"/>
      <c r="C22" s="144"/>
      <c r="D22" s="63">
        <f>SUM(D14,D21)</f>
        <v>321751.09999999998</v>
      </c>
      <c r="E22" s="64">
        <f>SUM(E14,E21)</f>
        <v>1.1768610558329694E-2</v>
      </c>
      <c r="F22" s="63">
        <f>SUM(F21,F8)</f>
        <v>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x14ac:dyDescent="0.3">
      <c r="A23" s="142" t="s">
        <v>23</v>
      </c>
      <c r="B23" s="143"/>
      <c r="C23" s="144"/>
      <c r="D23" s="63">
        <f>SUM('[1]EMS-Cumulative'!E39)</f>
        <v>982705.83999999985</v>
      </c>
      <c r="E23" s="64">
        <f>SUM('[1]EMS-Cumulative'!F39)</f>
        <v>3.9727415212773287E-2</v>
      </c>
      <c r="F23" s="65">
        <f>SUM('EMS-Cumulative'!M45)</f>
        <v>78515.689261290972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x14ac:dyDescent="0.3">
      <c r="A24" s="81"/>
      <c r="B24" s="81"/>
      <c r="C24" s="81"/>
      <c r="D24" s="81"/>
      <c r="E24" s="81"/>
      <c r="F24" s="81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27.6" x14ac:dyDescent="0.3">
      <c r="A25" s="31"/>
      <c r="B25" s="69" t="s">
        <v>24</v>
      </c>
      <c r="C25" s="69" t="s">
        <v>3</v>
      </c>
      <c r="D25" s="69" t="s">
        <v>4</v>
      </c>
      <c r="E25" s="76" t="s">
        <v>5</v>
      </c>
      <c r="F25" s="70" t="s">
        <v>6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29"/>
      <c r="S25" s="45"/>
    </row>
    <row r="26" spans="1:19" ht="16.5" customHeight="1" x14ac:dyDescent="0.3">
      <c r="A26" s="32">
        <v>1</v>
      </c>
      <c r="B26" s="50" t="s">
        <v>899</v>
      </c>
      <c r="C26" s="52">
        <v>8</v>
      </c>
      <c r="D26" s="51">
        <v>17488833.170000002</v>
      </c>
      <c r="E26" s="44">
        <v>0.63968473362586298</v>
      </c>
      <c r="F26" s="276" t="s">
        <v>908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x14ac:dyDescent="0.3">
      <c r="A27" s="32">
        <v>2</v>
      </c>
      <c r="B27" s="50" t="s">
        <v>25</v>
      </c>
      <c r="C27" s="52">
        <v>7</v>
      </c>
      <c r="D27" s="51">
        <v>3283969.22</v>
      </c>
      <c r="E27" s="44">
        <v>0.120116931490589</v>
      </c>
      <c r="F27" s="27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x14ac:dyDescent="0.3">
      <c r="A28" s="32">
        <v>3</v>
      </c>
      <c r="B28" s="50" t="s">
        <v>26</v>
      </c>
      <c r="C28" s="52">
        <v>7</v>
      </c>
      <c r="D28" s="51">
        <v>2930933.01</v>
      </c>
      <c r="E28" s="44">
        <v>0.107204013186724</v>
      </c>
      <c r="F28" s="27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x14ac:dyDescent="0.3">
      <c r="A29" s="32">
        <v>4</v>
      </c>
      <c r="B29" s="50" t="s">
        <v>27</v>
      </c>
      <c r="C29" s="52">
        <v>8</v>
      </c>
      <c r="D29" s="51">
        <v>785384.73</v>
      </c>
      <c r="E29" s="44">
        <v>2.8726823391835798E-2</v>
      </c>
      <c r="F29" s="277"/>
    </row>
    <row r="30" spans="1:19" x14ac:dyDescent="0.3">
      <c r="A30" s="32">
        <v>5</v>
      </c>
      <c r="B30" s="50" t="s">
        <v>28</v>
      </c>
      <c r="C30" s="52">
        <v>8</v>
      </c>
      <c r="D30" s="51">
        <v>445381.17</v>
      </c>
      <c r="E30" s="44">
        <v>1.6290597109825701E-2</v>
      </c>
      <c r="F30" s="277"/>
    </row>
    <row r="31" spans="1:19" x14ac:dyDescent="0.3">
      <c r="A31" s="32">
        <v>6</v>
      </c>
      <c r="B31" s="50" t="s">
        <v>898</v>
      </c>
      <c r="C31" s="52">
        <v>6</v>
      </c>
      <c r="D31" s="51">
        <v>274658.76</v>
      </c>
      <c r="E31" s="44">
        <v>1.0046125663202799E-2</v>
      </c>
      <c r="F31" s="277"/>
    </row>
    <row r="32" spans="1:19" x14ac:dyDescent="0.3">
      <c r="A32" s="32">
        <v>7</v>
      </c>
      <c r="B32" s="50" t="s">
        <v>30</v>
      </c>
      <c r="C32" s="52">
        <v>7</v>
      </c>
      <c r="D32" s="51">
        <v>235810.51</v>
      </c>
      <c r="E32" s="44">
        <v>8.6251828128982595E-3</v>
      </c>
      <c r="F32" s="277"/>
    </row>
    <row r="33" spans="1:6" x14ac:dyDescent="0.3">
      <c r="A33" s="32">
        <v>8</v>
      </c>
      <c r="B33" s="50" t="s">
        <v>108</v>
      </c>
      <c r="C33" s="52">
        <v>6</v>
      </c>
      <c r="D33" s="51">
        <v>106542.02</v>
      </c>
      <c r="E33" s="44">
        <v>3.89696116494325E-3</v>
      </c>
      <c r="F33" s="277"/>
    </row>
    <row r="34" spans="1:6" x14ac:dyDescent="0.3">
      <c r="A34" s="32">
        <v>9</v>
      </c>
      <c r="B34" s="50" t="s">
        <v>29</v>
      </c>
      <c r="C34" s="52">
        <v>8</v>
      </c>
      <c r="D34" s="51">
        <v>103952.99</v>
      </c>
      <c r="E34" s="44">
        <v>3.8022628537523E-3</v>
      </c>
      <c r="F34" s="277"/>
    </row>
    <row r="35" spans="1:6" x14ac:dyDescent="0.3">
      <c r="A35" s="32">
        <v>10</v>
      </c>
      <c r="B35" s="50" t="s">
        <v>903</v>
      </c>
      <c r="C35" s="52">
        <v>2</v>
      </c>
      <c r="D35" s="51">
        <v>95823.8</v>
      </c>
      <c r="E35" s="44">
        <v>3.5049234778661898E-3</v>
      </c>
      <c r="F35" s="278"/>
    </row>
    <row r="36" spans="1:6" x14ac:dyDescent="0.3">
      <c r="A36" s="264" t="s">
        <v>32</v>
      </c>
      <c r="B36" s="265"/>
      <c r="C36" s="266"/>
      <c r="D36" s="33">
        <f>SUM(D26:D35)</f>
        <v>25751289.380000003</v>
      </c>
      <c r="E36" s="34">
        <f>SUM(E26:E35)</f>
        <v>0.94189855477750029</v>
      </c>
      <c r="F36" s="128">
        <f>SUM(F26:F35)</f>
        <v>0</v>
      </c>
    </row>
    <row r="37" spans="1:6" x14ac:dyDescent="0.3">
      <c r="A37" s="267" t="s">
        <v>33</v>
      </c>
      <c r="B37" s="268"/>
      <c r="C37" s="269"/>
      <c r="D37" s="35">
        <f>SUM('[1]HOSP-Cumulative'!E65)</f>
        <v>23753508.050000004</v>
      </c>
      <c r="E37" s="36">
        <f>SUM('[1]HOSP-Cumulative'!F65)</f>
        <v>0.96027258478722732</v>
      </c>
      <c r="F37" s="37">
        <f>SUM('HOSP-Cumulative'!M66)</f>
        <v>3429572.9007387087</v>
      </c>
    </row>
    <row r="38" spans="1:6" x14ac:dyDescent="0.3">
      <c r="A38" s="82"/>
      <c r="B38" s="82"/>
      <c r="C38" s="82"/>
      <c r="D38" s="82"/>
      <c r="E38" s="82"/>
      <c r="F38" s="82"/>
    </row>
    <row r="39" spans="1:6" x14ac:dyDescent="0.3">
      <c r="A39" s="135"/>
      <c r="B39" s="136" t="s">
        <v>34</v>
      </c>
      <c r="C39" s="136" t="s">
        <v>35</v>
      </c>
      <c r="D39" s="136"/>
      <c r="E39" s="138" t="s">
        <v>5</v>
      </c>
      <c r="F39" s="140" t="s">
        <v>880</v>
      </c>
    </row>
    <row r="40" spans="1:6" x14ac:dyDescent="0.3">
      <c r="A40" s="135"/>
      <c r="B40" s="137"/>
      <c r="C40" s="83" t="s">
        <v>36</v>
      </c>
      <c r="D40" s="84" t="s">
        <v>37</v>
      </c>
      <c r="E40" s="139"/>
      <c r="F40" s="141"/>
    </row>
    <row r="41" spans="1:6" x14ac:dyDescent="0.3">
      <c r="A41" s="38">
        <v>1</v>
      </c>
      <c r="B41" s="39" t="s">
        <v>139</v>
      </c>
      <c r="C41" s="39" t="s">
        <v>877</v>
      </c>
      <c r="D41" s="39" t="s">
        <v>147</v>
      </c>
      <c r="E41" s="46" t="s">
        <v>169</v>
      </c>
      <c r="F41" s="127">
        <v>58564.11</v>
      </c>
    </row>
    <row r="42" spans="1:6" x14ac:dyDescent="0.3">
      <c r="A42" s="38">
        <v>2</v>
      </c>
      <c r="B42" s="39" t="s">
        <v>139</v>
      </c>
      <c r="C42" s="39" t="s">
        <v>809</v>
      </c>
      <c r="D42" s="39" t="s">
        <v>808</v>
      </c>
      <c r="E42" s="46" t="s">
        <v>142</v>
      </c>
      <c r="F42" s="127">
        <v>29994.74</v>
      </c>
    </row>
    <row r="43" spans="1:6" x14ac:dyDescent="0.3">
      <c r="A43" s="38">
        <v>3</v>
      </c>
      <c r="B43" s="39" t="s">
        <v>137</v>
      </c>
      <c r="C43" s="39" t="s">
        <v>473</v>
      </c>
      <c r="D43" s="39" t="s">
        <v>450</v>
      </c>
      <c r="E43" s="46" t="s">
        <v>142</v>
      </c>
      <c r="F43" s="127">
        <v>26208.45</v>
      </c>
    </row>
    <row r="44" spans="1:6" x14ac:dyDescent="0.3">
      <c r="A44" s="38">
        <v>4</v>
      </c>
      <c r="B44" s="39" t="s">
        <v>139</v>
      </c>
      <c r="C44" s="39" t="s">
        <v>525</v>
      </c>
      <c r="D44" s="39" t="s">
        <v>524</v>
      </c>
      <c r="E44" s="46" t="s">
        <v>142</v>
      </c>
      <c r="F44" s="127">
        <v>24106.58</v>
      </c>
    </row>
    <row r="45" spans="1:6" x14ac:dyDescent="0.3">
      <c r="A45" s="38">
        <v>5</v>
      </c>
      <c r="B45" s="39" t="s">
        <v>139</v>
      </c>
      <c r="C45" s="39" t="s">
        <v>687</v>
      </c>
      <c r="D45" s="39" t="s">
        <v>686</v>
      </c>
      <c r="E45" s="46" t="s">
        <v>142</v>
      </c>
      <c r="F45" s="127">
        <v>23051.63</v>
      </c>
    </row>
    <row r="46" spans="1:6" x14ac:dyDescent="0.3">
      <c r="A46" s="38">
        <v>6</v>
      </c>
      <c r="B46" s="39" t="s">
        <v>139</v>
      </c>
      <c r="C46" s="39" t="s">
        <v>732</v>
      </c>
      <c r="D46" s="39" t="s">
        <v>607</v>
      </c>
      <c r="E46" s="46" t="s">
        <v>142</v>
      </c>
      <c r="F46" s="127">
        <v>19672.88</v>
      </c>
    </row>
    <row r="47" spans="1:6" x14ac:dyDescent="0.3">
      <c r="A47" s="38">
        <v>7</v>
      </c>
      <c r="B47" s="39" t="s">
        <v>139</v>
      </c>
      <c r="C47" s="39" t="s">
        <v>207</v>
      </c>
      <c r="D47" s="39" t="s">
        <v>696</v>
      </c>
      <c r="E47" s="46" t="s">
        <v>142</v>
      </c>
      <c r="F47" s="127">
        <v>18535.66</v>
      </c>
    </row>
    <row r="48" spans="1:6" x14ac:dyDescent="0.3">
      <c r="A48" s="40">
        <v>8</v>
      </c>
      <c r="B48" s="39" t="s">
        <v>137</v>
      </c>
      <c r="C48" s="39" t="s">
        <v>267</v>
      </c>
      <c r="D48" s="39" t="s">
        <v>227</v>
      </c>
      <c r="E48" s="46" t="s">
        <v>142</v>
      </c>
      <c r="F48" s="127">
        <v>18219.759999999998</v>
      </c>
    </row>
    <row r="49" spans="1:6" x14ac:dyDescent="0.3">
      <c r="A49" s="38">
        <v>9</v>
      </c>
      <c r="B49" s="39" t="s">
        <v>139</v>
      </c>
      <c r="C49" s="39" t="s">
        <v>206</v>
      </c>
      <c r="D49" s="39" t="s">
        <v>201</v>
      </c>
      <c r="E49" s="46" t="s">
        <v>142</v>
      </c>
      <c r="F49" s="127">
        <v>17733.009999999998</v>
      </c>
    </row>
    <row r="50" spans="1:6" ht="15" customHeight="1" x14ac:dyDescent="0.3">
      <c r="A50" s="38">
        <v>10</v>
      </c>
      <c r="B50" s="39" t="s">
        <v>139</v>
      </c>
      <c r="C50" s="39" t="s">
        <v>875</v>
      </c>
      <c r="D50" s="39" t="s">
        <v>322</v>
      </c>
      <c r="E50" s="46" t="s">
        <v>169</v>
      </c>
      <c r="F50" s="127">
        <v>17574.55</v>
      </c>
    </row>
    <row r="51" spans="1:6" x14ac:dyDescent="0.3">
      <c r="A51" s="129" t="s">
        <v>38</v>
      </c>
      <c r="B51" s="130"/>
      <c r="C51" s="130"/>
      <c r="D51" s="131"/>
      <c r="E51" s="55">
        <f t="shared" ref="E51:E52" si="0">SUM(F51/$F$52)</f>
        <v>0.25466556726483897</v>
      </c>
      <c r="F51" s="41">
        <f>SUM(F41:F50)</f>
        <v>253661.37000000002</v>
      </c>
    </row>
    <row r="52" spans="1:6" x14ac:dyDescent="0.3">
      <c r="A52" s="132" t="s">
        <v>39</v>
      </c>
      <c r="B52" s="133"/>
      <c r="C52" s="133"/>
      <c r="D52" s="134"/>
      <c r="E52" s="56">
        <f t="shared" si="0"/>
        <v>1</v>
      </c>
      <c r="F52" s="42">
        <f>SUM('PHYS-Alpha'!F473)</f>
        <v>996056.79999999912</v>
      </c>
    </row>
  </sheetData>
  <mergeCells count="23">
    <mergeCell ref="A37:C37"/>
    <mergeCell ref="A15:E15"/>
    <mergeCell ref="A8:E8"/>
    <mergeCell ref="F26:F35"/>
    <mergeCell ref="F8:F21"/>
    <mergeCell ref="E39:E40"/>
    <mergeCell ref="F39:F40"/>
    <mergeCell ref="A23:C23"/>
    <mergeCell ref="A1:F1"/>
    <mergeCell ref="A2:F2"/>
    <mergeCell ref="A3:F3"/>
    <mergeCell ref="A4:F4"/>
    <mergeCell ref="A5:F5"/>
    <mergeCell ref="A14:C14"/>
    <mergeCell ref="A21:C21"/>
    <mergeCell ref="A22:C22"/>
    <mergeCell ref="A6:F6"/>
    <mergeCell ref="A36:C36"/>
    <mergeCell ref="A51:D51"/>
    <mergeCell ref="A52:D52"/>
    <mergeCell ref="A39:A40"/>
    <mergeCell ref="B39:B40"/>
    <mergeCell ref="C39:D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zoomScaleNormal="100" zoomScaleSheetLayoutView="100" workbookViewId="0">
      <selection activeCell="I27" sqref="I27"/>
    </sheetView>
  </sheetViews>
  <sheetFormatPr defaultColWidth="9.109375" defaultRowHeight="12" x14ac:dyDescent="0.25"/>
  <cols>
    <col min="1" max="1" width="3.5546875" style="2" bestFit="1" customWidth="1"/>
    <col min="2" max="2" width="35.44140625" style="9" bestFit="1" customWidth="1"/>
    <col min="3" max="4" width="7.6640625" style="1" customWidth="1"/>
    <col min="5" max="5" width="15.88671875" style="1" bestFit="1" customWidth="1"/>
    <col min="6" max="6" width="10.6640625" style="80" customWidth="1"/>
    <col min="7" max="12" width="16" style="1" customWidth="1"/>
    <col min="13" max="13" width="15.6640625" style="1" customWidth="1"/>
    <col min="14" max="16" width="9.109375" style="2"/>
    <col min="17" max="17" width="15.88671875" style="2" bestFit="1" customWidth="1"/>
    <col min="18" max="16384" width="9.109375" style="2"/>
  </cols>
  <sheetData>
    <row r="1" spans="1:13" ht="18" x14ac:dyDescent="0.35">
      <c r="A1" s="157" t="s">
        <v>122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8" x14ac:dyDescent="0.35">
      <c r="A2" s="157" t="s">
        <v>40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8" x14ac:dyDescent="0.35">
      <c r="A3" s="157" t="s">
        <v>120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8" x14ac:dyDescent="0.35">
      <c r="A4" s="157" t="s">
        <v>905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5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s="3" customFormat="1" ht="14.4" x14ac:dyDescent="0.25">
      <c r="A6" s="160" t="s">
        <v>41</v>
      </c>
      <c r="B6" s="161"/>
      <c r="C6" s="161"/>
      <c r="D6" s="161"/>
      <c r="E6" s="161"/>
      <c r="F6" s="161"/>
      <c r="G6" s="206">
        <v>1</v>
      </c>
      <c r="H6" s="206">
        <v>2</v>
      </c>
      <c r="I6" s="206">
        <v>3</v>
      </c>
      <c r="J6" s="206">
        <v>4</v>
      </c>
      <c r="K6" s="206">
        <v>5</v>
      </c>
      <c r="L6" s="206">
        <v>6</v>
      </c>
      <c r="M6" s="186" t="s">
        <v>42</v>
      </c>
    </row>
    <row r="7" spans="1:13" s="3" customFormat="1" ht="14.4" x14ac:dyDescent="0.25">
      <c r="A7" s="162" t="s">
        <v>43</v>
      </c>
      <c r="B7" s="163"/>
      <c r="C7" s="163"/>
      <c r="D7" s="163"/>
      <c r="E7" s="163"/>
      <c r="F7" s="163"/>
      <c r="G7" s="187" t="s">
        <v>124</v>
      </c>
      <c r="H7" s="187" t="s">
        <v>125</v>
      </c>
      <c r="I7" s="187" t="s">
        <v>126</v>
      </c>
      <c r="J7" s="187" t="s">
        <v>127</v>
      </c>
      <c r="K7" s="187" t="s">
        <v>128</v>
      </c>
      <c r="L7" s="187" t="s">
        <v>129</v>
      </c>
      <c r="M7" s="188"/>
    </row>
    <row r="8" spans="1:13" s="3" customFormat="1" ht="14.4" x14ac:dyDescent="0.25">
      <c r="A8" s="162" t="s">
        <v>44</v>
      </c>
      <c r="B8" s="163"/>
      <c r="C8" s="163"/>
      <c r="D8" s="163"/>
      <c r="E8" s="163"/>
      <c r="F8" s="163"/>
      <c r="G8" s="189">
        <v>27339769.5</v>
      </c>
      <c r="H8" s="189"/>
      <c r="I8" s="189"/>
      <c r="J8" s="189"/>
      <c r="K8" s="189"/>
      <c r="L8" s="189"/>
      <c r="M8" s="190"/>
    </row>
    <row r="9" spans="1:13" s="3" customFormat="1" ht="14.4" x14ac:dyDescent="0.25">
      <c r="A9" s="162" t="s">
        <v>45</v>
      </c>
      <c r="B9" s="163"/>
      <c r="C9" s="163"/>
      <c r="D9" s="163"/>
      <c r="E9" s="163"/>
      <c r="F9" s="163"/>
      <c r="G9" s="191">
        <v>1886714.66</v>
      </c>
      <c r="H9" s="191">
        <v>1621373.93</v>
      </c>
      <c r="I9" s="191"/>
      <c r="J9" s="191"/>
      <c r="K9" s="191"/>
      <c r="L9" s="191"/>
      <c r="M9" s="192">
        <f>SUM(G9:L9)</f>
        <v>3508088.59</v>
      </c>
    </row>
    <row r="10" spans="1:13" s="3" customFormat="1" ht="15" thickBot="1" x14ac:dyDescent="0.3">
      <c r="A10" s="164" t="s">
        <v>46</v>
      </c>
      <c r="B10" s="165"/>
      <c r="C10" s="165"/>
      <c r="D10" s="165"/>
      <c r="E10" s="165"/>
      <c r="F10" s="165"/>
      <c r="G10" s="112">
        <f t="shared" ref="G10:L10" si="0">SUM(G9/$G$8)</f>
        <v>6.9009896370925874E-2</v>
      </c>
      <c r="H10" s="112">
        <f t="shared" si="0"/>
        <v>5.9304593990816196E-2</v>
      </c>
      <c r="I10" s="112">
        <f t="shared" si="0"/>
        <v>0</v>
      </c>
      <c r="J10" s="112">
        <f t="shared" si="0"/>
        <v>0</v>
      </c>
      <c r="K10" s="112">
        <f t="shared" si="0"/>
        <v>0</v>
      </c>
      <c r="L10" s="112">
        <f t="shared" si="0"/>
        <v>0</v>
      </c>
      <c r="M10" s="113">
        <f>SUM(G10:L10)</f>
        <v>0.12831449036174208</v>
      </c>
    </row>
    <row r="11" spans="1:13" s="3" customFormat="1" ht="29.4" thickTop="1" x14ac:dyDescent="0.25">
      <c r="A11" s="158" t="s">
        <v>47</v>
      </c>
      <c r="B11" s="159"/>
      <c r="C11" s="114" t="s">
        <v>3</v>
      </c>
      <c r="D11" s="114" t="s">
        <v>48</v>
      </c>
      <c r="E11" s="115" t="s">
        <v>49</v>
      </c>
      <c r="F11" s="116" t="s">
        <v>50</v>
      </c>
      <c r="G11" s="166" t="s">
        <v>51</v>
      </c>
      <c r="H11" s="166"/>
      <c r="I11" s="166"/>
      <c r="J11" s="166"/>
      <c r="K11" s="166"/>
      <c r="L11" s="166"/>
      <c r="M11" s="117" t="s">
        <v>52</v>
      </c>
    </row>
    <row r="12" spans="1:13" ht="14.4" x14ac:dyDescent="0.25">
      <c r="A12" s="95">
        <v>1</v>
      </c>
      <c r="B12" s="96" t="s">
        <v>8</v>
      </c>
      <c r="C12" s="97">
        <v>3</v>
      </c>
      <c r="D12" s="97" t="s">
        <v>9</v>
      </c>
      <c r="E12" s="181">
        <v>41833</v>
      </c>
      <c r="F12" s="201">
        <f t="shared" ref="F12:F22" si="1">SUM(E12/$G$8)</f>
        <v>1.530115314249449E-3</v>
      </c>
      <c r="G12" s="204">
        <v>2886.89099488494</v>
      </c>
      <c r="H12" s="205">
        <v>2480.88908041781</v>
      </c>
      <c r="I12" s="193"/>
      <c r="J12" s="193"/>
      <c r="K12" s="193"/>
      <c r="L12" s="194"/>
      <c r="M12" s="195">
        <f t="shared" ref="M12:M44" si="2">SUM(G12:L12)</f>
        <v>5367.7800753027495</v>
      </c>
    </row>
    <row r="13" spans="1:13" ht="14.4" x14ac:dyDescent="0.25">
      <c r="A13" s="88">
        <v>2</v>
      </c>
      <c r="B13" s="89" t="s">
        <v>53</v>
      </c>
      <c r="C13" s="98">
        <v>3</v>
      </c>
      <c r="D13" s="98" t="s">
        <v>9</v>
      </c>
      <c r="E13" s="182">
        <v>13210.02</v>
      </c>
      <c r="F13" s="202">
        <f t="shared" si="1"/>
        <v>4.831796405598811E-4</v>
      </c>
      <c r="G13" s="204">
        <v>911.62211125785802</v>
      </c>
      <c r="H13" s="205">
        <v>783.41487271056201</v>
      </c>
      <c r="I13" s="196"/>
      <c r="J13" s="196"/>
      <c r="K13" s="196"/>
      <c r="L13" s="197"/>
      <c r="M13" s="198">
        <f t="shared" si="2"/>
        <v>1695.0369839684199</v>
      </c>
    </row>
    <row r="14" spans="1:13" ht="14.4" x14ac:dyDescent="0.25">
      <c r="A14" s="88">
        <v>3</v>
      </c>
      <c r="B14" s="89" t="s">
        <v>10</v>
      </c>
      <c r="C14" s="98">
        <v>3</v>
      </c>
      <c r="D14" s="98" t="s">
        <v>9</v>
      </c>
      <c r="E14" s="182">
        <v>101920.26</v>
      </c>
      <c r="F14" s="202">
        <f t="shared" si="1"/>
        <v>3.7279121903350354E-3</v>
      </c>
      <c r="G14" s="204">
        <v>7033.50658069782</v>
      </c>
      <c r="H14" s="205">
        <v>6044.33963873842</v>
      </c>
      <c r="I14" s="196"/>
      <c r="J14" s="196"/>
      <c r="K14" s="196"/>
      <c r="L14" s="197"/>
      <c r="M14" s="198">
        <f t="shared" si="2"/>
        <v>13077.84621943624</v>
      </c>
    </row>
    <row r="15" spans="1:13" ht="14.4" x14ac:dyDescent="0.25">
      <c r="A15" s="88">
        <v>4</v>
      </c>
      <c r="B15" s="89" t="s">
        <v>54</v>
      </c>
      <c r="C15" s="98">
        <v>2</v>
      </c>
      <c r="D15" s="98" t="s">
        <v>9</v>
      </c>
      <c r="E15" s="182">
        <v>10639.58</v>
      </c>
      <c r="F15" s="202">
        <f t="shared" si="1"/>
        <v>3.891612912098619E-4</v>
      </c>
      <c r="G15" s="204">
        <v>734.23631323017605</v>
      </c>
      <c r="H15" s="205">
        <v>630.97597213280801</v>
      </c>
      <c r="I15" s="196"/>
      <c r="J15" s="196"/>
      <c r="K15" s="196"/>
      <c r="L15" s="197"/>
      <c r="M15" s="198">
        <f t="shared" si="2"/>
        <v>1365.2122853629839</v>
      </c>
    </row>
    <row r="16" spans="1:13" ht="14.4" x14ac:dyDescent="0.25">
      <c r="A16" s="88">
        <v>5</v>
      </c>
      <c r="B16" s="89" t="s">
        <v>15</v>
      </c>
      <c r="C16" s="98">
        <v>0</v>
      </c>
      <c r="D16" s="98" t="s">
        <v>9</v>
      </c>
      <c r="E16" s="182">
        <v>8938.8799999999992</v>
      </c>
      <c r="F16" s="202">
        <f t="shared" si="1"/>
        <v>3.2695520713881655E-4</v>
      </c>
      <c r="G16" s="204">
        <v>616.87118247214198</v>
      </c>
      <c r="H16" s="205">
        <v>530.116649132627</v>
      </c>
      <c r="I16" s="196"/>
      <c r="J16" s="196"/>
      <c r="K16" s="196"/>
      <c r="L16" s="197"/>
      <c r="M16" s="198">
        <f t="shared" si="2"/>
        <v>1146.9878316047689</v>
      </c>
    </row>
    <row r="17" spans="1:13" ht="14.4" x14ac:dyDescent="0.25">
      <c r="A17" s="88">
        <v>6</v>
      </c>
      <c r="B17" s="89" t="s">
        <v>12</v>
      </c>
      <c r="C17" s="98">
        <v>3</v>
      </c>
      <c r="D17" s="98" t="s">
        <v>9</v>
      </c>
      <c r="E17" s="182">
        <v>1747.02</v>
      </c>
      <c r="F17" s="202">
        <f t="shared" si="1"/>
        <v>6.3900319276649357E-5</v>
      </c>
      <c r="G17" s="204">
        <v>120.561669157935</v>
      </c>
      <c r="H17" s="205">
        <v>103.606311793836</v>
      </c>
      <c r="I17" s="196"/>
      <c r="J17" s="196"/>
      <c r="K17" s="196"/>
      <c r="L17" s="197"/>
      <c r="M17" s="198">
        <f t="shared" si="2"/>
        <v>224.167980951771</v>
      </c>
    </row>
    <row r="18" spans="1:13" ht="14.4" x14ac:dyDescent="0.25">
      <c r="A18" s="88">
        <v>7</v>
      </c>
      <c r="B18" s="89" t="s">
        <v>55</v>
      </c>
      <c r="C18" s="98">
        <v>5</v>
      </c>
      <c r="D18" s="98" t="s">
        <v>9</v>
      </c>
      <c r="E18" s="182">
        <v>37075.949999999997</v>
      </c>
      <c r="F18" s="202">
        <f t="shared" si="1"/>
        <v>1.3561178707084563E-3</v>
      </c>
      <c r="G18" s="204">
        <v>2558.60746735363</v>
      </c>
      <c r="H18" s="205">
        <v>2198.7741615738</v>
      </c>
      <c r="I18" s="196"/>
      <c r="J18" s="196"/>
      <c r="K18" s="196"/>
      <c r="L18" s="197"/>
      <c r="M18" s="198">
        <f t="shared" si="2"/>
        <v>4757.38162892743</v>
      </c>
    </row>
    <row r="19" spans="1:13" ht="14.4" x14ac:dyDescent="0.25">
      <c r="A19" s="88">
        <v>8</v>
      </c>
      <c r="B19" s="89" t="s">
        <v>16</v>
      </c>
      <c r="C19" s="98">
        <v>1</v>
      </c>
      <c r="D19" s="98" t="s">
        <v>9</v>
      </c>
      <c r="E19" s="182">
        <v>8729.5300000000007</v>
      </c>
      <c r="F19" s="202">
        <f t="shared" si="1"/>
        <v>3.1929786386823781E-4</v>
      </c>
      <c r="G19" s="204">
        <v>602.423960666889</v>
      </c>
      <c r="H19" s="205">
        <v>517.70123238065003</v>
      </c>
      <c r="I19" s="196"/>
      <c r="J19" s="196"/>
      <c r="K19" s="196"/>
      <c r="L19" s="197"/>
      <c r="M19" s="198">
        <f t="shared" si="2"/>
        <v>1120.1251930475391</v>
      </c>
    </row>
    <row r="20" spans="1:13" ht="14.4" x14ac:dyDescent="0.25">
      <c r="A20" s="88">
        <v>9</v>
      </c>
      <c r="B20" s="89" t="s">
        <v>14</v>
      </c>
      <c r="C20" s="98">
        <v>2</v>
      </c>
      <c r="D20" s="98" t="s">
        <v>9</v>
      </c>
      <c r="E20" s="182">
        <v>1784.43</v>
      </c>
      <c r="F20" s="202">
        <f t="shared" si="1"/>
        <v>6.526865561174538E-5</v>
      </c>
      <c r="G20" s="204">
        <v>123.143329381171</v>
      </c>
      <c r="H20" s="205">
        <v>105.82489665503201</v>
      </c>
      <c r="I20" s="196"/>
      <c r="J20" s="196"/>
      <c r="K20" s="196"/>
      <c r="L20" s="197"/>
      <c r="M20" s="198">
        <f t="shared" si="2"/>
        <v>228.96822603620302</v>
      </c>
    </row>
    <row r="21" spans="1:13" ht="14.4" x14ac:dyDescent="0.25">
      <c r="A21" s="88">
        <v>10</v>
      </c>
      <c r="B21" s="89" t="s">
        <v>56</v>
      </c>
      <c r="C21" s="98">
        <v>5</v>
      </c>
      <c r="D21" s="98" t="s">
        <v>9</v>
      </c>
      <c r="E21" s="182">
        <v>15882.31</v>
      </c>
      <c r="F21" s="202">
        <f t="shared" si="1"/>
        <v>5.8092333221755946E-4</v>
      </c>
      <c r="G21" s="204">
        <v>1096.0365672309199</v>
      </c>
      <c r="H21" s="205">
        <v>941.89394618628</v>
      </c>
      <c r="I21" s="196"/>
      <c r="J21" s="196"/>
      <c r="K21" s="196"/>
      <c r="L21" s="197"/>
      <c r="M21" s="198">
        <f t="shared" si="2"/>
        <v>2037.9305134172</v>
      </c>
    </row>
    <row r="22" spans="1:13" ht="14.4" x14ac:dyDescent="0.3">
      <c r="A22" s="95">
        <v>11</v>
      </c>
      <c r="B22" s="89" t="s">
        <v>891</v>
      </c>
      <c r="C22" s="98">
        <v>5</v>
      </c>
      <c r="D22" s="98" t="s">
        <v>9</v>
      </c>
      <c r="E22" s="183">
        <v>44882.65</v>
      </c>
      <c r="F22" s="202">
        <f t="shared" si="1"/>
        <v>1.6416616094733353E-3</v>
      </c>
      <c r="G22" s="204">
        <v>3097.3470253525402</v>
      </c>
      <c r="H22" s="205">
        <v>2661.7473354819099</v>
      </c>
      <c r="I22" s="196"/>
      <c r="J22" s="196"/>
      <c r="K22" s="196"/>
      <c r="L22" s="197"/>
      <c r="M22" s="198">
        <f t="shared" si="2"/>
        <v>5759.0943608344496</v>
      </c>
    </row>
    <row r="23" spans="1:13" ht="14.4" x14ac:dyDescent="0.25">
      <c r="A23" s="88">
        <v>12</v>
      </c>
      <c r="B23" s="89" t="s">
        <v>11</v>
      </c>
      <c r="C23" s="98">
        <v>1</v>
      </c>
      <c r="D23" s="98" t="s">
        <v>9</v>
      </c>
      <c r="E23" s="182">
        <v>12112.03</v>
      </c>
      <c r="F23" s="202">
        <f t="shared" ref="F23:F37" si="3">SUM(E24/$G$8)</f>
        <v>1.6245762423125038E-3</v>
      </c>
      <c r="G23" s="204">
        <v>835.84993514154496</v>
      </c>
      <c r="H23" s="205">
        <v>718.29902155458603</v>
      </c>
      <c r="I23" s="196"/>
      <c r="J23" s="196"/>
      <c r="K23" s="196"/>
      <c r="L23" s="197"/>
      <c r="M23" s="198">
        <f t="shared" si="2"/>
        <v>1554.1489566961309</v>
      </c>
    </row>
    <row r="24" spans="1:13" ht="14.4" x14ac:dyDescent="0.25">
      <c r="A24" s="88">
        <v>13</v>
      </c>
      <c r="B24" s="89" t="s">
        <v>57</v>
      </c>
      <c r="C24" s="98">
        <v>4</v>
      </c>
      <c r="D24" s="98" t="s">
        <v>9</v>
      </c>
      <c r="E24" s="182">
        <v>44415.54</v>
      </c>
      <c r="F24" s="202">
        <f t="shared" si="3"/>
        <v>1.5094585929116922E-3</v>
      </c>
      <c r="G24" s="204">
        <v>3065.1118126587098</v>
      </c>
      <c r="H24" s="205">
        <v>2634.0455665828599</v>
      </c>
      <c r="I24" s="196"/>
      <c r="J24" s="196"/>
      <c r="K24" s="196"/>
      <c r="L24" s="197"/>
      <c r="M24" s="198">
        <f t="shared" si="2"/>
        <v>5699.1573792415693</v>
      </c>
    </row>
    <row r="25" spans="1:13" ht="14.4" x14ac:dyDescent="0.25">
      <c r="A25" s="88">
        <v>14</v>
      </c>
      <c r="B25" s="89" t="s">
        <v>889</v>
      </c>
      <c r="C25" s="98">
        <v>0</v>
      </c>
      <c r="D25" s="98" t="s">
        <v>9</v>
      </c>
      <c r="E25" s="182">
        <v>41268.25</v>
      </c>
      <c r="F25" s="202">
        <f t="shared" si="3"/>
        <v>3.0079002677765811E-4</v>
      </c>
      <c r="G25" s="204">
        <v>2847.9176559094599</v>
      </c>
      <c r="H25" s="205">
        <v>2447.3968109614998</v>
      </c>
      <c r="I25" s="196"/>
      <c r="J25" s="196"/>
      <c r="K25" s="196"/>
      <c r="L25" s="197"/>
      <c r="M25" s="198">
        <f t="shared" si="2"/>
        <v>5295.3144668709592</v>
      </c>
    </row>
    <row r="26" spans="1:13" ht="14.4" x14ac:dyDescent="0.25">
      <c r="A26" s="88">
        <v>15</v>
      </c>
      <c r="B26" s="89" t="s">
        <v>58</v>
      </c>
      <c r="C26" s="98">
        <v>2</v>
      </c>
      <c r="D26" s="98" t="s">
        <v>9</v>
      </c>
      <c r="E26" s="182">
        <v>8223.5300000000007</v>
      </c>
      <c r="F26" s="202">
        <f t="shared" si="3"/>
        <v>7.963322441324899E-4</v>
      </c>
      <c r="G26" s="204">
        <v>567.50495310320002</v>
      </c>
      <c r="H26" s="205">
        <v>487.69310782129702</v>
      </c>
      <c r="I26" s="196"/>
      <c r="J26" s="196"/>
      <c r="K26" s="196"/>
      <c r="L26" s="197"/>
      <c r="M26" s="198">
        <f t="shared" si="2"/>
        <v>1055.198060924497</v>
      </c>
    </row>
    <row r="27" spans="1:13" ht="14.4" x14ac:dyDescent="0.25">
      <c r="A27" s="88">
        <v>16</v>
      </c>
      <c r="B27" s="89" t="s">
        <v>59</v>
      </c>
      <c r="C27" s="98">
        <v>6</v>
      </c>
      <c r="D27" s="98" t="s">
        <v>9</v>
      </c>
      <c r="E27" s="182">
        <v>21771.54</v>
      </c>
      <c r="F27" s="202">
        <f t="shared" si="3"/>
        <v>5.3578359539571097E-5</v>
      </c>
      <c r="G27" s="204">
        <v>1502.4517192354699</v>
      </c>
      <c r="H27" s="205">
        <v>1291.15234025481</v>
      </c>
      <c r="I27" s="196"/>
      <c r="J27" s="196"/>
      <c r="K27" s="196"/>
      <c r="L27" s="197"/>
      <c r="M27" s="198">
        <f t="shared" si="2"/>
        <v>2793.6040594902797</v>
      </c>
    </row>
    <row r="28" spans="1:13" ht="14.4" x14ac:dyDescent="0.25">
      <c r="A28" s="88">
        <v>17</v>
      </c>
      <c r="B28" s="89" t="s">
        <v>881</v>
      </c>
      <c r="C28" s="98">
        <v>0</v>
      </c>
      <c r="D28" s="98" t="s">
        <v>9</v>
      </c>
      <c r="E28" s="182">
        <v>1464.82</v>
      </c>
      <c r="F28" s="202">
        <f t="shared" si="3"/>
        <v>1.869332877879603E-3</v>
      </c>
      <c r="G28" s="204">
        <v>101.08707640206001</v>
      </c>
      <c r="H28" s="205">
        <v>86.870555369627397</v>
      </c>
      <c r="I28" s="196"/>
      <c r="J28" s="196"/>
      <c r="K28" s="196"/>
      <c r="L28" s="197"/>
      <c r="M28" s="198">
        <f t="shared" si="2"/>
        <v>187.9576317716874</v>
      </c>
    </row>
    <row r="29" spans="1:13" ht="14.4" x14ac:dyDescent="0.25">
      <c r="A29" s="88">
        <v>18</v>
      </c>
      <c r="B29" s="89" t="s">
        <v>60</v>
      </c>
      <c r="C29" s="98">
        <v>0</v>
      </c>
      <c r="D29" s="98" t="s">
        <v>9</v>
      </c>
      <c r="E29" s="182">
        <v>51107.13</v>
      </c>
      <c r="F29" s="202">
        <f t="shared" si="3"/>
        <v>6.1672831586967111E-4</v>
      </c>
      <c r="G29" s="204">
        <v>3526.8977451154401</v>
      </c>
      <c r="H29" s="205">
        <v>3030.8875946858602</v>
      </c>
      <c r="I29" s="196"/>
      <c r="J29" s="196"/>
      <c r="K29" s="196"/>
      <c r="L29" s="197"/>
      <c r="M29" s="198">
        <f t="shared" si="2"/>
        <v>6557.7853398013003</v>
      </c>
    </row>
    <row r="30" spans="1:13" ht="14.4" x14ac:dyDescent="0.25">
      <c r="A30" s="88">
        <v>19</v>
      </c>
      <c r="B30" s="89" t="s">
        <v>61</v>
      </c>
      <c r="C30" s="98">
        <v>1</v>
      </c>
      <c r="D30" s="98" t="s">
        <v>9</v>
      </c>
      <c r="E30" s="182">
        <v>16861.21</v>
      </c>
      <c r="F30" s="202">
        <f t="shared" si="3"/>
        <v>3.1637464975701427E-4</v>
      </c>
      <c r="G30" s="204">
        <v>1163.59035478842</v>
      </c>
      <c r="H30" s="205">
        <v>999.94721324389002</v>
      </c>
      <c r="I30" s="196"/>
      <c r="J30" s="196"/>
      <c r="K30" s="196"/>
      <c r="L30" s="197"/>
      <c r="M30" s="198">
        <f t="shared" si="2"/>
        <v>2163.53756803231</v>
      </c>
    </row>
    <row r="31" spans="1:13" ht="14.4" x14ac:dyDescent="0.25">
      <c r="A31" s="88">
        <v>20</v>
      </c>
      <c r="B31" s="89" t="s">
        <v>890</v>
      </c>
      <c r="C31" s="98">
        <v>0</v>
      </c>
      <c r="D31" s="98" t="s">
        <v>9</v>
      </c>
      <c r="E31" s="182">
        <v>8649.61</v>
      </c>
      <c r="F31" s="202">
        <f t="shared" si="3"/>
        <v>9.5428712374477046E-4</v>
      </c>
      <c r="G31" s="204">
        <v>596.90868974892396</v>
      </c>
      <c r="H31" s="205">
        <v>512.96160922890397</v>
      </c>
      <c r="I31" s="196"/>
      <c r="J31" s="196"/>
      <c r="K31" s="196"/>
      <c r="L31" s="197"/>
      <c r="M31" s="198">
        <f t="shared" si="2"/>
        <v>1109.870298977828</v>
      </c>
    </row>
    <row r="32" spans="1:13" ht="14.4" x14ac:dyDescent="0.25">
      <c r="A32" s="95">
        <v>21</v>
      </c>
      <c r="B32" s="89" t="s">
        <v>62</v>
      </c>
      <c r="C32" s="98">
        <v>1</v>
      </c>
      <c r="D32" s="98" t="s">
        <v>9</v>
      </c>
      <c r="E32" s="182">
        <v>26089.99</v>
      </c>
      <c r="F32" s="202">
        <f t="shared" si="3"/>
        <v>3.5844120777975103E-5</v>
      </c>
      <c r="G32" s="204">
        <v>1800.4675062184899</v>
      </c>
      <c r="H32" s="205">
        <v>1547.2562641744501</v>
      </c>
      <c r="I32" s="196"/>
      <c r="J32" s="196"/>
      <c r="K32" s="196"/>
      <c r="L32" s="197"/>
      <c r="M32" s="198">
        <f t="shared" si="2"/>
        <v>3347.72377039294</v>
      </c>
    </row>
    <row r="33" spans="1:13" ht="14.4" x14ac:dyDescent="0.25">
      <c r="A33" s="88">
        <v>22</v>
      </c>
      <c r="B33" s="89" t="s">
        <v>20</v>
      </c>
      <c r="C33" s="98">
        <v>5</v>
      </c>
      <c r="D33" s="98" t="s">
        <v>63</v>
      </c>
      <c r="E33" s="182">
        <v>979.97</v>
      </c>
      <c r="F33" s="202">
        <f t="shared" si="3"/>
        <v>5.1669345639508777E-4</v>
      </c>
      <c r="G33" s="204">
        <v>67.627628146616203</v>
      </c>
      <c r="H33" s="205">
        <v>58.116722973180103</v>
      </c>
      <c r="I33" s="196"/>
      <c r="J33" s="196"/>
      <c r="K33" s="196"/>
      <c r="L33" s="197"/>
      <c r="M33" s="198">
        <f t="shared" si="2"/>
        <v>125.74435111979631</v>
      </c>
    </row>
    <row r="34" spans="1:13" ht="14.4" x14ac:dyDescent="0.25">
      <c r="A34" s="88">
        <v>23</v>
      </c>
      <c r="B34" s="89" t="s">
        <v>882</v>
      </c>
      <c r="C34" s="98">
        <v>7</v>
      </c>
      <c r="D34" s="98" t="s">
        <v>63</v>
      </c>
      <c r="E34" s="182">
        <v>14126.28</v>
      </c>
      <c r="F34" s="202">
        <f t="shared" si="3"/>
        <v>4.3291659792523123E-4</v>
      </c>
      <c r="G34" s="204">
        <v>974.85311890668299</v>
      </c>
      <c r="H34" s="205">
        <v>837.75330000058705</v>
      </c>
      <c r="I34" s="196"/>
      <c r="J34" s="196"/>
      <c r="K34" s="196"/>
      <c r="L34" s="197"/>
      <c r="M34" s="198">
        <f t="shared" si="2"/>
        <v>1812.6064189072699</v>
      </c>
    </row>
    <row r="35" spans="1:13" ht="14.4" x14ac:dyDescent="0.25">
      <c r="A35" s="88">
        <v>24</v>
      </c>
      <c r="B35" s="89" t="s">
        <v>883</v>
      </c>
      <c r="C35" s="98">
        <v>8</v>
      </c>
      <c r="D35" s="98" t="s">
        <v>63</v>
      </c>
      <c r="E35" s="182">
        <v>11835.84</v>
      </c>
      <c r="F35" s="202">
        <f t="shared" si="3"/>
        <v>1.5189081970862995E-4</v>
      </c>
      <c r="G35" s="204">
        <v>816.79009186285896</v>
      </c>
      <c r="H35" s="205">
        <v>701.91968574026203</v>
      </c>
      <c r="I35" s="196"/>
      <c r="J35" s="196"/>
      <c r="K35" s="196"/>
      <c r="L35" s="197"/>
      <c r="M35" s="198">
        <f t="shared" si="2"/>
        <v>1518.709777603121</v>
      </c>
    </row>
    <row r="36" spans="1:13" ht="14.4" x14ac:dyDescent="0.25">
      <c r="A36" s="88">
        <v>25</v>
      </c>
      <c r="B36" s="89" t="s">
        <v>884</v>
      </c>
      <c r="C36" s="98">
        <v>3</v>
      </c>
      <c r="D36" s="98" t="s">
        <v>63</v>
      </c>
      <c r="E36" s="182">
        <v>4152.66</v>
      </c>
      <c r="F36" s="202">
        <f t="shared" si="3"/>
        <v>3.5207319505747844E-5</v>
      </c>
      <c r="G36" s="204">
        <v>286.574636263689</v>
      </c>
      <c r="H36" s="205">
        <v>246.271815281903</v>
      </c>
      <c r="I36" s="196"/>
      <c r="J36" s="196"/>
      <c r="K36" s="196"/>
      <c r="L36" s="197"/>
      <c r="M36" s="198">
        <f t="shared" si="2"/>
        <v>532.846451545592</v>
      </c>
    </row>
    <row r="37" spans="1:13" ht="14.4" x14ac:dyDescent="0.25">
      <c r="A37" s="88">
        <v>26</v>
      </c>
      <c r="B37" s="89" t="s">
        <v>21</v>
      </c>
      <c r="C37" s="98">
        <v>5</v>
      </c>
      <c r="D37" s="98" t="s">
        <v>63</v>
      </c>
      <c r="E37" s="182">
        <v>962.56</v>
      </c>
      <c r="F37" s="202">
        <f t="shared" si="3"/>
        <v>5.3549463904587784E-5</v>
      </c>
      <c r="G37" s="204">
        <v>66.426165850798398</v>
      </c>
      <c r="H37" s="205">
        <v>57.084229991800001</v>
      </c>
      <c r="I37" s="196"/>
      <c r="J37" s="196"/>
      <c r="K37" s="196"/>
      <c r="L37" s="197"/>
      <c r="M37" s="198">
        <f t="shared" si="2"/>
        <v>123.5103958425984</v>
      </c>
    </row>
    <row r="38" spans="1:13" ht="14.4" x14ac:dyDescent="0.25">
      <c r="A38" s="88">
        <v>27</v>
      </c>
      <c r="B38" s="89" t="s">
        <v>885</v>
      </c>
      <c r="C38" s="98">
        <v>6</v>
      </c>
      <c r="D38" s="98" t="s">
        <v>63</v>
      </c>
      <c r="E38" s="182">
        <v>1464.03</v>
      </c>
      <c r="F38" s="202">
        <v>1E-4</v>
      </c>
      <c r="G38" s="204">
        <v>101.032558583927</v>
      </c>
      <c r="H38" s="205">
        <v>86.823704740374595</v>
      </c>
      <c r="I38" s="196"/>
      <c r="J38" s="196"/>
      <c r="K38" s="196"/>
      <c r="L38" s="197"/>
      <c r="M38" s="198">
        <f t="shared" si="2"/>
        <v>187.85626332430161</v>
      </c>
    </row>
    <row r="39" spans="1:13" ht="28.8" x14ac:dyDescent="0.25">
      <c r="A39" s="88">
        <v>28</v>
      </c>
      <c r="B39" s="89" t="s">
        <v>64</v>
      </c>
      <c r="C39" s="98">
        <v>4</v>
      </c>
      <c r="D39" s="98" t="s">
        <v>63</v>
      </c>
      <c r="E39" s="182">
        <v>24971.79</v>
      </c>
      <c r="F39" s="203">
        <v>9.1488893642363599E-4</v>
      </c>
      <c r="G39" s="204">
        <v>1723.3006400965201</v>
      </c>
      <c r="H39" s="205">
        <v>1480.9418671739199</v>
      </c>
      <c r="I39" s="196"/>
      <c r="J39" s="196"/>
      <c r="K39" s="196"/>
      <c r="L39" s="197"/>
      <c r="M39" s="198">
        <f t="shared" si="2"/>
        <v>3204.24250727044</v>
      </c>
    </row>
    <row r="40" spans="1:13" ht="28.8" x14ac:dyDescent="0.25">
      <c r="A40" s="88">
        <v>29</v>
      </c>
      <c r="B40" s="89" t="s">
        <v>886</v>
      </c>
      <c r="C40" s="98">
        <v>0</v>
      </c>
      <c r="D40" s="98" t="s">
        <v>63</v>
      </c>
      <c r="E40" s="182">
        <v>19659.14</v>
      </c>
      <c r="F40" s="203">
        <v>7.2024991743096405E-4</v>
      </c>
      <c r="G40" s="204">
        <v>1356.67521414152</v>
      </c>
      <c r="H40" s="205">
        <v>1165.8773159086099</v>
      </c>
      <c r="I40" s="196"/>
      <c r="J40" s="196"/>
      <c r="K40" s="196"/>
      <c r="L40" s="197"/>
      <c r="M40" s="198">
        <f t="shared" si="2"/>
        <v>2522.5525300501299</v>
      </c>
    </row>
    <row r="41" spans="1:13" ht="28.8" x14ac:dyDescent="0.25">
      <c r="A41" s="88">
        <v>30</v>
      </c>
      <c r="B41" s="89" t="s">
        <v>13</v>
      </c>
      <c r="C41" s="98">
        <v>5</v>
      </c>
      <c r="D41" s="98" t="s">
        <v>63</v>
      </c>
      <c r="E41" s="182">
        <v>8072.93</v>
      </c>
      <c r="F41" s="203">
        <v>2.9576711727603302E-4</v>
      </c>
      <c r="G41" s="204">
        <v>557.11206270973901</v>
      </c>
      <c r="H41" s="205">
        <v>478.76183596627999</v>
      </c>
      <c r="I41" s="196"/>
      <c r="J41" s="196"/>
      <c r="K41" s="196"/>
      <c r="L41" s="197"/>
      <c r="M41" s="198">
        <f t="shared" si="2"/>
        <v>1035.8738986760191</v>
      </c>
    </row>
    <row r="42" spans="1:13" ht="14.4" x14ac:dyDescent="0.25">
      <c r="A42" s="95">
        <v>31</v>
      </c>
      <c r="B42" s="89" t="s">
        <v>887</v>
      </c>
      <c r="C42" s="98">
        <v>4</v>
      </c>
      <c r="D42" s="98" t="s">
        <v>63</v>
      </c>
      <c r="E42" s="182">
        <v>6013.71</v>
      </c>
      <c r="F42" s="202">
        <f>SUM(E43/$G$8)</f>
        <v>3.0870779653061814E-7</v>
      </c>
      <c r="G42" s="204">
        <v>415.005503904801</v>
      </c>
      <c r="H42" s="205">
        <v>356.64062992851098</v>
      </c>
      <c r="I42" s="196"/>
      <c r="J42" s="196"/>
      <c r="K42" s="196"/>
      <c r="L42" s="197"/>
      <c r="M42" s="198">
        <f t="shared" si="2"/>
        <v>771.64613383331198</v>
      </c>
    </row>
    <row r="43" spans="1:13" ht="14.4" x14ac:dyDescent="0.25">
      <c r="A43" s="88">
        <v>32</v>
      </c>
      <c r="B43" s="89" t="s">
        <v>888</v>
      </c>
      <c r="C43" s="98">
        <v>2</v>
      </c>
      <c r="D43" s="98" t="s">
        <v>63</v>
      </c>
      <c r="E43" s="182">
        <v>8.44</v>
      </c>
      <c r="F43" s="202">
        <f>SUM(E44/$G$8)</f>
        <v>3.825123690234477E-5</v>
      </c>
      <c r="G43" s="204">
        <v>0.58244352537061395</v>
      </c>
      <c r="H43" s="205">
        <v>0.50053077328248896</v>
      </c>
      <c r="I43" s="196"/>
      <c r="J43" s="196"/>
      <c r="K43" s="196"/>
      <c r="L43" s="197"/>
      <c r="M43" s="198">
        <f t="shared" si="2"/>
        <v>1.0829742986531028</v>
      </c>
    </row>
    <row r="44" spans="1:13" ht="14.4" x14ac:dyDescent="0.25">
      <c r="A44" s="88">
        <v>33</v>
      </c>
      <c r="B44" s="89" t="s">
        <v>19</v>
      </c>
      <c r="C44" s="98">
        <v>3</v>
      </c>
      <c r="D44" s="98" t="s">
        <v>63</v>
      </c>
      <c r="E44" s="182">
        <v>1045.78</v>
      </c>
      <c r="F44" s="202">
        <v>4.0000000000000003E-5</v>
      </c>
      <c r="G44" s="204">
        <v>72.169169426786894</v>
      </c>
      <c r="H44" s="205">
        <v>62.019558303715797</v>
      </c>
      <c r="I44" s="196"/>
      <c r="J44" s="196"/>
      <c r="K44" s="196"/>
      <c r="L44" s="197"/>
      <c r="M44" s="198">
        <f t="shared" si="2"/>
        <v>134.18872773050271</v>
      </c>
    </row>
    <row r="45" spans="1:13" ht="19.95" customHeight="1" x14ac:dyDescent="0.25">
      <c r="A45" s="88"/>
      <c r="B45" s="154" t="s">
        <v>23</v>
      </c>
      <c r="C45" s="154"/>
      <c r="D45" s="154"/>
      <c r="E45" s="184">
        <f>SUM(E12:E44)</f>
        <v>611900.41</v>
      </c>
      <c r="F45" s="199">
        <f t="shared" ref="F45:F46" si="4">SUM(E45/$G$8)</f>
        <v>2.2381330244938605E-2</v>
      </c>
      <c r="G45" s="100">
        <f t="shared" ref="G45:L45" si="5">SUM(G12:G44)</f>
        <v>42227.183883427038</v>
      </c>
      <c r="H45" s="90">
        <f t="shared" si="5"/>
        <v>36288.505377863941</v>
      </c>
      <c r="I45" s="90">
        <f t="shared" si="5"/>
        <v>0</v>
      </c>
      <c r="J45" s="90">
        <f t="shared" si="5"/>
        <v>0</v>
      </c>
      <c r="K45" s="101">
        <f t="shared" si="5"/>
        <v>0</v>
      </c>
      <c r="L45" s="90">
        <f t="shared" si="5"/>
        <v>0</v>
      </c>
      <c r="M45" s="91">
        <f t="shared" ref="M45:M47" si="6">SUM(G45:L45)</f>
        <v>78515.689261290972</v>
      </c>
    </row>
    <row r="46" spans="1:13" ht="19.95" customHeight="1" x14ac:dyDescent="0.25">
      <c r="A46" s="88"/>
      <c r="B46" s="155" t="s">
        <v>65</v>
      </c>
      <c r="C46" s="155"/>
      <c r="D46" s="155"/>
      <c r="E46" s="184">
        <f>SUM('HOSP-Cumulative'!E66)</f>
        <v>26727869.089999996</v>
      </c>
      <c r="F46" s="199">
        <f t="shared" si="4"/>
        <v>0.97761866975506129</v>
      </c>
      <c r="G46" s="99">
        <f>SUM('HOSP-Cumulative'!G66)</f>
        <v>1844487.4761165716</v>
      </c>
      <c r="H46" s="90">
        <f>SUM('HOSP-Cumulative'!H66)</f>
        <v>1585085.4246221369</v>
      </c>
      <c r="I46" s="90">
        <f>SUM('HOSP-Cumulative'!I66)</f>
        <v>0</v>
      </c>
      <c r="J46" s="90">
        <f>SUM('HOSP-Cumulative'!J66)</f>
        <v>0</v>
      </c>
      <c r="K46" s="101">
        <f>SUM('HOSP-Cumulative'!K66)</f>
        <v>0</v>
      </c>
      <c r="L46" s="90">
        <f>SUM('HOSP-Cumulative'!L66)</f>
        <v>0</v>
      </c>
      <c r="M46" s="91">
        <f t="shared" si="6"/>
        <v>3429572.9007387087</v>
      </c>
    </row>
    <row r="47" spans="1:13" ht="19.95" customHeight="1" thickBot="1" x14ac:dyDescent="0.3">
      <c r="A47" s="92"/>
      <c r="B47" s="156" t="s">
        <v>66</v>
      </c>
      <c r="C47" s="156"/>
      <c r="D47" s="156"/>
      <c r="E47" s="185">
        <f>SUM(E45:E46)</f>
        <v>27339769.499999996</v>
      </c>
      <c r="F47" s="200">
        <f>SUM(F45:F46)</f>
        <v>0.99999999999999989</v>
      </c>
      <c r="G47" s="102">
        <f t="shared" ref="G47" si="7">SUM(G45:G46)</f>
        <v>1886714.6599999985</v>
      </c>
      <c r="H47" s="93">
        <f>SUM(H45:H46)</f>
        <v>1621373.9300000009</v>
      </c>
      <c r="I47" s="93">
        <f t="shared" ref="I47:L47" si="8">SUM(I45:I46)</f>
        <v>0</v>
      </c>
      <c r="J47" s="93">
        <f t="shared" si="8"/>
        <v>0</v>
      </c>
      <c r="K47" s="103">
        <f t="shared" si="8"/>
        <v>0</v>
      </c>
      <c r="L47" s="93">
        <f t="shared" si="8"/>
        <v>0</v>
      </c>
      <c r="M47" s="94">
        <f t="shared" si="6"/>
        <v>3508088.5899999994</v>
      </c>
    </row>
    <row r="48" spans="1:13" x14ac:dyDescent="0.25">
      <c r="A48" s="5"/>
      <c r="B48" s="1"/>
      <c r="C48" s="6"/>
      <c r="D48" s="6"/>
      <c r="E48" s="6"/>
      <c r="F48" s="77"/>
      <c r="G48" s="6"/>
      <c r="H48" s="6"/>
      <c r="I48" s="2"/>
      <c r="J48" s="2"/>
      <c r="K48" s="2"/>
      <c r="L48" s="2"/>
      <c r="M48" s="2"/>
    </row>
    <row r="49" spans="1:13" x14ac:dyDescent="0.25">
      <c r="A49" s="5"/>
      <c r="B49" s="43" t="s">
        <v>67</v>
      </c>
      <c r="C49" s="2"/>
      <c r="D49" s="2"/>
      <c r="E49" s="2"/>
      <c r="F49" s="78"/>
      <c r="G49" s="6"/>
      <c r="H49" s="6"/>
      <c r="I49" s="2"/>
      <c r="J49" s="2"/>
      <c r="K49" s="2"/>
      <c r="L49" s="2"/>
      <c r="M49" s="2"/>
    </row>
    <row r="50" spans="1:13" x14ac:dyDescent="0.25">
      <c r="A50" s="5"/>
      <c r="B50" s="2"/>
      <c r="C50" s="2"/>
      <c r="D50" s="2"/>
      <c r="E50" s="2"/>
      <c r="F50" s="78"/>
      <c r="G50" s="6"/>
      <c r="H50" s="6"/>
      <c r="I50" s="2"/>
      <c r="J50" s="2"/>
      <c r="K50" s="2"/>
      <c r="L50" s="2"/>
      <c r="M50" s="2"/>
    </row>
    <row r="51" spans="1:13" x14ac:dyDescent="0.25">
      <c r="B51" s="2"/>
      <c r="C51" s="2"/>
      <c r="D51" s="2"/>
      <c r="E51" s="2"/>
      <c r="F51" s="78"/>
      <c r="G51" s="4"/>
      <c r="H51" s="2"/>
      <c r="I51" s="2"/>
      <c r="J51" s="2"/>
      <c r="K51" s="2"/>
      <c r="L51" s="7"/>
      <c r="M51" s="2"/>
    </row>
    <row r="52" spans="1:13" x14ac:dyDescent="0.25">
      <c r="B52" s="4"/>
      <c r="C52" s="2"/>
      <c r="D52" s="2"/>
      <c r="E52" s="2"/>
      <c r="F52" s="78"/>
      <c r="G52" s="2"/>
      <c r="H52" s="2"/>
      <c r="I52" s="2"/>
      <c r="J52" s="2"/>
      <c r="K52" s="2"/>
      <c r="L52" s="2"/>
      <c r="M52" s="2"/>
    </row>
    <row r="53" spans="1:13" x14ac:dyDescent="0.25">
      <c r="B53" s="4"/>
      <c r="C53" s="2"/>
      <c r="D53" s="2"/>
      <c r="E53" s="2"/>
      <c r="F53" s="78"/>
      <c r="G53" s="2"/>
      <c r="H53" s="2"/>
      <c r="I53" s="2"/>
      <c r="J53" s="2"/>
      <c r="K53" s="2"/>
      <c r="L53" s="2"/>
      <c r="M53" s="2"/>
    </row>
    <row r="54" spans="1:13" x14ac:dyDescent="0.25">
      <c r="B54" s="2"/>
      <c r="C54" s="2"/>
      <c r="D54" s="2"/>
      <c r="E54" s="2"/>
      <c r="F54" s="78"/>
      <c r="G54" s="2"/>
      <c r="H54" s="2"/>
      <c r="I54" s="2"/>
      <c r="J54" s="2"/>
      <c r="K54" s="2"/>
      <c r="L54" s="2"/>
      <c r="M54" s="2"/>
    </row>
    <row r="55" spans="1:13" x14ac:dyDescent="0.25">
      <c r="B55" s="2"/>
      <c r="C55" s="2"/>
      <c r="D55" s="2"/>
      <c r="E55" s="2"/>
      <c r="F55" s="78"/>
      <c r="G55" s="2"/>
      <c r="H55" s="2"/>
      <c r="I55" s="2"/>
      <c r="J55" s="2"/>
      <c r="K55" s="2"/>
      <c r="L55" s="2"/>
      <c r="M55" s="2"/>
    </row>
    <row r="56" spans="1:13" x14ac:dyDescent="0.25">
      <c r="B56" s="1"/>
      <c r="F56" s="79"/>
      <c r="G56" s="2"/>
      <c r="H56" s="2"/>
      <c r="I56" s="2"/>
      <c r="J56" s="2"/>
      <c r="K56" s="2"/>
      <c r="L56" s="2"/>
      <c r="M56" s="2"/>
    </row>
    <row r="57" spans="1:13" x14ac:dyDescent="0.25">
      <c r="B57" s="8"/>
      <c r="F57" s="79"/>
      <c r="G57" s="2"/>
      <c r="H57" s="2"/>
      <c r="I57" s="2"/>
      <c r="J57" s="2"/>
      <c r="K57" s="2"/>
      <c r="L57" s="2"/>
      <c r="M57" s="2"/>
    </row>
    <row r="58" spans="1:13" x14ac:dyDescent="0.25">
      <c r="B58" s="1"/>
      <c r="F58" s="79"/>
      <c r="G58" s="2"/>
      <c r="H58" s="2"/>
      <c r="I58" s="2"/>
      <c r="J58" s="2"/>
      <c r="K58" s="2"/>
      <c r="L58" s="2"/>
      <c r="M58" s="2"/>
    </row>
    <row r="59" spans="1:13" x14ac:dyDescent="0.25">
      <c r="B59" s="1"/>
      <c r="F59" s="79"/>
      <c r="G59" s="2"/>
      <c r="H59" s="2"/>
      <c r="I59" s="2"/>
      <c r="J59" s="2"/>
      <c r="K59" s="2"/>
      <c r="L59" s="2"/>
      <c r="M59" s="2"/>
    </row>
    <row r="60" spans="1:13" x14ac:dyDescent="0.25">
      <c r="B60" s="8"/>
      <c r="F60" s="79"/>
      <c r="G60" s="2"/>
      <c r="H60" s="2"/>
      <c r="I60" s="2"/>
      <c r="J60" s="2"/>
      <c r="K60" s="2"/>
      <c r="L60" s="2"/>
      <c r="M60" s="2"/>
    </row>
    <row r="61" spans="1:13" x14ac:dyDescent="0.25">
      <c r="B61" s="8"/>
      <c r="F61" s="79"/>
      <c r="G61" s="2"/>
      <c r="H61" s="2"/>
      <c r="I61" s="2"/>
      <c r="J61" s="2"/>
      <c r="K61" s="2"/>
      <c r="L61" s="2"/>
      <c r="M61" s="2"/>
    </row>
    <row r="62" spans="1:13" x14ac:dyDescent="0.25">
      <c r="B62" s="1"/>
      <c r="F62" s="79"/>
      <c r="G62" s="2"/>
      <c r="H62" s="2"/>
      <c r="I62" s="2"/>
      <c r="J62" s="2"/>
      <c r="K62" s="2"/>
      <c r="L62" s="2"/>
      <c r="M62" s="2"/>
    </row>
    <row r="63" spans="1:13" x14ac:dyDescent="0.25">
      <c r="B63" s="8"/>
      <c r="F63" s="79"/>
      <c r="G63" s="2"/>
      <c r="H63" s="2"/>
      <c r="I63" s="2"/>
      <c r="J63" s="2"/>
      <c r="K63" s="2"/>
      <c r="L63" s="2"/>
      <c r="M63" s="2"/>
    </row>
    <row r="64" spans="1:13" x14ac:dyDescent="0.25">
      <c r="B64" s="1"/>
      <c r="F64" s="79"/>
      <c r="G64" s="2"/>
      <c r="H64" s="2"/>
      <c r="I64" s="2"/>
      <c r="J64" s="2"/>
      <c r="K64" s="2"/>
      <c r="L64" s="2"/>
      <c r="M64" s="2"/>
    </row>
    <row r="65" spans="2:13" x14ac:dyDescent="0.25">
      <c r="B65" s="1"/>
      <c r="F65" s="79"/>
      <c r="G65" s="2"/>
      <c r="H65" s="2"/>
      <c r="I65" s="2"/>
      <c r="J65" s="2"/>
      <c r="K65" s="2"/>
      <c r="L65" s="2"/>
      <c r="M65" s="2"/>
    </row>
    <row r="66" spans="2:13" x14ac:dyDescent="0.25">
      <c r="B66" s="1"/>
      <c r="F66" s="79"/>
      <c r="G66" s="2"/>
      <c r="H66" s="2"/>
      <c r="I66" s="2"/>
      <c r="J66" s="2"/>
      <c r="K66" s="2"/>
      <c r="L66" s="2"/>
      <c r="M66" s="2"/>
    </row>
    <row r="67" spans="2:13" x14ac:dyDescent="0.25">
      <c r="B67" s="1"/>
      <c r="F67" s="79"/>
      <c r="G67" s="2"/>
      <c r="H67" s="2"/>
      <c r="I67" s="2"/>
      <c r="J67" s="2"/>
      <c r="K67" s="2"/>
      <c r="L67" s="2"/>
      <c r="M67" s="2"/>
    </row>
    <row r="68" spans="2:13" x14ac:dyDescent="0.25">
      <c r="B68" s="8"/>
      <c r="F68" s="79"/>
      <c r="G68" s="2"/>
      <c r="H68" s="2"/>
      <c r="I68" s="2"/>
      <c r="J68" s="2"/>
      <c r="K68" s="2"/>
      <c r="L68" s="2"/>
      <c r="M68" s="2"/>
    </row>
    <row r="69" spans="2:13" x14ac:dyDescent="0.25">
      <c r="B69" s="8"/>
      <c r="F69" s="79"/>
      <c r="G69" s="2"/>
      <c r="H69" s="2"/>
      <c r="I69" s="2"/>
      <c r="J69" s="2"/>
      <c r="K69" s="2"/>
      <c r="L69" s="2"/>
      <c r="M69" s="2"/>
    </row>
    <row r="70" spans="2:13" x14ac:dyDescent="0.25">
      <c r="B70" s="8"/>
      <c r="F70" s="79"/>
      <c r="G70" s="2"/>
      <c r="H70" s="2"/>
      <c r="I70" s="2"/>
      <c r="J70" s="2"/>
      <c r="K70" s="2"/>
      <c r="L70" s="2"/>
      <c r="M70" s="2"/>
    </row>
    <row r="71" spans="2:13" x14ac:dyDescent="0.25">
      <c r="B71" s="8"/>
      <c r="F71" s="79"/>
      <c r="G71" s="2"/>
      <c r="H71" s="2"/>
      <c r="I71" s="2"/>
      <c r="J71" s="2"/>
      <c r="K71" s="2"/>
      <c r="L71" s="2"/>
      <c r="M71" s="2"/>
    </row>
    <row r="72" spans="2:13" x14ac:dyDescent="0.25">
      <c r="B72" s="1"/>
      <c r="F72" s="79"/>
      <c r="G72" s="2"/>
      <c r="H72" s="2"/>
      <c r="I72" s="2"/>
      <c r="J72" s="2"/>
      <c r="K72" s="2"/>
      <c r="L72" s="2"/>
      <c r="M72" s="2"/>
    </row>
    <row r="73" spans="2:13" x14ac:dyDescent="0.25">
      <c r="B73" s="8"/>
      <c r="F73" s="79"/>
      <c r="G73" s="2"/>
      <c r="H73" s="2"/>
      <c r="I73" s="2"/>
      <c r="J73" s="2"/>
      <c r="K73" s="2"/>
      <c r="L73" s="2"/>
      <c r="M73" s="2"/>
    </row>
    <row r="74" spans="2:13" x14ac:dyDescent="0.25">
      <c r="B74" s="8"/>
      <c r="F74" s="79"/>
      <c r="G74" s="2"/>
      <c r="H74" s="2"/>
      <c r="I74" s="2"/>
      <c r="J74" s="2"/>
      <c r="K74" s="2"/>
      <c r="L74" s="2"/>
      <c r="M74" s="2"/>
    </row>
    <row r="75" spans="2:13" x14ac:dyDescent="0.25">
      <c r="B75" s="1"/>
      <c r="F75" s="79"/>
      <c r="G75" s="2"/>
      <c r="H75" s="2"/>
      <c r="I75" s="2"/>
      <c r="J75" s="2"/>
      <c r="K75" s="2"/>
      <c r="L75" s="2"/>
      <c r="M75" s="2"/>
    </row>
    <row r="76" spans="2:13" x14ac:dyDescent="0.25">
      <c r="B76" s="1"/>
      <c r="F76" s="79"/>
      <c r="G76" s="2"/>
      <c r="H76" s="2"/>
      <c r="I76" s="2"/>
      <c r="J76" s="2"/>
      <c r="K76" s="2"/>
      <c r="L76" s="2"/>
      <c r="M76" s="2"/>
    </row>
    <row r="77" spans="2:13" x14ac:dyDescent="0.25">
      <c r="B77" s="1"/>
      <c r="F77" s="79"/>
      <c r="G77" s="2"/>
      <c r="H77" s="2"/>
      <c r="I77" s="2"/>
      <c r="J77" s="2"/>
      <c r="K77" s="2"/>
      <c r="L77" s="2"/>
      <c r="M77" s="2"/>
    </row>
    <row r="78" spans="2:13" x14ac:dyDescent="0.25">
      <c r="B78" s="8"/>
      <c r="F78" s="79"/>
      <c r="I78" s="2"/>
      <c r="J78" s="2"/>
      <c r="K78" s="2"/>
      <c r="L78" s="2"/>
      <c r="M78" s="2"/>
    </row>
    <row r="79" spans="2:13" x14ac:dyDescent="0.25">
      <c r="B79" s="1"/>
      <c r="F79" s="79"/>
      <c r="I79" s="2"/>
      <c r="J79" s="2"/>
      <c r="K79" s="2"/>
      <c r="L79" s="2"/>
      <c r="M79" s="2"/>
    </row>
    <row r="80" spans="2:13" x14ac:dyDescent="0.25">
      <c r="B80" s="1"/>
      <c r="F80" s="79"/>
      <c r="I80" s="2"/>
      <c r="J80" s="2"/>
      <c r="K80" s="2"/>
      <c r="L80" s="2"/>
      <c r="M80" s="2"/>
    </row>
    <row r="81" spans="2:13" x14ac:dyDescent="0.25">
      <c r="B81" s="1"/>
      <c r="F81" s="79"/>
      <c r="I81" s="2"/>
      <c r="J81" s="2"/>
      <c r="K81" s="2"/>
      <c r="L81" s="2"/>
      <c r="M81" s="2"/>
    </row>
    <row r="82" spans="2:13" x14ac:dyDescent="0.25">
      <c r="B82" s="8"/>
      <c r="F82" s="79"/>
      <c r="I82" s="2"/>
      <c r="J82" s="2"/>
      <c r="K82" s="2"/>
      <c r="L82" s="2"/>
      <c r="M82" s="2"/>
    </row>
    <row r="83" spans="2:13" x14ac:dyDescent="0.25">
      <c r="B83" s="1"/>
      <c r="F83" s="79"/>
      <c r="I83" s="2"/>
      <c r="J83" s="2"/>
      <c r="K83" s="2"/>
      <c r="L83" s="2"/>
      <c r="M83" s="2"/>
    </row>
    <row r="84" spans="2:13" x14ac:dyDescent="0.25">
      <c r="B84" s="1"/>
      <c r="F84" s="79"/>
      <c r="I84" s="2"/>
      <c r="J84" s="2"/>
      <c r="K84" s="2"/>
      <c r="L84" s="2"/>
      <c r="M84" s="2"/>
    </row>
    <row r="85" spans="2:13" x14ac:dyDescent="0.25">
      <c r="B85" s="1"/>
      <c r="F85" s="79"/>
      <c r="I85" s="2"/>
      <c r="J85" s="2"/>
      <c r="K85" s="2"/>
      <c r="L85" s="2"/>
      <c r="M85" s="2"/>
    </row>
    <row r="86" spans="2:13" x14ac:dyDescent="0.25">
      <c r="B86" s="8"/>
      <c r="F86" s="79"/>
      <c r="I86" s="2"/>
      <c r="J86" s="2"/>
      <c r="K86" s="2"/>
      <c r="L86" s="2"/>
      <c r="M86" s="2"/>
    </row>
    <row r="87" spans="2:13" x14ac:dyDescent="0.25">
      <c r="B87" s="8"/>
      <c r="F87" s="79"/>
      <c r="I87" s="2"/>
      <c r="J87" s="2"/>
      <c r="K87" s="2"/>
      <c r="L87" s="2"/>
      <c r="M87" s="2"/>
    </row>
    <row r="88" spans="2:13" x14ac:dyDescent="0.25">
      <c r="B88" s="1"/>
      <c r="F88" s="79"/>
      <c r="I88" s="2"/>
      <c r="J88" s="2"/>
      <c r="K88" s="2"/>
      <c r="L88" s="2"/>
      <c r="M88" s="2"/>
    </row>
    <row r="89" spans="2:13" x14ac:dyDescent="0.25">
      <c r="B89" s="1"/>
      <c r="F89" s="79"/>
      <c r="I89" s="2"/>
      <c r="J89" s="2"/>
      <c r="K89" s="2"/>
      <c r="L89" s="2"/>
      <c r="M89" s="2"/>
    </row>
    <row r="90" spans="2:13" x14ac:dyDescent="0.25">
      <c r="B90" s="8"/>
      <c r="F90" s="79"/>
      <c r="I90" s="2"/>
      <c r="J90" s="2"/>
      <c r="K90" s="2"/>
      <c r="L90" s="2"/>
      <c r="M90" s="2"/>
    </row>
    <row r="91" spans="2:13" x14ac:dyDescent="0.25">
      <c r="B91" s="1"/>
      <c r="F91" s="79"/>
      <c r="I91" s="2"/>
      <c r="J91" s="2"/>
      <c r="K91" s="2"/>
      <c r="L91" s="2"/>
      <c r="M91" s="2"/>
    </row>
    <row r="92" spans="2:13" x14ac:dyDescent="0.25">
      <c r="B92" s="8"/>
      <c r="F92" s="79"/>
      <c r="I92" s="2"/>
      <c r="J92" s="2"/>
      <c r="K92" s="2"/>
      <c r="L92" s="2"/>
      <c r="M92" s="2"/>
    </row>
    <row r="93" spans="2:13" x14ac:dyDescent="0.25">
      <c r="B93" s="8"/>
      <c r="F93" s="79"/>
      <c r="I93" s="2"/>
      <c r="J93" s="2"/>
      <c r="K93" s="2"/>
      <c r="L93" s="2"/>
      <c r="M93" s="2"/>
    </row>
    <row r="94" spans="2:13" x14ac:dyDescent="0.25">
      <c r="B94" s="8"/>
      <c r="F94" s="79"/>
      <c r="I94" s="2"/>
      <c r="J94" s="2"/>
      <c r="K94" s="2"/>
      <c r="L94" s="2"/>
      <c r="M94" s="2"/>
    </row>
    <row r="95" spans="2:13" x14ac:dyDescent="0.25">
      <c r="B95" s="1"/>
      <c r="F95" s="79"/>
      <c r="I95" s="2"/>
      <c r="J95" s="2"/>
      <c r="K95" s="2"/>
      <c r="L95" s="2"/>
      <c r="M95" s="2"/>
    </row>
    <row r="96" spans="2:13" x14ac:dyDescent="0.25">
      <c r="B96" s="1"/>
      <c r="F96" s="79"/>
      <c r="I96" s="2"/>
      <c r="J96" s="2"/>
      <c r="K96" s="2"/>
      <c r="L96" s="2"/>
      <c r="M96" s="2"/>
    </row>
    <row r="97" spans="2:13" x14ac:dyDescent="0.25">
      <c r="B97" s="8"/>
      <c r="F97" s="79"/>
      <c r="I97" s="2"/>
      <c r="J97" s="2"/>
      <c r="K97" s="2"/>
      <c r="L97" s="2"/>
      <c r="M97" s="2"/>
    </row>
    <row r="98" spans="2:13" x14ac:dyDescent="0.25">
      <c r="B98" s="8"/>
      <c r="F98" s="79"/>
      <c r="I98" s="2"/>
      <c r="J98" s="2"/>
      <c r="K98" s="2"/>
      <c r="L98" s="2"/>
      <c r="M98" s="2"/>
    </row>
    <row r="99" spans="2:13" x14ac:dyDescent="0.25">
      <c r="B99" s="1"/>
      <c r="F99" s="79"/>
      <c r="I99" s="2"/>
      <c r="J99" s="2"/>
      <c r="K99" s="2"/>
      <c r="L99" s="2"/>
      <c r="M99" s="2"/>
    </row>
    <row r="100" spans="2:13" x14ac:dyDescent="0.25">
      <c r="B100" s="8"/>
      <c r="F100" s="79"/>
      <c r="I100" s="2"/>
      <c r="J100" s="2"/>
      <c r="K100" s="2"/>
      <c r="L100" s="2"/>
      <c r="M100" s="2"/>
    </row>
    <row r="101" spans="2:13" x14ac:dyDescent="0.25">
      <c r="B101" s="1"/>
      <c r="F101" s="79"/>
      <c r="I101" s="2"/>
      <c r="J101" s="2"/>
      <c r="K101" s="2"/>
      <c r="L101" s="2"/>
      <c r="M101" s="2"/>
    </row>
    <row r="102" spans="2:13" x14ac:dyDescent="0.25">
      <c r="B102" s="1"/>
      <c r="F102" s="79"/>
      <c r="I102" s="2"/>
      <c r="J102" s="2"/>
      <c r="K102" s="2"/>
      <c r="L102" s="2"/>
      <c r="M102" s="2"/>
    </row>
    <row r="103" spans="2:13" x14ac:dyDescent="0.25">
      <c r="G103" s="8"/>
    </row>
    <row r="106" spans="2:13" x14ac:dyDescent="0.25">
      <c r="G106" s="8"/>
    </row>
  </sheetData>
  <sheetProtection selectLockedCells="1" sort="0" pivotTables="0" selectUnlockedCells="1"/>
  <sortState xmlns:xlrd2="http://schemas.microsoft.com/office/spreadsheetml/2017/richdata2" ref="A12:M44">
    <sortCondition ref="B12:B44"/>
  </sortState>
  <mergeCells count="17">
    <mergeCell ref="A1:M1"/>
    <mergeCell ref="A2:M2"/>
    <mergeCell ref="A3:M3"/>
    <mergeCell ref="A11:B11"/>
    <mergeCell ref="A4:M4"/>
    <mergeCell ref="A6:F6"/>
    <mergeCell ref="A7:F7"/>
    <mergeCell ref="A8:F8"/>
    <mergeCell ref="A9:F9"/>
    <mergeCell ref="A10:F10"/>
    <mergeCell ref="G11:L11"/>
    <mergeCell ref="G8:L8"/>
    <mergeCell ref="A5:M5"/>
    <mergeCell ref="M6:M8"/>
    <mergeCell ref="B45:D45"/>
    <mergeCell ref="B46:D46"/>
    <mergeCell ref="B47:D47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  <ignoredErrors>
    <ignoredError sqref="F45" formula="1"/>
    <ignoredError sqref="M38:M41 M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0"/>
  <sheetViews>
    <sheetView zoomScale="95" zoomScaleNormal="95" workbookViewId="0">
      <selection activeCell="I22" sqref="I22"/>
    </sheetView>
  </sheetViews>
  <sheetFormatPr defaultColWidth="9.109375" defaultRowHeight="12" x14ac:dyDescent="0.3"/>
  <cols>
    <col min="1" max="1" width="4" style="17" bestFit="1" customWidth="1"/>
    <col min="2" max="2" width="40.88671875" style="20" bestFit="1" customWidth="1"/>
    <col min="3" max="3" width="7.88671875" style="19" customWidth="1"/>
    <col min="4" max="4" width="7.33203125" style="19" customWidth="1"/>
    <col min="5" max="5" width="18.6640625" style="105" customWidth="1"/>
    <col min="6" max="6" width="10.44140625" style="74" customWidth="1"/>
    <col min="7" max="8" width="15.6640625" style="24" customWidth="1"/>
    <col min="9" max="9" width="15.6640625" style="22" customWidth="1"/>
    <col min="10" max="10" width="15.6640625" style="19" customWidth="1"/>
    <col min="11" max="11" width="15.6640625" style="47" customWidth="1"/>
    <col min="12" max="12" width="15.6640625" style="19" customWidth="1"/>
    <col min="13" max="13" width="15.6640625" style="87" customWidth="1"/>
    <col min="14" max="16384" width="9.109375" style="17"/>
  </cols>
  <sheetData>
    <row r="1" spans="1:14" ht="18" customHeight="1" x14ac:dyDescent="0.35">
      <c r="A1" s="157" t="s">
        <v>122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4" ht="18" customHeight="1" x14ac:dyDescent="0.35">
      <c r="A2" s="157" t="s">
        <v>123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4" ht="18" customHeight="1" x14ac:dyDescent="0.35">
      <c r="A3" s="157" t="s">
        <v>120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8"/>
    </row>
    <row r="4" spans="1:14" ht="18" customHeight="1" x14ac:dyDescent="0.35">
      <c r="A4" s="157" t="s">
        <v>905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8"/>
    </row>
    <row r="5" spans="1:14" ht="18.600000000000001" thickBot="1" x14ac:dyDescent="0.3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18"/>
    </row>
    <row r="6" spans="1:14" ht="14.4" x14ac:dyDescent="0.3">
      <c r="A6" s="208" t="s">
        <v>68</v>
      </c>
      <c r="B6" s="209"/>
      <c r="C6" s="209"/>
      <c r="D6" s="209"/>
      <c r="E6" s="209"/>
      <c r="F6" s="209"/>
      <c r="G6" s="210">
        <v>1</v>
      </c>
      <c r="H6" s="210">
        <v>2</v>
      </c>
      <c r="I6" s="211">
        <v>3</v>
      </c>
      <c r="J6" s="212">
        <v>4</v>
      </c>
      <c r="K6" s="213">
        <v>5</v>
      </c>
      <c r="L6" s="212">
        <v>6</v>
      </c>
      <c r="M6" s="214" t="s">
        <v>42</v>
      </c>
    </row>
    <row r="7" spans="1:14" s="19" customFormat="1" ht="14.4" x14ac:dyDescent="0.3">
      <c r="A7" s="215" t="s">
        <v>43</v>
      </c>
      <c r="B7" s="216"/>
      <c r="C7" s="216"/>
      <c r="D7" s="216"/>
      <c r="E7" s="216"/>
      <c r="F7" s="216"/>
      <c r="G7" s="217" t="s">
        <v>124</v>
      </c>
      <c r="H7" s="217" t="s">
        <v>125</v>
      </c>
      <c r="I7" s="218" t="s">
        <v>126</v>
      </c>
      <c r="J7" s="219" t="s">
        <v>127</v>
      </c>
      <c r="K7" s="220" t="s">
        <v>128</v>
      </c>
      <c r="L7" s="219" t="s">
        <v>129</v>
      </c>
      <c r="M7" s="221"/>
    </row>
    <row r="8" spans="1:14" s="19" customFormat="1" ht="14.4" x14ac:dyDescent="0.3">
      <c r="A8" s="222" t="s">
        <v>44</v>
      </c>
      <c r="B8" s="223"/>
      <c r="C8" s="223"/>
      <c r="D8" s="223"/>
      <c r="E8" s="223"/>
      <c r="F8" s="223"/>
      <c r="G8" s="224">
        <v>27339769.5</v>
      </c>
      <c r="H8" s="224"/>
      <c r="I8" s="224"/>
      <c r="J8" s="224"/>
      <c r="K8" s="224"/>
      <c r="L8" s="224"/>
      <c r="M8" s="221"/>
    </row>
    <row r="9" spans="1:14" s="19" customFormat="1" ht="14.4" x14ac:dyDescent="0.3">
      <c r="A9" s="215" t="s">
        <v>69</v>
      </c>
      <c r="B9" s="216"/>
      <c r="C9" s="216"/>
      <c r="D9" s="216"/>
      <c r="E9" s="216"/>
      <c r="F9" s="216"/>
      <c r="G9" s="225">
        <v>1886714.66</v>
      </c>
      <c r="H9" s="225">
        <v>1621373.93</v>
      </c>
      <c r="I9" s="225"/>
      <c r="J9" s="225"/>
      <c r="K9" s="225"/>
      <c r="L9" s="226"/>
      <c r="M9" s="227">
        <f>SUM(G9:L9)</f>
        <v>3508088.59</v>
      </c>
    </row>
    <row r="10" spans="1:14" s="19" customFormat="1" ht="15" thickBot="1" x14ac:dyDescent="0.35">
      <c r="A10" s="257" t="s">
        <v>46</v>
      </c>
      <c r="B10" s="258"/>
      <c r="C10" s="258"/>
      <c r="D10" s="258"/>
      <c r="E10" s="258"/>
      <c r="F10" s="258"/>
      <c r="G10" s="259">
        <f>SUM(G9/$G$8)</f>
        <v>6.9009896370925874E-2</v>
      </c>
      <c r="H10" s="259">
        <f t="shared" ref="H10:J10" si="0">SUM(H9/$G$8)</f>
        <v>5.9304593990816196E-2</v>
      </c>
      <c r="I10" s="260">
        <f t="shared" si="0"/>
        <v>0</v>
      </c>
      <c r="J10" s="260">
        <f t="shared" si="0"/>
        <v>0</v>
      </c>
      <c r="K10" s="260">
        <f>SUM(K9/$G$8)</f>
        <v>0</v>
      </c>
      <c r="L10" s="260">
        <f>SUM(L9/$G$8)</f>
        <v>0</v>
      </c>
      <c r="M10" s="261">
        <f>SUM(G10:L10)</f>
        <v>0.12831449036174208</v>
      </c>
    </row>
    <row r="11" spans="1:14" s="19" customFormat="1" ht="29.4" thickTop="1" x14ac:dyDescent="0.3">
      <c r="A11" s="250" t="s">
        <v>47</v>
      </c>
      <c r="B11" s="251"/>
      <c r="C11" s="252" t="s">
        <v>3</v>
      </c>
      <c r="D11" s="252" t="s">
        <v>70</v>
      </c>
      <c r="E11" s="253" t="s">
        <v>49</v>
      </c>
      <c r="F11" s="254" t="s">
        <v>71</v>
      </c>
      <c r="G11" s="255" t="s">
        <v>51</v>
      </c>
      <c r="H11" s="255"/>
      <c r="I11" s="255"/>
      <c r="J11" s="255"/>
      <c r="K11" s="255"/>
      <c r="L11" s="255"/>
      <c r="M11" s="256" t="s">
        <v>52</v>
      </c>
    </row>
    <row r="12" spans="1:14" ht="14.4" x14ac:dyDescent="0.3">
      <c r="A12" s="228">
        <v>1</v>
      </c>
      <c r="B12" s="229" t="s">
        <v>72</v>
      </c>
      <c r="C12" s="230">
        <v>5</v>
      </c>
      <c r="D12" s="231" t="s">
        <v>73</v>
      </c>
      <c r="E12" s="232">
        <v>33357.910000000003</v>
      </c>
      <c r="F12" s="233">
        <v>1.2221303639513E-3</v>
      </c>
      <c r="G12" s="234">
        <v>2302.02591225067</v>
      </c>
      <c r="H12" s="235">
        <v>1978.27730893219</v>
      </c>
      <c r="I12" s="236"/>
      <c r="J12" s="236"/>
      <c r="K12" s="236"/>
      <c r="L12" s="236"/>
      <c r="M12" s="237">
        <f t="shared" ref="M12:M43" si="1">SUM(G12:L12)</f>
        <v>4280.3032211828595</v>
      </c>
    </row>
    <row r="13" spans="1:14" ht="14.4" x14ac:dyDescent="0.3">
      <c r="A13" s="228">
        <v>2</v>
      </c>
      <c r="B13" s="229" t="s">
        <v>74</v>
      </c>
      <c r="C13" s="230">
        <v>2</v>
      </c>
      <c r="D13" s="231" t="s">
        <v>75</v>
      </c>
      <c r="E13" s="232">
        <v>14723.24</v>
      </c>
      <c r="F13" s="233">
        <v>5.3941384996069295E-4</v>
      </c>
      <c r="G13" s="234">
        <v>1016.04926664427</v>
      </c>
      <c r="H13" s="235">
        <v>873.15577042934501</v>
      </c>
      <c r="I13" s="236"/>
      <c r="J13" s="236"/>
      <c r="K13" s="236"/>
      <c r="L13" s="236"/>
      <c r="M13" s="237">
        <f t="shared" si="1"/>
        <v>1889.2050370736151</v>
      </c>
    </row>
    <row r="14" spans="1:14" ht="14.4" x14ac:dyDescent="0.3">
      <c r="A14" s="228">
        <v>3</v>
      </c>
      <c r="B14" s="229" t="s">
        <v>76</v>
      </c>
      <c r="C14" s="230">
        <v>3</v>
      </c>
      <c r="D14" s="231" t="s">
        <v>75</v>
      </c>
      <c r="E14" s="232">
        <v>58703.4</v>
      </c>
      <c r="F14" s="233">
        <v>2.1507105093568099E-3</v>
      </c>
      <c r="G14" s="234">
        <v>4051.1155506210098</v>
      </c>
      <c r="H14" s="235">
        <v>3481.3813028804798</v>
      </c>
      <c r="I14" s="236"/>
      <c r="J14" s="236"/>
      <c r="K14" s="236"/>
      <c r="L14" s="236"/>
      <c r="M14" s="237">
        <f t="shared" si="1"/>
        <v>7532.4968535014896</v>
      </c>
    </row>
    <row r="15" spans="1:14" ht="14.4" x14ac:dyDescent="0.3">
      <c r="A15" s="228">
        <v>7</v>
      </c>
      <c r="B15" s="229" t="s">
        <v>77</v>
      </c>
      <c r="C15" s="230">
        <v>7</v>
      </c>
      <c r="D15" s="231" t="s">
        <v>73</v>
      </c>
      <c r="E15" s="232">
        <v>5754.25</v>
      </c>
      <c r="F15" s="233">
        <v>2.1081787338495599E-4</v>
      </c>
      <c r="G15" s="234">
        <v>397.10019619240001</v>
      </c>
      <c r="H15" s="235">
        <v>341.25345997165402</v>
      </c>
      <c r="I15" s="236"/>
      <c r="J15" s="236"/>
      <c r="K15" s="236"/>
      <c r="L15" s="236"/>
      <c r="M15" s="237">
        <f t="shared" si="1"/>
        <v>738.35365616405397</v>
      </c>
    </row>
    <row r="16" spans="1:14" ht="14.4" x14ac:dyDescent="0.3">
      <c r="A16" s="228">
        <v>4</v>
      </c>
      <c r="B16" s="229" t="s">
        <v>892</v>
      </c>
      <c r="C16" s="230">
        <v>2</v>
      </c>
      <c r="D16" s="231" t="s">
        <v>73</v>
      </c>
      <c r="E16" s="232">
        <v>58323.12</v>
      </c>
      <c r="F16" s="233">
        <v>2.1367782295825901E-3</v>
      </c>
      <c r="G16" s="234">
        <v>4024.87246722907</v>
      </c>
      <c r="H16" s="235">
        <v>3458.8289518776501</v>
      </c>
      <c r="I16" s="236"/>
      <c r="J16" s="236"/>
      <c r="K16" s="236"/>
      <c r="L16" s="236"/>
      <c r="M16" s="237">
        <f t="shared" si="1"/>
        <v>7483.7014191067201</v>
      </c>
    </row>
    <row r="17" spans="1:13" ht="14.4" x14ac:dyDescent="0.3">
      <c r="A17" s="228">
        <v>5</v>
      </c>
      <c r="B17" s="229" t="s">
        <v>25</v>
      </c>
      <c r="C17" s="230">
        <v>7</v>
      </c>
      <c r="D17" s="231" t="s">
        <v>78</v>
      </c>
      <c r="E17" s="232">
        <v>3283969.22</v>
      </c>
      <c r="F17" s="233">
        <v>0.120314447099457</v>
      </c>
      <c r="G17" s="234">
        <v>226626.37555751001</v>
      </c>
      <c r="H17" s="235">
        <v>194754.46127043699</v>
      </c>
      <c r="I17" s="236"/>
      <c r="J17" s="236"/>
      <c r="K17" s="236"/>
      <c r="L17" s="236"/>
      <c r="M17" s="237">
        <f t="shared" si="1"/>
        <v>421380.836827947</v>
      </c>
    </row>
    <row r="18" spans="1:13" ht="14.4" x14ac:dyDescent="0.3">
      <c r="A18" s="228">
        <v>6</v>
      </c>
      <c r="B18" s="229" t="s">
        <v>79</v>
      </c>
      <c r="C18" s="230">
        <v>2</v>
      </c>
      <c r="D18" s="231" t="s">
        <v>75</v>
      </c>
      <c r="E18" s="232">
        <v>2012.85</v>
      </c>
      <c r="F18" s="233">
        <v>7.3744581212653002E-5</v>
      </c>
      <c r="G18" s="234">
        <v>138.906569910218</v>
      </c>
      <c r="H18" s="235">
        <v>119.371252014414</v>
      </c>
      <c r="I18" s="236"/>
      <c r="J18" s="236"/>
      <c r="K18" s="236"/>
      <c r="L18" s="236"/>
      <c r="M18" s="237">
        <f t="shared" si="1"/>
        <v>258.27782192463201</v>
      </c>
    </row>
    <row r="19" spans="1:13" ht="14.4" x14ac:dyDescent="0.3">
      <c r="A19" s="228">
        <v>8</v>
      </c>
      <c r="B19" s="229" t="s">
        <v>80</v>
      </c>
      <c r="C19" s="230">
        <v>7</v>
      </c>
      <c r="D19" s="231" t="s">
        <v>75</v>
      </c>
      <c r="E19" s="232">
        <v>12268.37</v>
      </c>
      <c r="F19" s="233">
        <v>4.4947502685837302E-4</v>
      </c>
      <c r="G19" s="234">
        <v>846.63894234017596</v>
      </c>
      <c r="H19" s="235">
        <v>727.57070177910998</v>
      </c>
      <c r="I19" s="236"/>
      <c r="J19" s="236"/>
      <c r="K19" s="236"/>
      <c r="L19" s="236"/>
      <c r="M19" s="237">
        <f t="shared" si="1"/>
        <v>1574.2096441192859</v>
      </c>
    </row>
    <row r="20" spans="1:13" ht="14.4" x14ac:dyDescent="0.3">
      <c r="A20" s="228">
        <v>9</v>
      </c>
      <c r="B20" s="229" t="s">
        <v>81</v>
      </c>
      <c r="C20" s="230">
        <v>4</v>
      </c>
      <c r="D20" s="231" t="s">
        <v>75</v>
      </c>
      <c r="E20" s="232">
        <v>7071.59</v>
      </c>
      <c r="F20" s="233">
        <v>2.5908112529874798E-4</v>
      </c>
      <c r="G20" s="234">
        <v>488.00969307767599</v>
      </c>
      <c r="H20" s="235">
        <v>419.37777381951599</v>
      </c>
      <c r="I20" s="236"/>
      <c r="J20" s="236"/>
      <c r="K20" s="236"/>
      <c r="L20" s="236"/>
      <c r="M20" s="237">
        <f t="shared" si="1"/>
        <v>907.38746689719198</v>
      </c>
    </row>
    <row r="21" spans="1:13" ht="14.4" x14ac:dyDescent="0.3">
      <c r="A21" s="228">
        <v>10</v>
      </c>
      <c r="B21" s="229" t="s">
        <v>893</v>
      </c>
      <c r="C21" s="230">
        <v>5</v>
      </c>
      <c r="D21" s="231" t="s">
        <v>75</v>
      </c>
      <c r="E21" s="232">
        <v>26262.42</v>
      </c>
      <c r="F21" s="233">
        <v>9.6217361677760499E-4</v>
      </c>
      <c r="G21" s="234">
        <v>1812.3668826497301</v>
      </c>
      <c r="H21" s="235">
        <v>1557.4821553162899</v>
      </c>
      <c r="I21" s="236"/>
      <c r="J21" s="236"/>
      <c r="K21" s="236"/>
      <c r="L21" s="236"/>
      <c r="M21" s="237">
        <f t="shared" si="1"/>
        <v>3369.8490379660198</v>
      </c>
    </row>
    <row r="22" spans="1:13" ht="14.4" x14ac:dyDescent="0.3">
      <c r="A22" s="228">
        <v>11</v>
      </c>
      <c r="B22" s="229" t="s">
        <v>82</v>
      </c>
      <c r="C22" s="230">
        <v>2</v>
      </c>
      <c r="D22" s="231" t="s">
        <v>75</v>
      </c>
      <c r="E22" s="232">
        <v>4059.41</v>
      </c>
      <c r="F22" s="233">
        <v>1.48724192274862E-4</v>
      </c>
      <c r="G22" s="234">
        <v>280.1394634271</v>
      </c>
      <c r="H22" s="235">
        <v>240.741661892259</v>
      </c>
      <c r="I22" s="236"/>
      <c r="J22" s="236"/>
      <c r="K22" s="236"/>
      <c r="L22" s="236"/>
      <c r="M22" s="237">
        <f t="shared" si="1"/>
        <v>520.88112531935894</v>
      </c>
    </row>
    <row r="23" spans="1:13" ht="14.4" x14ac:dyDescent="0.3">
      <c r="A23" s="228">
        <v>12</v>
      </c>
      <c r="B23" s="229" t="s">
        <v>83</v>
      </c>
      <c r="C23" s="230">
        <v>3</v>
      </c>
      <c r="D23" s="231" t="s">
        <v>73</v>
      </c>
      <c r="E23" s="232">
        <v>31159.15</v>
      </c>
      <c r="F23" s="233">
        <v>1.1415746169323299E-3</v>
      </c>
      <c r="G23" s="234">
        <v>2150.2897125061299</v>
      </c>
      <c r="H23" s="235">
        <v>1847.88073984894</v>
      </c>
      <c r="I23" s="236"/>
      <c r="J23" s="236"/>
      <c r="K23" s="236"/>
      <c r="L23" s="236"/>
      <c r="M23" s="237">
        <f t="shared" si="1"/>
        <v>3998.1704523550698</v>
      </c>
    </row>
    <row r="24" spans="1:13" ht="14.4" x14ac:dyDescent="0.3">
      <c r="A24" s="228">
        <v>13</v>
      </c>
      <c r="B24" s="229" t="s">
        <v>894</v>
      </c>
      <c r="C24" s="230">
        <v>8</v>
      </c>
      <c r="D24" s="231" t="s">
        <v>75</v>
      </c>
      <c r="E24" s="232">
        <v>1041.45</v>
      </c>
      <c r="F24" s="233">
        <v>3.8155497977453601E-5</v>
      </c>
      <c r="G24" s="234">
        <v>71.870356575500793</v>
      </c>
      <c r="H24" s="235">
        <v>61.762769411735498</v>
      </c>
      <c r="I24" s="236"/>
      <c r="J24" s="236"/>
      <c r="K24" s="236"/>
      <c r="L24" s="236"/>
      <c r="M24" s="237">
        <f t="shared" si="1"/>
        <v>133.6331259872363</v>
      </c>
    </row>
    <row r="25" spans="1:13" ht="14.4" x14ac:dyDescent="0.3">
      <c r="A25" s="228">
        <v>14</v>
      </c>
      <c r="B25" s="229" t="s">
        <v>895</v>
      </c>
      <c r="C25" s="230">
        <v>1</v>
      </c>
      <c r="D25" s="231" t="s">
        <v>75</v>
      </c>
      <c r="E25" s="232">
        <v>3238.72</v>
      </c>
      <c r="F25" s="233">
        <v>1.1865665601760901E-4</v>
      </c>
      <c r="G25" s="234">
        <v>223.503731574445</v>
      </c>
      <c r="H25" s="235">
        <v>192.07097464993601</v>
      </c>
      <c r="I25" s="236"/>
      <c r="J25" s="236"/>
      <c r="K25" s="236"/>
      <c r="L25" s="236"/>
      <c r="M25" s="237">
        <f t="shared" si="1"/>
        <v>415.57470622438098</v>
      </c>
    </row>
    <row r="26" spans="1:13" ht="14.4" x14ac:dyDescent="0.3">
      <c r="A26" s="228">
        <v>15</v>
      </c>
      <c r="B26" s="229" t="s">
        <v>84</v>
      </c>
      <c r="C26" s="230">
        <v>1</v>
      </c>
      <c r="D26" s="231" t="s">
        <v>75</v>
      </c>
      <c r="E26" s="232">
        <v>41022.81</v>
      </c>
      <c r="F26" s="233">
        <v>1.5029485275188099E-3</v>
      </c>
      <c r="G26" s="234">
        <v>2830.9798669441798</v>
      </c>
      <c r="H26" s="235">
        <v>2432.8410914123901</v>
      </c>
      <c r="I26" s="236"/>
      <c r="J26" s="236"/>
      <c r="K26" s="236"/>
      <c r="L26" s="236"/>
      <c r="M26" s="237">
        <f t="shared" si="1"/>
        <v>5263.8209583565695</v>
      </c>
    </row>
    <row r="27" spans="1:13" ht="14.4" x14ac:dyDescent="0.3">
      <c r="A27" s="228">
        <v>16</v>
      </c>
      <c r="B27" s="229" t="s">
        <v>896</v>
      </c>
      <c r="C27" s="230">
        <v>1</v>
      </c>
      <c r="D27" s="231" t="s">
        <v>75</v>
      </c>
      <c r="E27" s="232">
        <v>2103.13</v>
      </c>
      <c r="F27" s="233">
        <v>7.7052160412234894E-5</v>
      </c>
      <c r="G27" s="234">
        <v>145.13678335458499</v>
      </c>
      <c r="H27" s="235">
        <v>124.725270759905</v>
      </c>
      <c r="I27" s="236"/>
      <c r="J27" s="236"/>
      <c r="K27" s="236"/>
      <c r="L27" s="236"/>
      <c r="M27" s="237">
        <f t="shared" si="1"/>
        <v>269.86205411448998</v>
      </c>
    </row>
    <row r="28" spans="1:13" ht="14.4" x14ac:dyDescent="0.3">
      <c r="A28" s="228">
        <v>17</v>
      </c>
      <c r="B28" s="229" t="s">
        <v>85</v>
      </c>
      <c r="C28" s="230">
        <v>2</v>
      </c>
      <c r="D28" s="231" t="s">
        <v>75</v>
      </c>
      <c r="E28" s="232">
        <v>4334.09</v>
      </c>
      <c r="F28" s="233">
        <v>1.5878761556397501E-4</v>
      </c>
      <c r="G28" s="234">
        <v>299.09510176226598</v>
      </c>
      <c r="H28" s="235">
        <v>257.03144776965701</v>
      </c>
      <c r="I28" s="236"/>
      <c r="J28" s="236"/>
      <c r="K28" s="236"/>
      <c r="L28" s="236"/>
      <c r="M28" s="237">
        <f t="shared" si="1"/>
        <v>556.12654953192305</v>
      </c>
    </row>
    <row r="29" spans="1:13" ht="14.4" x14ac:dyDescent="0.3">
      <c r="A29" s="228">
        <v>18</v>
      </c>
      <c r="B29" s="229" t="s">
        <v>86</v>
      </c>
      <c r="C29" s="230">
        <v>2</v>
      </c>
      <c r="D29" s="231" t="s">
        <v>75</v>
      </c>
      <c r="E29" s="232">
        <v>16213.65</v>
      </c>
      <c r="F29" s="233">
        <v>5.9401784990363495E-4</v>
      </c>
      <c r="G29" s="234">
        <v>1118.90230629446</v>
      </c>
      <c r="H29" s="235">
        <v>961.54393035919702</v>
      </c>
      <c r="I29" s="236"/>
      <c r="J29" s="236"/>
      <c r="K29" s="236"/>
      <c r="L29" s="236"/>
      <c r="M29" s="237">
        <f t="shared" si="1"/>
        <v>2080.4462366536573</v>
      </c>
    </row>
    <row r="30" spans="1:13" ht="14.4" x14ac:dyDescent="0.3">
      <c r="A30" s="228">
        <v>19</v>
      </c>
      <c r="B30" s="229" t="s">
        <v>87</v>
      </c>
      <c r="C30" s="230">
        <v>7</v>
      </c>
      <c r="D30" s="231" t="s">
        <v>73</v>
      </c>
      <c r="E30" s="232">
        <v>35587.51</v>
      </c>
      <c r="F30" s="233">
        <v>1.30381599292103E-3</v>
      </c>
      <c r="G30" s="234">
        <v>2455.89037719929</v>
      </c>
      <c r="H30" s="235">
        <v>2110.5028316941098</v>
      </c>
      <c r="I30" s="236"/>
      <c r="J30" s="236"/>
      <c r="K30" s="236"/>
      <c r="L30" s="236"/>
      <c r="M30" s="237">
        <f t="shared" si="1"/>
        <v>4566.3932088933998</v>
      </c>
    </row>
    <row r="31" spans="1:13" ht="14.4" x14ac:dyDescent="0.3">
      <c r="A31" s="228">
        <v>20</v>
      </c>
      <c r="B31" s="229" t="s">
        <v>30</v>
      </c>
      <c r="C31" s="230">
        <v>7</v>
      </c>
      <c r="D31" s="231" t="s">
        <v>73</v>
      </c>
      <c r="E31" s="232">
        <v>235810.51</v>
      </c>
      <c r="F31" s="233">
        <v>8.6393657279440206E-3</v>
      </c>
      <c r="G31" s="234">
        <v>16273.2588582752</v>
      </c>
      <c r="H31" s="235">
        <v>13984.6465543173</v>
      </c>
      <c r="I31" s="236"/>
      <c r="J31" s="236"/>
      <c r="K31" s="236"/>
      <c r="L31" s="236"/>
      <c r="M31" s="237">
        <f t="shared" si="1"/>
        <v>30257.905412592499</v>
      </c>
    </row>
    <row r="32" spans="1:13" ht="14.4" x14ac:dyDescent="0.3">
      <c r="A32" s="228">
        <v>21</v>
      </c>
      <c r="B32" s="229" t="s">
        <v>27</v>
      </c>
      <c r="C32" s="230">
        <v>8</v>
      </c>
      <c r="D32" s="231" t="s">
        <v>73</v>
      </c>
      <c r="E32" s="232">
        <v>785384.73</v>
      </c>
      <c r="F32" s="233">
        <v>2.8774060662574201E-2</v>
      </c>
      <c r="G32" s="234">
        <v>54199.318828607597</v>
      </c>
      <c r="H32" s="235">
        <v>46576.922539236803</v>
      </c>
      <c r="I32" s="236"/>
      <c r="J32" s="236"/>
      <c r="K32" s="236"/>
      <c r="L32" s="236"/>
      <c r="M32" s="237">
        <f t="shared" si="1"/>
        <v>100776.2413678444</v>
      </c>
    </row>
    <row r="33" spans="1:13" ht="14.4" x14ac:dyDescent="0.3">
      <c r="A33" s="228">
        <v>22</v>
      </c>
      <c r="B33" s="229" t="s">
        <v>88</v>
      </c>
      <c r="C33" s="230">
        <v>6</v>
      </c>
      <c r="D33" s="231" t="s">
        <v>73</v>
      </c>
      <c r="E33" s="232">
        <v>11532.35</v>
      </c>
      <c r="F33" s="233">
        <v>4.2250953679992998E-4</v>
      </c>
      <c r="G33" s="234">
        <v>795.84627841324698</v>
      </c>
      <c r="H33" s="235">
        <v>683.92133450998904</v>
      </c>
      <c r="I33" s="236"/>
      <c r="J33" s="236"/>
      <c r="K33" s="236"/>
      <c r="L33" s="236"/>
      <c r="M33" s="237">
        <f t="shared" si="1"/>
        <v>1479.7676129232359</v>
      </c>
    </row>
    <row r="34" spans="1:13" ht="14.4" x14ac:dyDescent="0.3">
      <c r="A34" s="228">
        <v>23</v>
      </c>
      <c r="B34" s="229" t="s">
        <v>89</v>
      </c>
      <c r="C34" s="230">
        <v>8</v>
      </c>
      <c r="D34" s="231" t="s">
        <v>73</v>
      </c>
      <c r="E34" s="232">
        <v>27883.67</v>
      </c>
      <c r="F34" s="233">
        <v>1.0215711885246401E-3</v>
      </c>
      <c r="G34" s="234">
        <v>1924.2491771410901</v>
      </c>
      <c r="H34" s="235">
        <v>1653.6297283239001</v>
      </c>
      <c r="I34" s="236"/>
      <c r="J34" s="236"/>
      <c r="K34" s="236"/>
      <c r="L34" s="236"/>
      <c r="M34" s="237">
        <f t="shared" si="1"/>
        <v>3577.8789054649901</v>
      </c>
    </row>
    <row r="35" spans="1:13" ht="14.4" x14ac:dyDescent="0.3">
      <c r="A35" s="228">
        <v>24</v>
      </c>
      <c r="B35" s="229" t="s">
        <v>90</v>
      </c>
      <c r="C35" s="230">
        <v>2</v>
      </c>
      <c r="D35" s="231" t="s">
        <v>75</v>
      </c>
      <c r="E35" s="232">
        <v>28931.95</v>
      </c>
      <c r="F35" s="233">
        <v>1.0599769165190701E-3</v>
      </c>
      <c r="G35" s="234">
        <v>1996.5908713088099</v>
      </c>
      <c r="H35" s="235">
        <v>1715.79754811259</v>
      </c>
      <c r="I35" s="236"/>
      <c r="J35" s="236"/>
      <c r="K35" s="236"/>
      <c r="L35" s="236"/>
      <c r="M35" s="237">
        <f t="shared" si="1"/>
        <v>3712.3884194213997</v>
      </c>
    </row>
    <row r="36" spans="1:13" ht="14.4" x14ac:dyDescent="0.3">
      <c r="A36" s="228">
        <v>25</v>
      </c>
      <c r="B36" s="229" t="s">
        <v>91</v>
      </c>
      <c r="C36" s="230">
        <v>8</v>
      </c>
      <c r="D36" s="231" t="s">
        <v>73</v>
      </c>
      <c r="E36" s="232">
        <v>63246.04</v>
      </c>
      <c r="F36" s="233">
        <v>2.3171387501098898E-3</v>
      </c>
      <c r="G36" s="234">
        <v>4364.6026662714303</v>
      </c>
      <c r="H36" s="235">
        <v>3750.7807237269199</v>
      </c>
      <c r="I36" s="236"/>
      <c r="J36" s="236"/>
      <c r="K36" s="236"/>
      <c r="L36" s="236"/>
      <c r="M36" s="237">
        <f t="shared" si="1"/>
        <v>8115.3833899983501</v>
      </c>
    </row>
    <row r="37" spans="1:13" ht="14.4" x14ac:dyDescent="0.3">
      <c r="A37" s="228">
        <v>26</v>
      </c>
      <c r="B37" s="229" t="s">
        <v>92</v>
      </c>
      <c r="C37" s="230">
        <v>3</v>
      </c>
      <c r="D37" s="231" t="s">
        <v>75</v>
      </c>
      <c r="E37" s="232">
        <v>10335.76</v>
      </c>
      <c r="F37" s="233">
        <v>3.7867019038402799E-4</v>
      </c>
      <c r="G37" s="234">
        <v>713.26972651476103</v>
      </c>
      <c r="H37" s="235">
        <v>612.95805038651804</v>
      </c>
      <c r="I37" s="236"/>
      <c r="J37" s="236"/>
      <c r="K37" s="236"/>
      <c r="L37" s="236"/>
      <c r="M37" s="237">
        <f t="shared" si="1"/>
        <v>1326.227776901279</v>
      </c>
    </row>
    <row r="38" spans="1:13" ht="14.4" x14ac:dyDescent="0.3">
      <c r="A38" s="228">
        <v>27</v>
      </c>
      <c r="B38" s="229" t="s">
        <v>93</v>
      </c>
      <c r="C38" s="230">
        <v>5</v>
      </c>
      <c r="D38" s="231" t="s">
        <v>73</v>
      </c>
      <c r="E38" s="232">
        <v>22681.29</v>
      </c>
      <c r="F38" s="233">
        <v>8.3097212033322605E-4</v>
      </c>
      <c r="G38" s="234">
        <v>1565.23347245892</v>
      </c>
      <c r="H38" s="235">
        <v>1345.1046946379599</v>
      </c>
      <c r="I38" s="236"/>
      <c r="J38" s="236"/>
      <c r="K38" s="236"/>
      <c r="L38" s="236"/>
      <c r="M38" s="237">
        <f t="shared" si="1"/>
        <v>2910.3381670968802</v>
      </c>
    </row>
    <row r="39" spans="1:13" ht="14.4" x14ac:dyDescent="0.3">
      <c r="A39" s="228">
        <v>28</v>
      </c>
      <c r="B39" s="229" t="s">
        <v>897</v>
      </c>
      <c r="C39" s="230">
        <v>4</v>
      </c>
      <c r="D39" s="231" t="s">
        <v>75</v>
      </c>
      <c r="E39" s="232">
        <v>9548.24</v>
      </c>
      <c r="F39" s="233">
        <v>3.4981790005112298E-4</v>
      </c>
      <c r="G39" s="234">
        <v>658.92305292472895</v>
      </c>
      <c r="H39" s="235">
        <v>566.25449652687098</v>
      </c>
      <c r="I39" s="236"/>
      <c r="J39" s="236"/>
      <c r="K39" s="236"/>
      <c r="L39" s="236"/>
      <c r="M39" s="237">
        <f t="shared" si="1"/>
        <v>1225.1775494516</v>
      </c>
    </row>
    <row r="40" spans="1:13" ht="14.4" x14ac:dyDescent="0.3">
      <c r="A40" s="228">
        <v>29</v>
      </c>
      <c r="B40" s="229" t="s">
        <v>94</v>
      </c>
      <c r="C40" s="230">
        <v>3</v>
      </c>
      <c r="D40" s="231" t="s">
        <v>73</v>
      </c>
      <c r="E40" s="232">
        <v>32670.07</v>
      </c>
      <c r="F40" s="233">
        <v>1.19693003966419E-3</v>
      </c>
      <c r="G40" s="234">
        <v>2254.5581451308899</v>
      </c>
      <c r="H40" s="235">
        <v>1937.4852370015401</v>
      </c>
      <c r="I40" s="236"/>
      <c r="J40" s="236"/>
      <c r="K40" s="236"/>
      <c r="L40" s="236"/>
      <c r="M40" s="237">
        <f t="shared" si="1"/>
        <v>4192.0433821324295</v>
      </c>
    </row>
    <row r="41" spans="1:13" ht="14.4" x14ac:dyDescent="0.3">
      <c r="A41" s="228">
        <v>30</v>
      </c>
      <c r="B41" s="229" t="s">
        <v>95</v>
      </c>
      <c r="C41" s="230">
        <v>3</v>
      </c>
      <c r="D41" s="231" t="s">
        <v>73</v>
      </c>
      <c r="E41" s="232">
        <v>52271.53</v>
      </c>
      <c r="F41" s="233">
        <v>1.9150667407877499E-3</v>
      </c>
      <c r="G41" s="234">
        <v>3607.2528684497402</v>
      </c>
      <c r="H41" s="235">
        <v>3099.9418639287701</v>
      </c>
      <c r="I41" s="236"/>
      <c r="J41" s="236"/>
      <c r="K41" s="236"/>
      <c r="L41" s="236"/>
      <c r="M41" s="237">
        <f t="shared" si="1"/>
        <v>6707.1947323785098</v>
      </c>
    </row>
    <row r="42" spans="1:13" ht="14.4" x14ac:dyDescent="0.3">
      <c r="A42" s="228">
        <v>31</v>
      </c>
      <c r="B42" s="229" t="s">
        <v>96</v>
      </c>
      <c r="C42" s="230">
        <v>3</v>
      </c>
      <c r="D42" s="231" t="s">
        <v>75</v>
      </c>
      <c r="E42" s="232">
        <v>2060.81</v>
      </c>
      <c r="F42" s="233">
        <v>7.5501686866307694E-5</v>
      </c>
      <c r="G42" s="234">
        <v>142.216284540168</v>
      </c>
      <c r="H42" s="235">
        <v>122.215500342214</v>
      </c>
      <c r="I42" s="236"/>
      <c r="J42" s="236"/>
      <c r="K42" s="236"/>
      <c r="L42" s="236"/>
      <c r="M42" s="237">
        <f t="shared" si="1"/>
        <v>264.43178488238198</v>
      </c>
    </row>
    <row r="43" spans="1:13" ht="14.4" x14ac:dyDescent="0.3">
      <c r="A43" s="228">
        <v>32</v>
      </c>
      <c r="B43" s="229" t="s">
        <v>97</v>
      </c>
      <c r="C43" s="230">
        <v>1</v>
      </c>
      <c r="D43" s="231" t="s">
        <v>75</v>
      </c>
      <c r="E43" s="232">
        <v>20712.27</v>
      </c>
      <c r="F43" s="233">
        <v>7.5883333438328602E-4</v>
      </c>
      <c r="G43" s="234">
        <v>1429.35160630664</v>
      </c>
      <c r="H43" s="235">
        <v>1228.33276297816</v>
      </c>
      <c r="I43" s="236"/>
      <c r="J43" s="236"/>
      <c r="K43" s="236"/>
      <c r="L43" s="236"/>
      <c r="M43" s="237">
        <f t="shared" si="1"/>
        <v>2657.6843692847997</v>
      </c>
    </row>
    <row r="44" spans="1:13" ht="14.4" x14ac:dyDescent="0.3">
      <c r="A44" s="228">
        <v>33</v>
      </c>
      <c r="B44" s="229" t="s">
        <v>98</v>
      </c>
      <c r="C44" s="230">
        <v>6</v>
      </c>
      <c r="D44" s="231" t="s">
        <v>75</v>
      </c>
      <c r="E44" s="232">
        <v>6915.61</v>
      </c>
      <c r="F44" s="233">
        <v>2.5336650186553197E-4</v>
      </c>
      <c r="G44" s="234">
        <v>477.245529441739</v>
      </c>
      <c r="H44" s="235">
        <v>410.127443248828</v>
      </c>
      <c r="I44" s="236"/>
      <c r="J44" s="236"/>
      <c r="K44" s="236"/>
      <c r="L44" s="236"/>
      <c r="M44" s="237">
        <f t="shared" ref="M44:M66" si="2">SUM(G44:L44)</f>
        <v>887.37297269056694</v>
      </c>
    </row>
    <row r="45" spans="1:13" ht="14.4" x14ac:dyDescent="0.3">
      <c r="A45" s="228">
        <v>34</v>
      </c>
      <c r="B45" s="229" t="s">
        <v>29</v>
      </c>
      <c r="C45" s="230">
        <v>8</v>
      </c>
      <c r="D45" s="231" t="s">
        <v>73</v>
      </c>
      <c r="E45" s="232">
        <v>103952.99</v>
      </c>
      <c r="F45" s="233">
        <v>3.8085151468579899E-3</v>
      </c>
      <c r="G45" s="234">
        <v>7173.7850673478897</v>
      </c>
      <c r="H45" s="235">
        <v>6164.8898660813802</v>
      </c>
      <c r="I45" s="236"/>
      <c r="J45" s="236"/>
      <c r="K45" s="236"/>
      <c r="L45" s="236"/>
      <c r="M45" s="237">
        <f t="shared" si="2"/>
        <v>13338.674933429269</v>
      </c>
    </row>
    <row r="46" spans="1:13" ht="14.4" x14ac:dyDescent="0.3">
      <c r="A46" s="228">
        <v>35</v>
      </c>
      <c r="B46" s="229" t="s">
        <v>99</v>
      </c>
      <c r="C46" s="230">
        <v>3</v>
      </c>
      <c r="D46" s="231" t="s">
        <v>75</v>
      </c>
      <c r="E46" s="232">
        <v>6623.52</v>
      </c>
      <c r="F46" s="233">
        <v>2.42665230172955E-4</v>
      </c>
      <c r="G46" s="234">
        <v>457.08842881075498</v>
      </c>
      <c r="H46" s="235">
        <v>392.805164390051</v>
      </c>
      <c r="I46" s="236"/>
      <c r="J46" s="236"/>
      <c r="K46" s="236"/>
      <c r="L46" s="236"/>
      <c r="M46" s="237">
        <f t="shared" si="2"/>
        <v>849.89359320080598</v>
      </c>
    </row>
    <row r="47" spans="1:13" ht="14.4" x14ac:dyDescent="0.3">
      <c r="A47" s="228">
        <v>36</v>
      </c>
      <c r="B47" s="229" t="s">
        <v>100</v>
      </c>
      <c r="C47" s="230">
        <v>1</v>
      </c>
      <c r="D47" s="231" t="s">
        <v>75</v>
      </c>
      <c r="E47" s="232">
        <v>9119.9699999999993</v>
      </c>
      <c r="F47" s="233">
        <v>3.3412741551628699E-4</v>
      </c>
      <c r="G47" s="234">
        <v>629.36818460595305</v>
      </c>
      <c r="H47" s="235">
        <v>540.85611805842404</v>
      </c>
      <c r="I47" s="236"/>
      <c r="J47" s="236"/>
      <c r="K47" s="236"/>
      <c r="L47" s="236"/>
      <c r="M47" s="237">
        <f t="shared" si="2"/>
        <v>1170.2243026643771</v>
      </c>
    </row>
    <row r="48" spans="1:13" ht="14.4" x14ac:dyDescent="0.3">
      <c r="A48" s="228">
        <v>37</v>
      </c>
      <c r="B48" s="229" t="s">
        <v>101</v>
      </c>
      <c r="C48" s="230">
        <v>4</v>
      </c>
      <c r="D48" s="231" t="s">
        <v>75</v>
      </c>
      <c r="E48" s="232">
        <v>5964.24</v>
      </c>
      <c r="F48" s="233">
        <v>2.18511255707953E-4</v>
      </c>
      <c r="G48" s="234">
        <v>411.59158433133098</v>
      </c>
      <c r="H48" s="235">
        <v>353.70683166378598</v>
      </c>
      <c r="I48" s="236"/>
      <c r="J48" s="236"/>
      <c r="K48" s="236"/>
      <c r="L48" s="236"/>
      <c r="M48" s="237">
        <f t="shared" si="2"/>
        <v>765.29841599511701</v>
      </c>
    </row>
    <row r="49" spans="1:13" ht="14.4" x14ac:dyDescent="0.3">
      <c r="A49" s="228">
        <v>38</v>
      </c>
      <c r="B49" s="229" t="s">
        <v>898</v>
      </c>
      <c r="C49" s="230">
        <v>6</v>
      </c>
      <c r="D49" s="231" t="s">
        <v>73</v>
      </c>
      <c r="E49" s="232">
        <v>274658.76</v>
      </c>
      <c r="F49" s="233">
        <v>1.00626451213884E-2</v>
      </c>
      <c r="G49" s="234">
        <v>18954.172564967001</v>
      </c>
      <c r="H49" s="235">
        <v>16288.526247821001</v>
      </c>
      <c r="I49" s="236"/>
      <c r="J49" s="236"/>
      <c r="K49" s="236"/>
      <c r="L49" s="236"/>
      <c r="M49" s="237">
        <f t="shared" si="2"/>
        <v>35242.698812788003</v>
      </c>
    </row>
    <row r="50" spans="1:13" ht="14.4" x14ac:dyDescent="0.3">
      <c r="A50" s="228">
        <v>39</v>
      </c>
      <c r="B50" s="229" t="s">
        <v>102</v>
      </c>
      <c r="C50" s="230">
        <v>4</v>
      </c>
      <c r="D50" s="231" t="s">
        <v>73</v>
      </c>
      <c r="E50" s="232">
        <v>25582.22</v>
      </c>
      <c r="F50" s="233">
        <v>9.3725319839528802E-4</v>
      </c>
      <c r="G50" s="234">
        <v>1765.4263511382301</v>
      </c>
      <c r="H50" s="235">
        <v>1517.1431704837401</v>
      </c>
      <c r="I50" s="236"/>
      <c r="J50" s="236"/>
      <c r="K50" s="236"/>
      <c r="L50" s="236"/>
      <c r="M50" s="237">
        <f t="shared" si="2"/>
        <v>3282.5695216219701</v>
      </c>
    </row>
    <row r="51" spans="1:13" ht="14.4" x14ac:dyDescent="0.3">
      <c r="A51" s="228">
        <v>40</v>
      </c>
      <c r="B51" s="229" t="s">
        <v>103</v>
      </c>
      <c r="C51" s="230">
        <v>7</v>
      </c>
      <c r="D51" s="231" t="s">
        <v>73</v>
      </c>
      <c r="E51" s="232">
        <v>33018.230000000003</v>
      </c>
      <c r="F51" s="233">
        <v>1.20968554225752E-3</v>
      </c>
      <c r="G51" s="234">
        <v>2278.5846306513999</v>
      </c>
      <c r="H51" s="235">
        <v>1958.1327244453901</v>
      </c>
      <c r="I51" s="236"/>
      <c r="J51" s="236"/>
      <c r="K51" s="236"/>
      <c r="L51" s="236"/>
      <c r="M51" s="237">
        <f t="shared" si="2"/>
        <v>4236.71735509679</v>
      </c>
    </row>
    <row r="52" spans="1:13" ht="28.8" x14ac:dyDescent="0.3">
      <c r="A52" s="228">
        <v>41</v>
      </c>
      <c r="B52" s="229" t="s">
        <v>899</v>
      </c>
      <c r="C52" s="230">
        <v>8</v>
      </c>
      <c r="D52" s="231" t="s">
        <v>904</v>
      </c>
      <c r="E52" s="232">
        <v>17488833.170000002</v>
      </c>
      <c r="F52" s="233">
        <v>0.64073660631423401</v>
      </c>
      <c r="G52" s="234">
        <v>1206902.56471011</v>
      </c>
      <c r="H52" s="235">
        <v>1037168.15051997</v>
      </c>
      <c r="I52" s="236"/>
      <c r="J52" s="236"/>
      <c r="K52" s="236"/>
      <c r="L52" s="236"/>
      <c r="M52" s="237">
        <f t="shared" si="2"/>
        <v>2244070.7152300798</v>
      </c>
    </row>
    <row r="53" spans="1:13" ht="14.4" x14ac:dyDescent="0.3">
      <c r="A53" s="228">
        <v>42</v>
      </c>
      <c r="B53" s="229" t="s">
        <v>104</v>
      </c>
      <c r="C53" s="230">
        <v>2</v>
      </c>
      <c r="D53" s="231" t="s">
        <v>75</v>
      </c>
      <c r="E53" s="232">
        <v>19700.79</v>
      </c>
      <c r="F53" s="233">
        <v>7.2177584425487404E-4</v>
      </c>
      <c r="G53" s="234">
        <v>1359.5494763253701</v>
      </c>
      <c r="H53" s="235">
        <v>1168.34735224833</v>
      </c>
      <c r="I53" s="236"/>
      <c r="J53" s="236"/>
      <c r="K53" s="236"/>
      <c r="L53" s="236"/>
      <c r="M53" s="237">
        <f t="shared" si="2"/>
        <v>2527.8968285737001</v>
      </c>
    </row>
    <row r="54" spans="1:13" ht="14.4" x14ac:dyDescent="0.3">
      <c r="A54" s="228">
        <v>43</v>
      </c>
      <c r="B54" s="229" t="s">
        <v>31</v>
      </c>
      <c r="C54" s="230">
        <v>4</v>
      </c>
      <c r="D54" s="231" t="s">
        <v>73</v>
      </c>
      <c r="E54" s="232">
        <v>57077.61</v>
      </c>
      <c r="F54" s="233">
        <v>2.0911466060904399E-3</v>
      </c>
      <c r="G54" s="234">
        <v>3938.9199512001201</v>
      </c>
      <c r="H54" s="235">
        <v>3384.9644870161501</v>
      </c>
      <c r="I54" s="236"/>
      <c r="J54" s="236"/>
      <c r="K54" s="236"/>
      <c r="L54" s="236"/>
      <c r="M54" s="237">
        <f t="shared" si="2"/>
        <v>7323.8844382162697</v>
      </c>
    </row>
    <row r="55" spans="1:13" ht="14.4" x14ac:dyDescent="0.3">
      <c r="A55" s="228">
        <v>44</v>
      </c>
      <c r="B55" s="229" t="s">
        <v>105</v>
      </c>
      <c r="C55" s="230">
        <v>7</v>
      </c>
      <c r="D55" s="231" t="s">
        <v>73</v>
      </c>
      <c r="E55" s="232">
        <v>30451.82</v>
      </c>
      <c r="F55" s="233">
        <v>1.1156602394928E-3</v>
      </c>
      <c r="G55" s="234">
        <v>2101.4769425060899</v>
      </c>
      <c r="H55" s="235">
        <v>1805.9328213814199</v>
      </c>
      <c r="I55" s="236"/>
      <c r="J55" s="236"/>
      <c r="K55" s="236"/>
      <c r="L55" s="236"/>
      <c r="M55" s="237">
        <f t="shared" si="2"/>
        <v>3907.4097638875101</v>
      </c>
    </row>
    <row r="56" spans="1:13" ht="14.4" x14ac:dyDescent="0.3">
      <c r="A56" s="228">
        <v>45</v>
      </c>
      <c r="B56" s="229" t="s">
        <v>106</v>
      </c>
      <c r="C56" s="230">
        <v>2</v>
      </c>
      <c r="D56" s="231" t="s">
        <v>75</v>
      </c>
      <c r="E56" s="232">
        <v>15573.86</v>
      </c>
      <c r="F56" s="233">
        <v>5.70577928591047E-4</v>
      </c>
      <c r="G56" s="234">
        <v>1074.75046469531</v>
      </c>
      <c r="H56" s="235">
        <v>923.60144416981302</v>
      </c>
      <c r="I56" s="236"/>
      <c r="J56" s="236"/>
      <c r="K56" s="236"/>
      <c r="L56" s="236"/>
      <c r="M56" s="237">
        <f t="shared" si="2"/>
        <v>1998.3519088651231</v>
      </c>
    </row>
    <row r="57" spans="1:13" ht="14.4" x14ac:dyDescent="0.3">
      <c r="A57" s="228">
        <v>46</v>
      </c>
      <c r="B57" s="229" t="s">
        <v>26</v>
      </c>
      <c r="C57" s="230">
        <v>7</v>
      </c>
      <c r="D57" s="231" t="s">
        <v>78</v>
      </c>
      <c r="E57" s="232">
        <v>2930933.01</v>
      </c>
      <c r="F57" s="233">
        <v>0.107380295295124</v>
      </c>
      <c r="G57" s="234">
        <v>202263.38329022599</v>
      </c>
      <c r="H57" s="235">
        <v>173817.79217233101</v>
      </c>
      <c r="I57" s="236"/>
      <c r="J57" s="236"/>
      <c r="K57" s="236"/>
      <c r="L57" s="236"/>
      <c r="M57" s="237">
        <f t="shared" si="2"/>
        <v>376081.175462557</v>
      </c>
    </row>
    <row r="58" spans="1:13" ht="28.8" x14ac:dyDescent="0.3">
      <c r="A58" s="228">
        <v>47</v>
      </c>
      <c r="B58" s="229" t="s">
        <v>107</v>
      </c>
      <c r="C58" s="230">
        <v>4</v>
      </c>
      <c r="D58" s="231" t="s">
        <v>75</v>
      </c>
      <c r="E58" s="232">
        <v>4669.82</v>
      </c>
      <c r="F58" s="233">
        <v>1.7108772150854301E-4</v>
      </c>
      <c r="G58" s="234">
        <v>322.26379427087699</v>
      </c>
      <c r="H58" s="235">
        <v>276.94177911019301</v>
      </c>
      <c r="I58" s="236"/>
      <c r="J58" s="236"/>
      <c r="K58" s="236"/>
      <c r="L58" s="236"/>
      <c r="M58" s="237">
        <f t="shared" si="2"/>
        <v>599.20557338107005</v>
      </c>
    </row>
    <row r="59" spans="1:13" ht="14.4" x14ac:dyDescent="0.3">
      <c r="A59" s="228">
        <v>48</v>
      </c>
      <c r="B59" s="229" t="s">
        <v>900</v>
      </c>
      <c r="C59" s="230">
        <v>8</v>
      </c>
      <c r="D59" s="231" t="s">
        <v>73</v>
      </c>
      <c r="E59" s="232">
        <v>52744.89</v>
      </c>
      <c r="F59" s="233">
        <v>1.9324091830774501E-3</v>
      </c>
      <c r="G59" s="234">
        <v>3639.9193929958801</v>
      </c>
      <c r="H59" s="235">
        <v>3128.0142865402599</v>
      </c>
      <c r="I59" s="236"/>
      <c r="J59" s="236"/>
      <c r="K59" s="236"/>
      <c r="L59" s="236"/>
      <c r="M59" s="237">
        <f t="shared" si="2"/>
        <v>6767.9336795361396</v>
      </c>
    </row>
    <row r="60" spans="1:13" ht="14.4" x14ac:dyDescent="0.3">
      <c r="A60" s="228">
        <v>49</v>
      </c>
      <c r="B60" s="229" t="s">
        <v>28</v>
      </c>
      <c r="C60" s="230">
        <v>8</v>
      </c>
      <c r="D60" s="231" t="s">
        <v>73</v>
      </c>
      <c r="E60" s="232">
        <v>445381.17</v>
      </c>
      <c r="F60" s="233">
        <v>1.6317384733910301E-2</v>
      </c>
      <c r="G60" s="234">
        <v>30735.7083872617</v>
      </c>
      <c r="H60" s="235">
        <v>26413.1494580047</v>
      </c>
      <c r="I60" s="236"/>
      <c r="J60" s="236"/>
      <c r="K60" s="236"/>
      <c r="L60" s="236"/>
      <c r="M60" s="237">
        <f t="shared" si="2"/>
        <v>57148.857845266401</v>
      </c>
    </row>
    <row r="61" spans="1:13" ht="14.4" x14ac:dyDescent="0.3">
      <c r="A61" s="228">
        <v>50</v>
      </c>
      <c r="B61" s="229" t="s">
        <v>108</v>
      </c>
      <c r="C61" s="230">
        <v>6</v>
      </c>
      <c r="D61" s="231" t="s">
        <v>75</v>
      </c>
      <c r="E61" s="232">
        <v>106542.02</v>
      </c>
      <c r="F61" s="233">
        <v>3.9033691762675299E-3</v>
      </c>
      <c r="G61" s="234">
        <v>7352.4537593491104</v>
      </c>
      <c r="H61" s="235">
        <v>6318.4312390614195</v>
      </c>
      <c r="I61" s="236"/>
      <c r="J61" s="236"/>
      <c r="K61" s="236"/>
      <c r="L61" s="236"/>
      <c r="M61" s="237">
        <f t="shared" si="2"/>
        <v>13670.884998410529</v>
      </c>
    </row>
    <row r="62" spans="1:13" ht="14.4" x14ac:dyDescent="0.3">
      <c r="A62" s="228">
        <v>51</v>
      </c>
      <c r="B62" s="229" t="s">
        <v>109</v>
      </c>
      <c r="C62" s="230">
        <v>1</v>
      </c>
      <c r="D62" s="231" t="s">
        <v>73</v>
      </c>
      <c r="E62" s="232">
        <v>33863.43</v>
      </c>
      <c r="F62" s="233">
        <v>1.24065104889783E-3</v>
      </c>
      <c r="G62" s="234">
        <v>2336.9117950640998</v>
      </c>
      <c r="H62" s="235">
        <v>2008.2569672864299</v>
      </c>
      <c r="I62" s="236"/>
      <c r="J62" s="236"/>
      <c r="K62" s="236"/>
      <c r="L62" s="236"/>
      <c r="M62" s="237">
        <f t="shared" si="2"/>
        <v>4345.1687623505295</v>
      </c>
    </row>
    <row r="63" spans="1:13" ht="14.4" x14ac:dyDescent="0.3">
      <c r="A63" s="228">
        <v>52</v>
      </c>
      <c r="B63" s="229" t="s">
        <v>901</v>
      </c>
      <c r="C63" s="230">
        <v>2</v>
      </c>
      <c r="D63" s="231" t="s">
        <v>75</v>
      </c>
      <c r="E63" s="232">
        <v>17303.72</v>
      </c>
      <c r="F63" s="233">
        <v>6.33954633887775E-4</v>
      </c>
      <c r="G63" s="234">
        <v>1194.12792403152</v>
      </c>
      <c r="H63" s="235">
        <v>1026.19008913077</v>
      </c>
      <c r="I63" s="236"/>
      <c r="J63" s="236"/>
      <c r="K63" s="236"/>
      <c r="L63" s="236"/>
      <c r="M63" s="237">
        <f t="shared" si="2"/>
        <v>2220.3180131622903</v>
      </c>
    </row>
    <row r="64" spans="1:13" ht="14.4" x14ac:dyDescent="0.3">
      <c r="A64" s="228">
        <v>53</v>
      </c>
      <c r="B64" s="229" t="s">
        <v>902</v>
      </c>
      <c r="C64" s="230">
        <v>2</v>
      </c>
      <c r="D64" s="231" t="s">
        <v>75</v>
      </c>
      <c r="E64" s="232">
        <v>18858.93</v>
      </c>
      <c r="F64" s="233">
        <v>6.9093270485567199E-4</v>
      </c>
      <c r="G64" s="234">
        <v>1301.45280496655</v>
      </c>
      <c r="H64" s="235">
        <v>1118.4211867512199</v>
      </c>
      <c r="I64" s="236"/>
      <c r="J64" s="236"/>
      <c r="K64" s="236"/>
      <c r="L64" s="236"/>
      <c r="M64" s="237">
        <f t="shared" si="2"/>
        <v>2419.87399171777</v>
      </c>
    </row>
    <row r="65" spans="1:13" ht="14.4" x14ac:dyDescent="0.3">
      <c r="A65" s="228">
        <v>54</v>
      </c>
      <c r="B65" s="229" t="s">
        <v>903</v>
      </c>
      <c r="C65" s="230">
        <v>2</v>
      </c>
      <c r="D65" s="231" t="s">
        <v>73</v>
      </c>
      <c r="E65" s="232">
        <v>95823.8</v>
      </c>
      <c r="F65" s="233">
        <v>3.5106868376704801E-3</v>
      </c>
      <c r="G65" s="234">
        <v>6612.7905078683298</v>
      </c>
      <c r="H65" s="235">
        <v>5682.79155365717</v>
      </c>
      <c r="I65" s="236"/>
      <c r="J65" s="236"/>
      <c r="K65" s="236"/>
      <c r="L65" s="236"/>
      <c r="M65" s="237">
        <f t="shared" si="2"/>
        <v>12295.5820615255</v>
      </c>
    </row>
    <row r="66" spans="1:13" ht="14.4" x14ac:dyDescent="0.3">
      <c r="A66" s="238" t="s">
        <v>110</v>
      </c>
      <c r="B66" s="239"/>
      <c r="C66" s="239"/>
      <c r="D66" s="239"/>
      <c r="E66" s="240">
        <f>SUM(E12:E65)</f>
        <v>26727869.089999996</v>
      </c>
      <c r="F66" s="241">
        <f t="shared" ref="F66:F68" si="3">SUM(E66/$G$8)</f>
        <v>0.97761866975506129</v>
      </c>
      <c r="G66" s="242">
        <f t="shared" ref="G66:L66" si="4">SUM(G12:G65)</f>
        <v>1844487.4761165716</v>
      </c>
      <c r="H66" s="242">
        <f t="shared" si="4"/>
        <v>1585085.4246221369</v>
      </c>
      <c r="I66" s="242">
        <f t="shared" si="4"/>
        <v>0</v>
      </c>
      <c r="J66" s="242">
        <f t="shared" si="4"/>
        <v>0</v>
      </c>
      <c r="K66" s="242">
        <f t="shared" si="4"/>
        <v>0</v>
      </c>
      <c r="L66" s="242">
        <f t="shared" si="4"/>
        <v>0</v>
      </c>
      <c r="M66" s="243">
        <f t="shared" si="2"/>
        <v>3429572.9007387087</v>
      </c>
    </row>
    <row r="67" spans="1:13" ht="19.95" customHeight="1" x14ac:dyDescent="0.3">
      <c r="A67" s="238" t="s">
        <v>111</v>
      </c>
      <c r="B67" s="239"/>
      <c r="C67" s="239"/>
      <c r="D67" s="239"/>
      <c r="E67" s="240">
        <f>SUM('EMS-Cumulative'!E45)</f>
        <v>611900.41</v>
      </c>
      <c r="F67" s="241">
        <f t="shared" si="3"/>
        <v>2.2381330244938605E-2</v>
      </c>
      <c r="G67" s="242">
        <f>SUM('EMS-Cumulative'!G45)</f>
        <v>42227.183883427038</v>
      </c>
      <c r="H67" s="242">
        <f>SUM('EMS-Cumulative'!H45)</f>
        <v>36288.505377863941</v>
      </c>
      <c r="I67" s="242">
        <f>SUM('EMS-Cumulative'!I45)</f>
        <v>0</v>
      </c>
      <c r="J67" s="242">
        <f>SUM('EMS-Cumulative'!J45)</f>
        <v>0</v>
      </c>
      <c r="K67" s="242">
        <f>SUM('EMS-Cumulative'!K45)</f>
        <v>0</v>
      </c>
      <c r="L67" s="242">
        <f>SUM('EMS-Cumulative'!L45)</f>
        <v>0</v>
      </c>
      <c r="M67" s="243">
        <f t="shared" ref="M67:M68" si="5">SUM(G67:L67)</f>
        <v>78515.689261290972</v>
      </c>
    </row>
    <row r="68" spans="1:13" ht="19.95" customHeight="1" thickBot="1" x14ac:dyDescent="0.35">
      <c r="A68" s="244" t="s">
        <v>112</v>
      </c>
      <c r="B68" s="245"/>
      <c r="C68" s="245"/>
      <c r="D68" s="245"/>
      <c r="E68" s="246">
        <f>SUM(E66:E67)</f>
        <v>27339769.499999996</v>
      </c>
      <c r="F68" s="247">
        <f t="shared" si="3"/>
        <v>0.99999999999999989</v>
      </c>
      <c r="G68" s="248">
        <f t="shared" ref="G68:L68" si="6">SUM(G66:G67)</f>
        <v>1886714.6599999985</v>
      </c>
      <c r="H68" s="248">
        <f t="shared" si="6"/>
        <v>1621373.9300000009</v>
      </c>
      <c r="I68" s="248">
        <f t="shared" si="6"/>
        <v>0</v>
      </c>
      <c r="J68" s="248">
        <f t="shared" si="6"/>
        <v>0</v>
      </c>
      <c r="K68" s="248">
        <f t="shared" si="6"/>
        <v>0</v>
      </c>
      <c r="L68" s="248">
        <f t="shared" si="6"/>
        <v>0</v>
      </c>
      <c r="M68" s="249">
        <f t="shared" si="5"/>
        <v>3508088.5899999994</v>
      </c>
    </row>
    <row r="69" spans="1:13" x14ac:dyDescent="0.3">
      <c r="A69" s="5"/>
      <c r="D69" s="19" t="s">
        <v>113</v>
      </c>
      <c r="E69" s="104"/>
      <c r="F69" s="72"/>
      <c r="G69" s="21"/>
      <c r="H69" s="21"/>
      <c r="L69" s="23"/>
    </row>
    <row r="70" spans="1:13" x14ac:dyDescent="0.3">
      <c r="A70" s="5"/>
      <c r="B70" s="85"/>
      <c r="E70" s="104"/>
      <c r="F70" s="73"/>
      <c r="G70" s="21"/>
      <c r="H70" s="21"/>
      <c r="L70" s="23"/>
    </row>
    <row r="72" spans="1:13" x14ac:dyDescent="0.3">
      <c r="B72" s="167" t="s">
        <v>114</v>
      </c>
      <c r="C72" s="167"/>
      <c r="D72" s="167"/>
      <c r="J72" s="25"/>
      <c r="K72" s="48"/>
      <c r="L72" s="26"/>
    </row>
    <row r="73" spans="1:13" x14ac:dyDescent="0.3">
      <c r="B73" s="167"/>
      <c r="C73" s="167"/>
      <c r="D73" s="167"/>
    </row>
    <row r="77" spans="1:13" x14ac:dyDescent="0.3">
      <c r="G77" s="27"/>
      <c r="H77" s="27"/>
      <c r="I77" s="28"/>
      <c r="J77" s="17"/>
      <c r="K77" s="49"/>
    </row>
    <row r="78" spans="1:13" x14ac:dyDescent="0.3">
      <c r="G78" s="27"/>
      <c r="H78" s="27"/>
      <c r="I78" s="28"/>
      <c r="J78" s="17"/>
      <c r="K78" s="49"/>
    </row>
    <row r="79" spans="1:13" x14ac:dyDescent="0.3">
      <c r="B79" s="17"/>
      <c r="E79" s="106"/>
      <c r="F79" s="75"/>
      <c r="G79" s="27"/>
      <c r="H79" s="27"/>
      <c r="I79" s="28"/>
      <c r="J79" s="17"/>
      <c r="K79" s="49"/>
      <c r="L79" s="17"/>
    </row>
    <row r="80" spans="1:13" x14ac:dyDescent="0.3">
      <c r="B80" s="17"/>
      <c r="E80" s="106"/>
      <c r="F80" s="75"/>
      <c r="G80" s="27"/>
      <c r="H80" s="27"/>
      <c r="I80" s="28"/>
      <c r="J80" s="17"/>
      <c r="K80" s="49"/>
      <c r="L80" s="17"/>
    </row>
    <row r="81" spans="2:12" x14ac:dyDescent="0.3">
      <c r="B81" s="17"/>
      <c r="E81" s="106"/>
      <c r="F81" s="75"/>
      <c r="G81" s="27"/>
      <c r="H81" s="27"/>
      <c r="I81" s="28"/>
      <c r="J81" s="17"/>
      <c r="K81" s="49"/>
      <c r="L81" s="17"/>
    </row>
    <row r="82" spans="2:12" x14ac:dyDescent="0.3">
      <c r="B82" s="17"/>
      <c r="E82" s="106"/>
      <c r="F82" s="75"/>
      <c r="G82" s="27"/>
      <c r="H82" s="27"/>
      <c r="I82" s="28"/>
      <c r="J82" s="17"/>
      <c r="K82" s="49"/>
      <c r="L82" s="17"/>
    </row>
    <row r="83" spans="2:12" x14ac:dyDescent="0.3">
      <c r="B83" s="17"/>
      <c r="E83" s="106"/>
      <c r="F83" s="75"/>
      <c r="G83" s="27"/>
      <c r="H83" s="27"/>
      <c r="I83" s="28"/>
      <c r="J83" s="17"/>
      <c r="K83" s="49"/>
      <c r="L83" s="17"/>
    </row>
    <row r="84" spans="2:12" x14ac:dyDescent="0.3">
      <c r="B84" s="17"/>
      <c r="E84" s="106"/>
      <c r="F84" s="75"/>
      <c r="G84" s="27"/>
      <c r="H84" s="27"/>
      <c r="I84" s="28"/>
      <c r="J84" s="17"/>
      <c r="K84" s="49"/>
      <c r="L84" s="17"/>
    </row>
    <row r="85" spans="2:12" x14ac:dyDescent="0.3">
      <c r="B85" s="17"/>
      <c r="E85" s="106"/>
      <c r="F85" s="75"/>
      <c r="G85" s="27"/>
      <c r="H85" s="27"/>
      <c r="I85" s="28"/>
      <c r="J85" s="17"/>
      <c r="K85" s="49"/>
      <c r="L85" s="17"/>
    </row>
    <row r="86" spans="2:12" x14ac:dyDescent="0.3">
      <c r="B86" s="17"/>
      <c r="E86" s="106"/>
      <c r="F86" s="75"/>
      <c r="G86" s="27"/>
      <c r="H86" s="27"/>
      <c r="I86" s="28"/>
      <c r="J86" s="17"/>
      <c r="K86" s="49"/>
      <c r="L86" s="17"/>
    </row>
    <row r="87" spans="2:12" x14ac:dyDescent="0.3">
      <c r="B87" s="17"/>
      <c r="E87" s="106"/>
      <c r="F87" s="75"/>
      <c r="G87" s="27"/>
      <c r="H87" s="27"/>
      <c r="I87" s="28"/>
      <c r="J87" s="17"/>
      <c r="K87" s="49"/>
      <c r="L87" s="17"/>
    </row>
    <row r="88" spans="2:12" x14ac:dyDescent="0.3">
      <c r="B88" s="17"/>
      <c r="E88" s="106"/>
      <c r="F88" s="75"/>
      <c r="G88" s="27"/>
      <c r="H88" s="27"/>
      <c r="I88" s="28"/>
      <c r="J88" s="17"/>
      <c r="K88" s="49"/>
      <c r="L88" s="17"/>
    </row>
    <row r="89" spans="2:12" x14ac:dyDescent="0.3">
      <c r="B89" s="17"/>
      <c r="E89" s="106"/>
      <c r="F89" s="75"/>
      <c r="G89" s="27"/>
      <c r="H89" s="27"/>
      <c r="I89" s="28"/>
      <c r="J89" s="17"/>
      <c r="K89" s="49"/>
      <c r="L89" s="17"/>
    </row>
    <row r="90" spans="2:12" x14ac:dyDescent="0.3">
      <c r="B90" s="17"/>
      <c r="E90" s="106"/>
      <c r="F90" s="75"/>
      <c r="G90" s="27"/>
      <c r="H90" s="27"/>
      <c r="I90" s="28"/>
      <c r="J90" s="17"/>
      <c r="K90" s="49"/>
      <c r="L90" s="17"/>
    </row>
    <row r="91" spans="2:12" x14ac:dyDescent="0.3">
      <c r="B91" s="17"/>
      <c r="E91" s="106"/>
      <c r="F91" s="75"/>
      <c r="G91" s="27"/>
      <c r="H91" s="27"/>
      <c r="I91" s="28"/>
      <c r="J91" s="17"/>
      <c r="K91" s="49"/>
      <c r="L91" s="17"/>
    </row>
    <row r="92" spans="2:12" x14ac:dyDescent="0.3">
      <c r="B92" s="17"/>
      <c r="E92" s="106"/>
      <c r="F92" s="75"/>
      <c r="G92" s="27"/>
      <c r="H92" s="27"/>
      <c r="I92" s="28"/>
      <c r="J92" s="17"/>
      <c r="K92" s="49"/>
      <c r="L92" s="17"/>
    </row>
    <row r="93" spans="2:12" x14ac:dyDescent="0.3">
      <c r="B93" s="17"/>
      <c r="E93" s="106"/>
      <c r="F93" s="75"/>
      <c r="G93" s="27"/>
      <c r="H93" s="27"/>
      <c r="I93" s="28"/>
      <c r="J93" s="17"/>
      <c r="K93" s="49"/>
      <c r="L93" s="17"/>
    </row>
    <row r="94" spans="2:12" x14ac:dyDescent="0.3">
      <c r="B94" s="17"/>
      <c r="E94" s="106"/>
      <c r="F94" s="75"/>
      <c r="G94" s="27"/>
      <c r="H94" s="27"/>
      <c r="I94" s="28"/>
      <c r="J94" s="17"/>
      <c r="K94" s="49"/>
      <c r="L94" s="17"/>
    </row>
    <row r="95" spans="2:12" x14ac:dyDescent="0.3">
      <c r="B95" s="17"/>
      <c r="E95" s="106"/>
      <c r="F95" s="75"/>
      <c r="G95" s="27"/>
      <c r="H95" s="27"/>
      <c r="I95" s="28"/>
      <c r="J95" s="17"/>
      <c r="K95" s="49"/>
      <c r="L95" s="17"/>
    </row>
    <row r="96" spans="2:12" x14ac:dyDescent="0.3">
      <c r="B96" s="17"/>
      <c r="E96" s="106"/>
      <c r="F96" s="75"/>
      <c r="G96" s="27"/>
      <c r="H96" s="27"/>
      <c r="I96" s="28"/>
      <c r="J96" s="17"/>
      <c r="K96" s="49"/>
      <c r="L96" s="17"/>
    </row>
    <row r="97" spans="2:12" x14ac:dyDescent="0.3">
      <c r="B97" s="17"/>
      <c r="E97" s="106"/>
      <c r="F97" s="75"/>
      <c r="G97" s="27"/>
      <c r="H97" s="27"/>
      <c r="I97" s="28"/>
      <c r="J97" s="17"/>
      <c r="K97" s="49"/>
      <c r="L97" s="17"/>
    </row>
    <row r="98" spans="2:12" x14ac:dyDescent="0.3">
      <c r="B98" s="17"/>
      <c r="E98" s="106"/>
      <c r="F98" s="75"/>
      <c r="G98" s="27"/>
      <c r="H98" s="27"/>
      <c r="I98" s="28"/>
      <c r="J98" s="17"/>
      <c r="K98" s="49"/>
      <c r="L98" s="17"/>
    </row>
    <row r="99" spans="2:12" x14ac:dyDescent="0.3">
      <c r="B99" s="17"/>
      <c r="E99" s="106"/>
      <c r="F99" s="75"/>
      <c r="G99" s="27"/>
      <c r="H99" s="27"/>
      <c r="I99" s="28"/>
      <c r="J99" s="17"/>
      <c r="K99" s="49"/>
      <c r="L99" s="17"/>
    </row>
    <row r="100" spans="2:12" x14ac:dyDescent="0.3">
      <c r="B100" s="17"/>
      <c r="E100" s="106"/>
      <c r="F100" s="75"/>
      <c r="G100" s="27"/>
      <c r="H100" s="27"/>
      <c r="I100" s="28"/>
      <c r="J100" s="17"/>
      <c r="K100" s="49"/>
      <c r="L100" s="17"/>
    </row>
    <row r="101" spans="2:12" x14ac:dyDescent="0.3">
      <c r="B101" s="17"/>
      <c r="E101" s="106"/>
      <c r="F101" s="75"/>
      <c r="G101" s="27"/>
      <c r="H101" s="27"/>
      <c r="I101" s="28"/>
      <c r="J101" s="17"/>
      <c r="K101" s="49"/>
      <c r="L101" s="17"/>
    </row>
    <row r="102" spans="2:12" x14ac:dyDescent="0.3">
      <c r="B102" s="17"/>
      <c r="E102" s="106"/>
      <c r="F102" s="75"/>
      <c r="G102" s="27"/>
      <c r="H102" s="27"/>
      <c r="I102" s="28"/>
      <c r="J102" s="17"/>
      <c r="K102" s="49"/>
      <c r="L102" s="17"/>
    </row>
    <row r="103" spans="2:12" x14ac:dyDescent="0.3">
      <c r="B103" s="17"/>
      <c r="E103" s="106"/>
      <c r="F103" s="75"/>
      <c r="G103" s="27"/>
      <c r="H103" s="27"/>
      <c r="I103" s="28"/>
      <c r="J103" s="17"/>
      <c r="K103" s="49"/>
      <c r="L103" s="17"/>
    </row>
    <row r="104" spans="2:12" x14ac:dyDescent="0.3">
      <c r="B104" s="17"/>
      <c r="E104" s="106"/>
      <c r="F104" s="75"/>
      <c r="G104" s="27"/>
      <c r="H104" s="27"/>
      <c r="I104" s="28"/>
      <c r="J104" s="17"/>
      <c r="K104" s="49"/>
      <c r="L104" s="17"/>
    </row>
    <row r="105" spans="2:12" x14ac:dyDescent="0.3">
      <c r="B105" s="17"/>
      <c r="E105" s="106"/>
      <c r="F105" s="75"/>
      <c r="G105" s="27"/>
      <c r="H105" s="27"/>
      <c r="I105" s="28"/>
      <c r="J105" s="17"/>
      <c r="K105" s="49"/>
      <c r="L105" s="17"/>
    </row>
    <row r="106" spans="2:12" x14ac:dyDescent="0.3">
      <c r="B106" s="17"/>
      <c r="E106" s="106"/>
      <c r="F106" s="75"/>
      <c r="G106" s="27"/>
      <c r="H106" s="27"/>
      <c r="I106" s="28"/>
      <c r="J106" s="17"/>
      <c r="K106" s="49"/>
      <c r="L106" s="17"/>
    </row>
    <row r="107" spans="2:12" x14ac:dyDescent="0.3">
      <c r="B107" s="17"/>
      <c r="E107" s="106"/>
      <c r="F107" s="75"/>
      <c r="G107" s="27"/>
      <c r="H107" s="27"/>
      <c r="I107" s="28"/>
      <c r="J107" s="17"/>
      <c r="K107" s="49"/>
      <c r="L107" s="17"/>
    </row>
    <row r="108" spans="2:12" x14ac:dyDescent="0.3">
      <c r="B108" s="17"/>
      <c r="E108" s="106"/>
      <c r="F108" s="75"/>
      <c r="G108" s="27"/>
      <c r="H108" s="27"/>
      <c r="I108" s="28"/>
      <c r="J108" s="17"/>
      <c r="K108" s="49"/>
      <c r="L108" s="17"/>
    </row>
    <row r="109" spans="2:12" x14ac:dyDescent="0.3">
      <c r="B109" s="17"/>
      <c r="E109" s="106"/>
      <c r="F109" s="75"/>
      <c r="G109" s="27"/>
      <c r="H109" s="27"/>
      <c r="I109" s="28"/>
      <c r="J109" s="17"/>
      <c r="K109" s="49"/>
      <c r="L109" s="17"/>
    </row>
    <row r="110" spans="2:12" x14ac:dyDescent="0.3">
      <c r="B110" s="17"/>
      <c r="E110" s="106"/>
      <c r="F110" s="75"/>
      <c r="G110" s="27"/>
      <c r="H110" s="27"/>
      <c r="I110" s="28"/>
      <c r="J110" s="17"/>
      <c r="K110" s="49"/>
      <c r="L110" s="17"/>
    </row>
    <row r="111" spans="2:12" x14ac:dyDescent="0.3">
      <c r="B111" s="17"/>
      <c r="E111" s="106"/>
      <c r="F111" s="75"/>
      <c r="G111" s="27"/>
      <c r="H111" s="27"/>
      <c r="I111" s="28"/>
      <c r="J111" s="17"/>
      <c r="K111" s="49"/>
      <c r="L111" s="17"/>
    </row>
    <row r="112" spans="2:12" x14ac:dyDescent="0.3">
      <c r="B112" s="17"/>
      <c r="E112" s="106"/>
      <c r="F112" s="75"/>
      <c r="G112" s="27"/>
      <c r="H112" s="27"/>
      <c r="I112" s="28"/>
      <c r="J112" s="17"/>
      <c r="K112" s="49"/>
      <c r="L112" s="17"/>
    </row>
    <row r="113" spans="2:12" x14ac:dyDescent="0.3">
      <c r="B113" s="17"/>
      <c r="E113" s="106"/>
      <c r="F113" s="75"/>
      <c r="G113" s="27"/>
      <c r="H113" s="27"/>
      <c r="I113" s="28"/>
      <c r="J113" s="17"/>
      <c r="K113" s="49"/>
      <c r="L113" s="17"/>
    </row>
    <row r="114" spans="2:12" x14ac:dyDescent="0.3">
      <c r="B114" s="17"/>
      <c r="E114" s="106"/>
      <c r="F114" s="75"/>
      <c r="G114" s="27"/>
      <c r="H114" s="27"/>
      <c r="I114" s="28"/>
      <c r="J114" s="17"/>
      <c r="K114" s="49"/>
      <c r="L114" s="17"/>
    </row>
    <row r="115" spans="2:12" x14ac:dyDescent="0.3">
      <c r="B115" s="17"/>
      <c r="E115" s="106"/>
      <c r="F115" s="75"/>
      <c r="G115" s="27"/>
      <c r="H115" s="27"/>
      <c r="I115" s="28"/>
      <c r="J115" s="17"/>
      <c r="K115" s="49"/>
      <c r="L115" s="17"/>
    </row>
    <row r="116" spans="2:12" x14ac:dyDescent="0.3">
      <c r="B116" s="17"/>
      <c r="E116" s="106"/>
      <c r="F116" s="75"/>
      <c r="G116" s="27"/>
      <c r="H116" s="27"/>
      <c r="I116" s="28"/>
      <c r="J116" s="17"/>
      <c r="K116" s="49"/>
      <c r="L116" s="17"/>
    </row>
    <row r="117" spans="2:12" x14ac:dyDescent="0.3">
      <c r="B117" s="17"/>
      <c r="E117" s="106"/>
      <c r="F117" s="75"/>
      <c r="G117" s="27"/>
      <c r="H117" s="27"/>
      <c r="I117" s="28"/>
      <c r="J117" s="17"/>
      <c r="K117" s="49"/>
      <c r="L117" s="17"/>
    </row>
    <row r="118" spans="2:12" x14ac:dyDescent="0.3">
      <c r="B118" s="17"/>
      <c r="E118" s="106"/>
      <c r="F118" s="75"/>
      <c r="G118" s="27"/>
      <c r="H118" s="27"/>
      <c r="I118" s="28"/>
      <c r="J118" s="17"/>
      <c r="K118" s="49"/>
      <c r="L118" s="17"/>
    </row>
    <row r="119" spans="2:12" x14ac:dyDescent="0.3">
      <c r="B119" s="17"/>
      <c r="E119" s="106"/>
      <c r="F119" s="75"/>
      <c r="G119" s="27"/>
      <c r="H119" s="27"/>
      <c r="I119" s="28"/>
      <c r="J119" s="17"/>
      <c r="K119" s="49"/>
      <c r="L119" s="17"/>
    </row>
    <row r="120" spans="2:12" x14ac:dyDescent="0.3">
      <c r="B120" s="17"/>
      <c r="E120" s="106"/>
      <c r="F120" s="75"/>
      <c r="G120" s="27"/>
      <c r="H120" s="27"/>
      <c r="I120" s="28"/>
      <c r="J120" s="17"/>
      <c r="K120" s="49"/>
      <c r="L120" s="17"/>
    </row>
    <row r="121" spans="2:12" x14ac:dyDescent="0.3">
      <c r="B121" s="17"/>
      <c r="E121" s="106"/>
      <c r="F121" s="75"/>
      <c r="G121" s="27"/>
      <c r="H121" s="27"/>
      <c r="I121" s="28"/>
      <c r="J121" s="17"/>
      <c r="K121" s="49"/>
      <c r="L121" s="17"/>
    </row>
    <row r="122" spans="2:12" x14ac:dyDescent="0.3">
      <c r="B122" s="17"/>
      <c r="E122" s="106"/>
      <c r="F122" s="75"/>
      <c r="G122" s="27"/>
      <c r="H122" s="27"/>
      <c r="I122" s="28"/>
      <c r="J122" s="17"/>
      <c r="K122" s="49"/>
      <c r="L122" s="17"/>
    </row>
    <row r="123" spans="2:12" x14ac:dyDescent="0.3">
      <c r="B123" s="17"/>
      <c r="E123" s="106"/>
      <c r="F123" s="75"/>
      <c r="G123" s="27"/>
      <c r="H123" s="27"/>
      <c r="I123" s="28"/>
      <c r="J123" s="17"/>
      <c r="K123" s="49"/>
      <c r="L123" s="17"/>
    </row>
    <row r="124" spans="2:12" x14ac:dyDescent="0.3">
      <c r="B124" s="17"/>
      <c r="E124" s="106"/>
      <c r="F124" s="75"/>
      <c r="G124" s="27"/>
      <c r="H124" s="27"/>
      <c r="I124" s="28"/>
      <c r="J124" s="17"/>
      <c r="K124" s="49"/>
      <c r="L124" s="17"/>
    </row>
    <row r="125" spans="2:12" x14ac:dyDescent="0.3">
      <c r="B125" s="17"/>
      <c r="E125" s="106"/>
      <c r="F125" s="75"/>
      <c r="G125" s="27"/>
      <c r="H125" s="27"/>
      <c r="I125" s="28"/>
      <c r="J125" s="17"/>
      <c r="K125" s="49"/>
      <c r="L125" s="17"/>
    </row>
    <row r="126" spans="2:12" x14ac:dyDescent="0.3">
      <c r="B126" s="17"/>
      <c r="E126" s="106"/>
      <c r="F126" s="75"/>
      <c r="G126" s="27"/>
      <c r="H126" s="27"/>
      <c r="I126" s="28"/>
      <c r="J126" s="17"/>
      <c r="K126" s="49"/>
      <c r="L126" s="17"/>
    </row>
    <row r="127" spans="2:12" x14ac:dyDescent="0.3">
      <c r="B127" s="17"/>
      <c r="E127" s="106"/>
      <c r="F127" s="75"/>
      <c r="G127" s="27"/>
      <c r="H127" s="27"/>
      <c r="I127" s="28"/>
      <c r="J127" s="17"/>
      <c r="K127" s="49"/>
      <c r="L127" s="17"/>
    </row>
    <row r="128" spans="2:12" x14ac:dyDescent="0.3">
      <c r="B128" s="17"/>
      <c r="E128" s="106"/>
      <c r="F128" s="75"/>
      <c r="G128" s="27"/>
      <c r="H128" s="27"/>
      <c r="I128" s="28"/>
      <c r="J128" s="17"/>
      <c r="K128" s="49"/>
      <c r="L128" s="17"/>
    </row>
    <row r="129" spans="2:12" x14ac:dyDescent="0.3">
      <c r="B129" s="17"/>
      <c r="E129" s="106"/>
      <c r="F129" s="75"/>
      <c r="L129" s="17"/>
    </row>
    <row r="130" spans="2:12" x14ac:dyDescent="0.3">
      <c r="B130" s="17"/>
      <c r="E130" s="106"/>
      <c r="F130" s="75"/>
      <c r="L130" s="17"/>
    </row>
  </sheetData>
  <sortState xmlns:xlrd2="http://schemas.microsoft.com/office/spreadsheetml/2017/richdata2" ref="B12:M65">
    <sortCondition ref="B12:B65"/>
  </sortState>
  <mergeCells count="19">
    <mergeCell ref="B72:D72"/>
    <mergeCell ref="B73:D73"/>
    <mergeCell ref="A6:F6"/>
    <mergeCell ref="A66:D66"/>
    <mergeCell ref="A67:D67"/>
    <mergeCell ref="A68:D68"/>
    <mergeCell ref="A7:F7"/>
    <mergeCell ref="A8:F8"/>
    <mergeCell ref="A9:F9"/>
    <mergeCell ref="A10:F10"/>
    <mergeCell ref="A11:B11"/>
    <mergeCell ref="G11:L11"/>
    <mergeCell ref="A1:M1"/>
    <mergeCell ref="A2:M2"/>
    <mergeCell ref="A3:M3"/>
    <mergeCell ref="A4:M4"/>
    <mergeCell ref="G8:L8"/>
    <mergeCell ref="A5:M5"/>
    <mergeCell ref="M6:M8"/>
  </mergeCells>
  <pageMargins left="0.7" right="0.7" top="0.75" bottom="0.75" header="0.3" footer="0.3"/>
  <pageSetup orientation="portrait" r:id="rId1"/>
  <ignoredErrors>
    <ignoredError sqref="F66:F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73"/>
  <sheetViews>
    <sheetView zoomScaleNormal="100" zoomScaleSheetLayoutView="100" workbookViewId="0">
      <selection activeCell="I23" sqref="I23"/>
    </sheetView>
  </sheetViews>
  <sheetFormatPr defaultColWidth="9.109375" defaultRowHeight="14.4" x14ac:dyDescent="0.3"/>
  <cols>
    <col min="1" max="1" width="6.33203125" style="14" bestFit="1" customWidth="1"/>
    <col min="2" max="3" width="20.77734375" style="14" customWidth="1"/>
    <col min="4" max="4" width="7.109375" style="14" customWidth="1"/>
    <col min="5" max="5" width="40.77734375" style="14" customWidth="1"/>
    <col min="6" max="6" width="17.109375" style="15" bestFit="1" customWidth="1"/>
    <col min="7" max="16384" width="9.109375" style="11"/>
  </cols>
  <sheetData>
    <row r="1" spans="1:7" ht="18" x14ac:dyDescent="0.35">
      <c r="A1" s="169" t="s">
        <v>122</v>
      </c>
      <c r="B1" s="169"/>
      <c r="C1" s="169"/>
      <c r="D1" s="169"/>
      <c r="E1" s="169"/>
      <c r="F1" s="169"/>
      <c r="G1" s="10"/>
    </row>
    <row r="2" spans="1:7" ht="18" x14ac:dyDescent="0.35">
      <c r="A2" s="169" t="s">
        <v>115</v>
      </c>
      <c r="B2" s="169"/>
      <c r="C2" s="169"/>
      <c r="D2" s="169"/>
      <c r="E2" s="169"/>
      <c r="F2" s="169"/>
      <c r="G2" s="10"/>
    </row>
    <row r="3" spans="1:7" ht="18" x14ac:dyDescent="0.35">
      <c r="A3" s="169" t="s">
        <v>120</v>
      </c>
      <c r="B3" s="169"/>
      <c r="C3" s="169"/>
      <c r="D3" s="169"/>
      <c r="E3" s="169"/>
      <c r="F3" s="169"/>
      <c r="G3" s="10"/>
    </row>
    <row r="4" spans="1:7" ht="18" x14ac:dyDescent="0.35">
      <c r="A4" s="169" t="s">
        <v>121</v>
      </c>
      <c r="B4" s="169"/>
      <c r="C4" s="169"/>
      <c r="D4" s="169"/>
      <c r="E4" s="169"/>
      <c r="F4" s="169"/>
    </row>
    <row r="5" spans="1:7" x14ac:dyDescent="0.3">
      <c r="A5" s="177"/>
      <c r="B5" s="177"/>
      <c r="C5" s="177"/>
      <c r="D5" s="177"/>
      <c r="E5" s="177"/>
      <c r="F5" s="177"/>
    </row>
    <row r="6" spans="1:7" x14ac:dyDescent="0.3">
      <c r="A6" s="170"/>
      <c r="B6" s="176" t="s">
        <v>47</v>
      </c>
      <c r="C6" s="262"/>
      <c r="D6" s="172" t="s">
        <v>117</v>
      </c>
      <c r="E6" s="172" t="s">
        <v>116</v>
      </c>
      <c r="F6" s="174" t="s">
        <v>118</v>
      </c>
    </row>
    <row r="7" spans="1:7" s="12" customFormat="1" ht="15" thickBot="1" x14ac:dyDescent="0.35">
      <c r="A7" s="171"/>
      <c r="B7" s="108" t="s">
        <v>36</v>
      </c>
      <c r="C7" s="108" t="s">
        <v>37</v>
      </c>
      <c r="D7" s="173"/>
      <c r="E7" s="173"/>
      <c r="F7" s="175"/>
    </row>
    <row r="8" spans="1:7" s="12" customFormat="1" ht="18" customHeight="1" thickTop="1" x14ac:dyDescent="0.3">
      <c r="A8" s="121">
        <v>1</v>
      </c>
      <c r="B8" s="109" t="s">
        <v>298</v>
      </c>
      <c r="C8" s="109" t="s">
        <v>297</v>
      </c>
      <c r="D8" s="111" t="s">
        <v>142</v>
      </c>
      <c r="E8" s="110" t="s">
        <v>136</v>
      </c>
      <c r="F8" s="123">
        <v>7.5799999999999796</v>
      </c>
    </row>
    <row r="9" spans="1:7" ht="18" customHeight="1" x14ac:dyDescent="0.3">
      <c r="A9" s="122">
        <v>2</v>
      </c>
      <c r="B9" s="53" t="s">
        <v>497</v>
      </c>
      <c r="C9" s="53" t="s">
        <v>380</v>
      </c>
      <c r="D9" s="86" t="s">
        <v>169</v>
      </c>
      <c r="E9" s="54" t="s">
        <v>137</v>
      </c>
      <c r="F9" s="124">
        <v>184.01</v>
      </c>
    </row>
    <row r="10" spans="1:7" ht="18" customHeight="1" x14ac:dyDescent="0.3">
      <c r="A10" s="122">
        <v>3</v>
      </c>
      <c r="B10" s="53" t="s">
        <v>497</v>
      </c>
      <c r="C10" s="53" t="s">
        <v>697</v>
      </c>
      <c r="D10" s="86" t="s">
        <v>142</v>
      </c>
      <c r="E10" s="54" t="s">
        <v>139</v>
      </c>
      <c r="F10" s="124">
        <v>585.45000000000005</v>
      </c>
    </row>
    <row r="11" spans="1:7" ht="18" customHeight="1" x14ac:dyDescent="0.3">
      <c r="A11" s="122">
        <v>4</v>
      </c>
      <c r="B11" s="53" t="s">
        <v>185</v>
      </c>
      <c r="C11" s="53" t="s">
        <v>184</v>
      </c>
      <c r="D11" s="86" t="s">
        <v>169</v>
      </c>
      <c r="E11" s="54" t="s">
        <v>132</v>
      </c>
      <c r="F11" s="124">
        <v>4416.26</v>
      </c>
    </row>
    <row r="12" spans="1:7" ht="18" customHeight="1" x14ac:dyDescent="0.3">
      <c r="A12" s="122">
        <v>5</v>
      </c>
      <c r="B12" s="53" t="s">
        <v>754</v>
      </c>
      <c r="C12" s="53" t="s">
        <v>753</v>
      </c>
      <c r="D12" s="86" t="s">
        <v>142</v>
      </c>
      <c r="E12" s="54" t="s">
        <v>139</v>
      </c>
      <c r="F12" s="124">
        <v>2074.59</v>
      </c>
    </row>
    <row r="13" spans="1:7" ht="18" customHeight="1" x14ac:dyDescent="0.3">
      <c r="A13" s="122">
        <v>6</v>
      </c>
      <c r="B13" s="53" t="s">
        <v>154</v>
      </c>
      <c r="C13" s="53" t="s">
        <v>153</v>
      </c>
      <c r="D13" s="86" t="s">
        <v>142</v>
      </c>
      <c r="E13" s="54" t="s">
        <v>131</v>
      </c>
      <c r="F13" s="124">
        <v>2871.21</v>
      </c>
    </row>
    <row r="14" spans="1:7" ht="18" customHeight="1" x14ac:dyDescent="0.3">
      <c r="A14" s="122">
        <v>7</v>
      </c>
      <c r="B14" s="53" t="s">
        <v>154</v>
      </c>
      <c r="C14" s="53" t="s">
        <v>531</v>
      </c>
      <c r="D14" s="86" t="s">
        <v>142</v>
      </c>
      <c r="E14" s="54" t="s">
        <v>139</v>
      </c>
      <c r="F14" s="124">
        <v>249.82</v>
      </c>
    </row>
    <row r="15" spans="1:7" ht="18" customHeight="1" x14ac:dyDescent="0.3">
      <c r="A15" s="122">
        <v>8</v>
      </c>
      <c r="B15" s="53" t="s">
        <v>345</v>
      </c>
      <c r="C15" s="53" t="s">
        <v>344</v>
      </c>
      <c r="D15" s="86" t="s">
        <v>142</v>
      </c>
      <c r="E15" s="54" t="s">
        <v>136</v>
      </c>
      <c r="F15" s="124">
        <v>405.75</v>
      </c>
    </row>
    <row r="16" spans="1:7" ht="18" customHeight="1" x14ac:dyDescent="0.3">
      <c r="A16" s="122">
        <v>9</v>
      </c>
      <c r="B16" s="53" t="s">
        <v>345</v>
      </c>
      <c r="C16" s="53" t="s">
        <v>472</v>
      </c>
      <c r="D16" s="86" t="s">
        <v>142</v>
      </c>
      <c r="E16" s="54" t="s">
        <v>137</v>
      </c>
      <c r="F16" s="124">
        <v>287.60000000000002</v>
      </c>
    </row>
    <row r="17" spans="1:6" ht="18" customHeight="1" x14ac:dyDescent="0.3">
      <c r="A17" s="122">
        <v>10</v>
      </c>
      <c r="B17" s="53" t="s">
        <v>281</v>
      </c>
      <c r="C17" s="53" t="s">
        <v>280</v>
      </c>
      <c r="D17" s="86" t="s">
        <v>142</v>
      </c>
      <c r="E17" s="54" t="s">
        <v>136</v>
      </c>
      <c r="F17" s="124">
        <v>3.7899999999999898</v>
      </c>
    </row>
    <row r="18" spans="1:6" ht="18" customHeight="1" x14ac:dyDescent="0.3">
      <c r="A18" s="122">
        <v>11</v>
      </c>
      <c r="B18" s="53" t="s">
        <v>676</v>
      </c>
      <c r="C18" s="53" t="s">
        <v>154</v>
      </c>
      <c r="D18" s="86" t="s">
        <v>142</v>
      </c>
      <c r="E18" s="54" t="s">
        <v>139</v>
      </c>
      <c r="F18" s="124">
        <v>68.469999999999899</v>
      </c>
    </row>
    <row r="19" spans="1:6" ht="18" customHeight="1" x14ac:dyDescent="0.3">
      <c r="A19" s="122">
        <v>12</v>
      </c>
      <c r="B19" s="53" t="s">
        <v>810</v>
      </c>
      <c r="C19" s="53" t="s">
        <v>394</v>
      </c>
      <c r="D19" s="86" t="s">
        <v>142</v>
      </c>
      <c r="E19" s="54" t="s">
        <v>139</v>
      </c>
      <c r="F19" s="124">
        <v>2579.34</v>
      </c>
    </row>
    <row r="20" spans="1:6" ht="18" customHeight="1" x14ac:dyDescent="0.3">
      <c r="A20" s="122">
        <v>13</v>
      </c>
      <c r="B20" s="53" t="s">
        <v>563</v>
      </c>
      <c r="C20" s="53" t="s">
        <v>562</v>
      </c>
      <c r="D20" s="86" t="s">
        <v>142</v>
      </c>
      <c r="E20" s="54" t="s">
        <v>139</v>
      </c>
      <c r="F20" s="124">
        <v>8011.24999999999</v>
      </c>
    </row>
    <row r="21" spans="1:6" ht="18" customHeight="1" x14ac:dyDescent="0.3">
      <c r="A21" s="122">
        <v>14</v>
      </c>
      <c r="B21" s="53" t="s">
        <v>603</v>
      </c>
      <c r="C21" s="53" t="s">
        <v>602</v>
      </c>
      <c r="D21" s="86" t="s">
        <v>142</v>
      </c>
      <c r="E21" s="54" t="s">
        <v>139</v>
      </c>
      <c r="F21" s="124">
        <v>415.66</v>
      </c>
    </row>
    <row r="22" spans="1:6" ht="18" customHeight="1" x14ac:dyDescent="0.3">
      <c r="A22" s="122">
        <v>15</v>
      </c>
      <c r="B22" s="53" t="s">
        <v>715</v>
      </c>
      <c r="C22" s="53" t="s">
        <v>714</v>
      </c>
      <c r="D22" s="86" t="s">
        <v>142</v>
      </c>
      <c r="E22" s="54" t="s">
        <v>139</v>
      </c>
      <c r="F22" s="124">
        <v>1741.76</v>
      </c>
    </row>
    <row r="23" spans="1:6" ht="18" customHeight="1" x14ac:dyDescent="0.3">
      <c r="A23" s="122">
        <v>16</v>
      </c>
      <c r="B23" s="53" t="s">
        <v>820</v>
      </c>
      <c r="C23" s="53" t="s">
        <v>684</v>
      </c>
      <c r="D23" s="86" t="s">
        <v>142</v>
      </c>
      <c r="E23" s="54" t="s">
        <v>139</v>
      </c>
      <c r="F23" s="124">
        <v>1.5699999999999901</v>
      </c>
    </row>
    <row r="24" spans="1:6" ht="18" customHeight="1" x14ac:dyDescent="0.3">
      <c r="A24" s="122">
        <v>17</v>
      </c>
      <c r="B24" s="53" t="s">
        <v>530</v>
      </c>
      <c r="C24" s="53" t="s">
        <v>178</v>
      </c>
      <c r="D24" s="86" t="s">
        <v>142</v>
      </c>
      <c r="E24" s="54" t="s">
        <v>139</v>
      </c>
      <c r="F24" s="124">
        <v>7.5200000000000102</v>
      </c>
    </row>
    <row r="25" spans="1:6" ht="18" customHeight="1" x14ac:dyDescent="0.3">
      <c r="A25" s="122">
        <v>18</v>
      </c>
      <c r="B25" s="53" t="s">
        <v>550</v>
      </c>
      <c r="C25" s="53" t="s">
        <v>549</v>
      </c>
      <c r="D25" s="86" t="s">
        <v>142</v>
      </c>
      <c r="E25" s="54" t="s">
        <v>139</v>
      </c>
      <c r="F25" s="124">
        <v>1635.72</v>
      </c>
    </row>
    <row r="26" spans="1:6" ht="18" customHeight="1" x14ac:dyDescent="0.3">
      <c r="A26" s="122">
        <v>19</v>
      </c>
      <c r="B26" s="53" t="s">
        <v>242</v>
      </c>
      <c r="C26" s="53" t="s">
        <v>241</v>
      </c>
      <c r="D26" s="86" t="s">
        <v>142</v>
      </c>
      <c r="E26" s="54" t="s">
        <v>134</v>
      </c>
      <c r="F26" s="124">
        <v>432.76</v>
      </c>
    </row>
    <row r="27" spans="1:6" ht="18" customHeight="1" x14ac:dyDescent="0.3">
      <c r="A27" s="122">
        <v>20</v>
      </c>
      <c r="B27" s="53" t="s">
        <v>325</v>
      </c>
      <c r="C27" s="53" t="s">
        <v>324</v>
      </c>
      <c r="D27" s="86" t="s">
        <v>142</v>
      </c>
      <c r="E27" s="54" t="s">
        <v>136</v>
      </c>
      <c r="F27" s="124">
        <v>785.84</v>
      </c>
    </row>
    <row r="28" spans="1:6" ht="18" customHeight="1" x14ac:dyDescent="0.3">
      <c r="A28" s="122">
        <v>21</v>
      </c>
      <c r="B28" s="53" t="s">
        <v>616</v>
      </c>
      <c r="C28" s="53" t="s">
        <v>615</v>
      </c>
      <c r="D28" s="86" t="s">
        <v>142</v>
      </c>
      <c r="E28" s="54" t="s">
        <v>139</v>
      </c>
      <c r="F28" s="124">
        <v>240.06</v>
      </c>
    </row>
    <row r="29" spans="1:6" ht="18" customHeight="1" x14ac:dyDescent="0.3">
      <c r="A29" s="122">
        <v>22</v>
      </c>
      <c r="B29" s="53" t="s">
        <v>829</v>
      </c>
      <c r="C29" s="53" t="s">
        <v>828</v>
      </c>
      <c r="D29" s="86" t="s">
        <v>142</v>
      </c>
      <c r="E29" s="54" t="s">
        <v>139</v>
      </c>
      <c r="F29" s="124">
        <v>82.569999999999894</v>
      </c>
    </row>
    <row r="30" spans="1:6" ht="18" customHeight="1" x14ac:dyDescent="0.3">
      <c r="A30" s="122">
        <v>23</v>
      </c>
      <c r="B30" s="53" t="s">
        <v>695</v>
      </c>
      <c r="C30" s="53" t="s">
        <v>312</v>
      </c>
      <c r="D30" s="86" t="s">
        <v>142</v>
      </c>
      <c r="E30" s="54" t="s">
        <v>139</v>
      </c>
      <c r="F30" s="124">
        <v>1225.01</v>
      </c>
    </row>
    <row r="31" spans="1:6" ht="18" customHeight="1" x14ac:dyDescent="0.3">
      <c r="A31" s="122">
        <v>24</v>
      </c>
      <c r="B31" s="53" t="s">
        <v>448</v>
      </c>
      <c r="C31" s="53" t="s">
        <v>180</v>
      </c>
      <c r="D31" s="86" t="s">
        <v>142</v>
      </c>
      <c r="E31" s="54" t="s">
        <v>137</v>
      </c>
      <c r="F31" s="124">
        <v>592.9</v>
      </c>
    </row>
    <row r="32" spans="1:6" ht="18" customHeight="1" x14ac:dyDescent="0.3">
      <c r="A32" s="122">
        <v>25</v>
      </c>
      <c r="B32" s="53" t="s">
        <v>448</v>
      </c>
      <c r="C32" s="53" t="s">
        <v>447</v>
      </c>
      <c r="D32" s="86" t="s">
        <v>142</v>
      </c>
      <c r="E32" s="54" t="s">
        <v>137</v>
      </c>
      <c r="F32" s="124">
        <v>749.85</v>
      </c>
    </row>
    <row r="33" spans="1:6" ht="18" customHeight="1" x14ac:dyDescent="0.3">
      <c r="A33" s="122">
        <v>26</v>
      </c>
      <c r="B33" s="53" t="s">
        <v>764</v>
      </c>
      <c r="C33" s="53" t="s">
        <v>763</v>
      </c>
      <c r="D33" s="86" t="s">
        <v>142</v>
      </c>
      <c r="E33" s="54" t="s">
        <v>139</v>
      </c>
      <c r="F33" s="124">
        <v>7027.05</v>
      </c>
    </row>
    <row r="34" spans="1:6" ht="18" customHeight="1" x14ac:dyDescent="0.3">
      <c r="A34" s="122">
        <v>27</v>
      </c>
      <c r="B34" s="53" t="s">
        <v>804</v>
      </c>
      <c r="C34" s="53" t="s">
        <v>803</v>
      </c>
      <c r="D34" s="86" t="s">
        <v>142</v>
      </c>
      <c r="E34" s="54" t="s">
        <v>139</v>
      </c>
      <c r="F34" s="124">
        <v>52.45</v>
      </c>
    </row>
    <row r="35" spans="1:6" ht="18" customHeight="1" x14ac:dyDescent="0.3">
      <c r="A35" s="122">
        <v>28</v>
      </c>
      <c r="B35" s="53" t="s">
        <v>302</v>
      </c>
      <c r="C35" s="53" t="s">
        <v>301</v>
      </c>
      <c r="D35" s="86" t="s">
        <v>142</v>
      </c>
      <c r="E35" s="54" t="s">
        <v>136</v>
      </c>
      <c r="F35" s="124">
        <v>10.92</v>
      </c>
    </row>
    <row r="36" spans="1:6" ht="18" customHeight="1" x14ac:dyDescent="0.3">
      <c r="A36" s="122">
        <v>29</v>
      </c>
      <c r="B36" s="53" t="s">
        <v>646</v>
      </c>
      <c r="C36" s="53" t="s">
        <v>645</v>
      </c>
      <c r="D36" s="86" t="s">
        <v>142</v>
      </c>
      <c r="E36" s="54" t="s">
        <v>139</v>
      </c>
      <c r="F36" s="124">
        <v>9.4499999999999993</v>
      </c>
    </row>
    <row r="37" spans="1:6" ht="18" customHeight="1" x14ac:dyDescent="0.3">
      <c r="A37" s="122">
        <v>30</v>
      </c>
      <c r="B37" s="53" t="s">
        <v>510</v>
      </c>
      <c r="C37" s="53" t="s">
        <v>267</v>
      </c>
      <c r="D37" s="86" t="s">
        <v>142</v>
      </c>
      <c r="E37" s="54" t="s">
        <v>139</v>
      </c>
      <c r="F37" s="124">
        <v>13.7</v>
      </c>
    </row>
    <row r="38" spans="1:6" ht="18" customHeight="1" x14ac:dyDescent="0.3">
      <c r="A38" s="122">
        <v>31</v>
      </c>
      <c r="B38" s="120" t="s">
        <v>839</v>
      </c>
      <c r="C38" s="120" t="s">
        <v>345</v>
      </c>
      <c r="D38" s="86" t="s">
        <v>142</v>
      </c>
      <c r="E38" s="120" t="s">
        <v>139</v>
      </c>
      <c r="F38" s="125">
        <v>421.12</v>
      </c>
    </row>
    <row r="39" spans="1:6" ht="18" customHeight="1" x14ac:dyDescent="0.3">
      <c r="A39" s="122">
        <v>32</v>
      </c>
      <c r="B39" s="53" t="s">
        <v>679</v>
      </c>
      <c r="C39" s="53" t="s">
        <v>678</v>
      </c>
      <c r="D39" s="86" t="s">
        <v>142</v>
      </c>
      <c r="E39" s="54" t="s">
        <v>139</v>
      </c>
      <c r="F39" s="124">
        <v>17.97</v>
      </c>
    </row>
    <row r="40" spans="1:6" ht="18" customHeight="1" x14ac:dyDescent="0.3">
      <c r="A40" s="122">
        <v>33</v>
      </c>
      <c r="B40" s="53" t="s">
        <v>730</v>
      </c>
      <c r="C40" s="53" t="s">
        <v>729</v>
      </c>
      <c r="D40" s="86" t="s">
        <v>142</v>
      </c>
      <c r="E40" s="54" t="s">
        <v>139</v>
      </c>
      <c r="F40" s="124">
        <v>4.62</v>
      </c>
    </row>
    <row r="41" spans="1:6" ht="18" customHeight="1" x14ac:dyDescent="0.3">
      <c r="A41" s="122">
        <v>34</v>
      </c>
      <c r="B41" s="53" t="s">
        <v>833</v>
      </c>
      <c r="C41" s="53" t="s">
        <v>832</v>
      </c>
      <c r="D41" s="86" t="s">
        <v>142</v>
      </c>
      <c r="E41" s="54" t="s">
        <v>139</v>
      </c>
      <c r="F41" s="124">
        <v>180.08</v>
      </c>
    </row>
    <row r="42" spans="1:6" ht="18" customHeight="1" x14ac:dyDescent="0.3">
      <c r="A42" s="122">
        <v>35</v>
      </c>
      <c r="B42" s="53" t="s">
        <v>438</v>
      </c>
      <c r="C42" s="53" t="s">
        <v>437</v>
      </c>
      <c r="D42" s="86" t="s">
        <v>142</v>
      </c>
      <c r="E42" s="54" t="s">
        <v>137</v>
      </c>
      <c r="F42" s="124">
        <v>5256.84</v>
      </c>
    </row>
    <row r="43" spans="1:6" ht="18" customHeight="1" x14ac:dyDescent="0.3">
      <c r="A43" s="122">
        <v>36</v>
      </c>
      <c r="B43" s="53" t="s">
        <v>464</v>
      </c>
      <c r="C43" s="53" t="s">
        <v>463</v>
      </c>
      <c r="D43" s="86" t="s">
        <v>142</v>
      </c>
      <c r="E43" s="54" t="s">
        <v>137</v>
      </c>
      <c r="F43" s="124">
        <v>15280.56</v>
      </c>
    </row>
    <row r="44" spans="1:6" ht="18" customHeight="1" x14ac:dyDescent="0.3">
      <c r="A44" s="122">
        <v>37</v>
      </c>
      <c r="B44" s="53" t="s">
        <v>700</v>
      </c>
      <c r="C44" s="53" t="s">
        <v>699</v>
      </c>
      <c r="D44" s="86" t="s">
        <v>142</v>
      </c>
      <c r="E44" s="54" t="s">
        <v>139</v>
      </c>
      <c r="F44" s="124">
        <v>95.91</v>
      </c>
    </row>
    <row r="45" spans="1:6" ht="18" customHeight="1" x14ac:dyDescent="0.3">
      <c r="A45" s="122">
        <v>38</v>
      </c>
      <c r="B45" s="53" t="s">
        <v>213</v>
      </c>
      <c r="C45" s="53" t="s">
        <v>212</v>
      </c>
      <c r="D45" s="86" t="s">
        <v>169</v>
      </c>
      <c r="E45" s="54" t="s">
        <v>133</v>
      </c>
      <c r="F45" s="124">
        <v>1563.21</v>
      </c>
    </row>
    <row r="46" spans="1:6" ht="18" customHeight="1" x14ac:dyDescent="0.3">
      <c r="A46" s="122">
        <v>39</v>
      </c>
      <c r="B46" s="53" t="s">
        <v>208</v>
      </c>
      <c r="C46" s="53" t="s">
        <v>178</v>
      </c>
      <c r="D46" s="86" t="s">
        <v>142</v>
      </c>
      <c r="E46" s="54" t="s">
        <v>133</v>
      </c>
      <c r="F46" s="124">
        <v>1884.64</v>
      </c>
    </row>
    <row r="47" spans="1:6" ht="18" customHeight="1" x14ac:dyDescent="0.3">
      <c r="A47" s="122">
        <v>40</v>
      </c>
      <c r="B47" s="53" t="s">
        <v>288</v>
      </c>
      <c r="C47" s="53" t="s">
        <v>287</v>
      </c>
      <c r="D47" s="86" t="s">
        <v>142</v>
      </c>
      <c r="E47" s="54" t="s">
        <v>136</v>
      </c>
      <c r="F47" s="124">
        <v>54.1</v>
      </c>
    </row>
    <row r="48" spans="1:6" ht="18" customHeight="1" x14ac:dyDescent="0.3">
      <c r="A48" s="122">
        <v>41</v>
      </c>
      <c r="B48" s="53" t="s">
        <v>181</v>
      </c>
      <c r="C48" s="53" t="s">
        <v>180</v>
      </c>
      <c r="D48" s="86" t="s">
        <v>142</v>
      </c>
      <c r="E48" s="54" t="s">
        <v>132</v>
      </c>
      <c r="F48" s="124">
        <v>6940.88</v>
      </c>
    </row>
    <row r="49" spans="1:6" ht="18" customHeight="1" x14ac:dyDescent="0.3">
      <c r="A49" s="122">
        <v>42</v>
      </c>
      <c r="B49" s="53" t="s">
        <v>512</v>
      </c>
      <c r="C49" s="53" t="s">
        <v>511</v>
      </c>
      <c r="D49" s="86" t="s">
        <v>142</v>
      </c>
      <c r="E49" s="54" t="s">
        <v>139</v>
      </c>
      <c r="F49" s="124">
        <v>1772.31</v>
      </c>
    </row>
    <row r="50" spans="1:6" ht="18" customHeight="1" x14ac:dyDescent="0.3">
      <c r="A50" s="122">
        <v>43</v>
      </c>
      <c r="B50" s="53" t="s">
        <v>795</v>
      </c>
      <c r="C50" s="53" t="s">
        <v>255</v>
      </c>
      <c r="D50" s="86" t="s">
        <v>142</v>
      </c>
      <c r="E50" s="54" t="s">
        <v>139</v>
      </c>
      <c r="F50" s="124">
        <v>8271.49</v>
      </c>
    </row>
    <row r="51" spans="1:6" ht="18" customHeight="1" x14ac:dyDescent="0.3">
      <c r="A51" s="122">
        <v>44</v>
      </c>
      <c r="B51" s="53" t="s">
        <v>520</v>
      </c>
      <c r="C51" s="53" t="s">
        <v>304</v>
      </c>
      <c r="D51" s="86" t="s">
        <v>142</v>
      </c>
      <c r="E51" s="54" t="s">
        <v>139</v>
      </c>
      <c r="F51" s="124">
        <v>141</v>
      </c>
    </row>
    <row r="52" spans="1:6" ht="18" customHeight="1" x14ac:dyDescent="0.3">
      <c r="A52" s="122">
        <v>45</v>
      </c>
      <c r="B52" s="53" t="s">
        <v>783</v>
      </c>
      <c r="C52" s="53" t="s">
        <v>733</v>
      </c>
      <c r="D52" s="86" t="s">
        <v>142</v>
      </c>
      <c r="E52" s="54" t="s">
        <v>139</v>
      </c>
      <c r="F52" s="124">
        <v>204.57</v>
      </c>
    </row>
    <row r="53" spans="1:6" ht="18" customHeight="1" x14ac:dyDescent="0.3">
      <c r="A53" s="122">
        <v>46</v>
      </c>
      <c r="B53" s="120" t="s">
        <v>849</v>
      </c>
      <c r="C53" s="120" t="s">
        <v>848</v>
      </c>
      <c r="D53" s="86" t="s">
        <v>142</v>
      </c>
      <c r="E53" s="120" t="s">
        <v>139</v>
      </c>
      <c r="F53" s="125">
        <v>130.91</v>
      </c>
    </row>
    <row r="54" spans="1:6" ht="18" customHeight="1" x14ac:dyDescent="0.3">
      <c r="A54" s="122">
        <v>47</v>
      </c>
      <c r="B54" s="53" t="s">
        <v>483</v>
      </c>
      <c r="C54" s="53" t="s">
        <v>227</v>
      </c>
      <c r="D54" s="86" t="s">
        <v>142</v>
      </c>
      <c r="E54" s="54" t="s">
        <v>137</v>
      </c>
      <c r="F54" s="124">
        <v>98</v>
      </c>
    </row>
    <row r="55" spans="1:6" ht="18" customHeight="1" x14ac:dyDescent="0.3">
      <c r="A55" s="122">
        <v>48</v>
      </c>
      <c r="B55" s="53" t="s">
        <v>816</v>
      </c>
      <c r="C55" s="53" t="s">
        <v>815</v>
      </c>
      <c r="D55" s="86" t="s">
        <v>142</v>
      </c>
      <c r="E55" s="54" t="s">
        <v>139</v>
      </c>
      <c r="F55" s="124">
        <v>6258.17</v>
      </c>
    </row>
    <row r="56" spans="1:6" ht="18" customHeight="1" x14ac:dyDescent="0.3">
      <c r="A56" s="122">
        <v>49</v>
      </c>
      <c r="B56" s="53" t="s">
        <v>709</v>
      </c>
      <c r="C56" s="53" t="s">
        <v>708</v>
      </c>
      <c r="D56" s="86" t="s">
        <v>142</v>
      </c>
      <c r="E56" s="54" t="s">
        <v>139</v>
      </c>
      <c r="F56" s="124">
        <v>152.26</v>
      </c>
    </row>
    <row r="57" spans="1:6" ht="18" customHeight="1" x14ac:dyDescent="0.3">
      <c r="A57" s="122">
        <v>50</v>
      </c>
      <c r="B57" s="53" t="s">
        <v>162</v>
      </c>
      <c r="C57" s="53" t="s">
        <v>161</v>
      </c>
      <c r="D57" s="86" t="s">
        <v>142</v>
      </c>
      <c r="E57" s="54" t="s">
        <v>131</v>
      </c>
      <c r="F57" s="124">
        <v>26.78</v>
      </c>
    </row>
    <row r="58" spans="1:6" ht="18" customHeight="1" x14ac:dyDescent="0.3">
      <c r="A58" s="122">
        <v>51</v>
      </c>
      <c r="B58" s="53" t="s">
        <v>622</v>
      </c>
      <c r="C58" s="53" t="s">
        <v>621</v>
      </c>
      <c r="D58" s="86" t="s">
        <v>142</v>
      </c>
      <c r="E58" s="54" t="s">
        <v>139</v>
      </c>
      <c r="F58" s="124">
        <v>24.7</v>
      </c>
    </row>
    <row r="59" spans="1:6" ht="18" customHeight="1" x14ac:dyDescent="0.3">
      <c r="A59" s="122">
        <v>52</v>
      </c>
      <c r="B59" s="53" t="s">
        <v>366</v>
      </c>
      <c r="C59" s="53" t="s">
        <v>365</v>
      </c>
      <c r="D59" s="86" t="s">
        <v>142</v>
      </c>
      <c r="E59" s="54" t="s">
        <v>136</v>
      </c>
      <c r="F59" s="124">
        <v>74.959999999999994</v>
      </c>
    </row>
    <row r="60" spans="1:6" ht="18" customHeight="1" x14ac:dyDescent="0.3">
      <c r="A60" s="122">
        <v>53</v>
      </c>
      <c r="B60" s="53" t="s">
        <v>775</v>
      </c>
      <c r="C60" s="53" t="s">
        <v>774</v>
      </c>
      <c r="D60" s="86" t="s">
        <v>142</v>
      </c>
      <c r="E60" s="54" t="s">
        <v>139</v>
      </c>
      <c r="F60" s="124">
        <v>10.62</v>
      </c>
    </row>
    <row r="61" spans="1:6" ht="18" customHeight="1" x14ac:dyDescent="0.3">
      <c r="A61" s="122">
        <v>54</v>
      </c>
      <c r="B61" s="53" t="s">
        <v>507</v>
      </c>
      <c r="C61" s="53" t="s">
        <v>272</v>
      </c>
      <c r="D61" s="86" t="s">
        <v>142</v>
      </c>
      <c r="E61" s="54" t="s">
        <v>139</v>
      </c>
      <c r="F61" s="124">
        <v>236.79</v>
      </c>
    </row>
    <row r="62" spans="1:6" ht="18" customHeight="1" x14ac:dyDescent="0.3">
      <c r="A62" s="122">
        <v>55</v>
      </c>
      <c r="B62" s="120" t="s">
        <v>875</v>
      </c>
      <c r="C62" s="120" t="s">
        <v>322</v>
      </c>
      <c r="D62" s="86" t="s">
        <v>169</v>
      </c>
      <c r="E62" s="120" t="s">
        <v>139</v>
      </c>
      <c r="F62" s="125">
        <v>17574.55</v>
      </c>
    </row>
    <row r="63" spans="1:6" ht="18" customHeight="1" x14ac:dyDescent="0.3">
      <c r="A63" s="122">
        <v>56</v>
      </c>
      <c r="B63" s="53" t="s">
        <v>599</v>
      </c>
      <c r="C63" s="53" t="s">
        <v>437</v>
      </c>
      <c r="D63" s="86" t="s">
        <v>142</v>
      </c>
      <c r="E63" s="54" t="s">
        <v>139</v>
      </c>
      <c r="F63" s="124">
        <v>233.59</v>
      </c>
    </row>
    <row r="64" spans="1:6" ht="18" customHeight="1" x14ac:dyDescent="0.3">
      <c r="A64" s="122">
        <v>57</v>
      </c>
      <c r="B64" s="53" t="s">
        <v>273</v>
      </c>
      <c r="C64" s="53" t="s">
        <v>272</v>
      </c>
      <c r="D64" s="86" t="s">
        <v>142</v>
      </c>
      <c r="E64" s="54" t="s">
        <v>135</v>
      </c>
      <c r="F64" s="124">
        <v>716.07</v>
      </c>
    </row>
    <row r="65" spans="1:6" ht="18" customHeight="1" x14ac:dyDescent="0.3">
      <c r="A65" s="122">
        <v>58</v>
      </c>
      <c r="B65" s="53" t="s">
        <v>190</v>
      </c>
      <c r="C65" s="53" t="s">
        <v>189</v>
      </c>
      <c r="D65" s="86" t="s">
        <v>142</v>
      </c>
      <c r="E65" s="54" t="s">
        <v>133</v>
      </c>
      <c r="F65" s="124">
        <v>8.6300000000000008</v>
      </c>
    </row>
    <row r="66" spans="1:6" ht="18" customHeight="1" x14ac:dyDescent="0.3">
      <c r="A66" s="122">
        <v>59</v>
      </c>
      <c r="B66" s="53" t="s">
        <v>760</v>
      </c>
      <c r="C66" s="53" t="s">
        <v>759</v>
      </c>
      <c r="D66" s="86" t="s">
        <v>142</v>
      </c>
      <c r="E66" s="54" t="s">
        <v>139</v>
      </c>
      <c r="F66" s="124">
        <v>4630.17</v>
      </c>
    </row>
    <row r="67" spans="1:6" ht="18" customHeight="1" x14ac:dyDescent="0.3">
      <c r="A67" s="122">
        <v>60</v>
      </c>
      <c r="B67" s="53" t="s">
        <v>492</v>
      </c>
      <c r="C67" s="53" t="s">
        <v>170</v>
      </c>
      <c r="D67" s="86" t="s">
        <v>142</v>
      </c>
      <c r="E67" s="54" t="s">
        <v>139</v>
      </c>
      <c r="F67" s="124">
        <v>166.24</v>
      </c>
    </row>
    <row r="68" spans="1:6" ht="18" customHeight="1" x14ac:dyDescent="0.3">
      <c r="A68" s="122">
        <v>61</v>
      </c>
      <c r="B68" s="53" t="s">
        <v>794</v>
      </c>
      <c r="C68" s="53" t="s">
        <v>793</v>
      </c>
      <c r="D68" s="86" t="s">
        <v>142</v>
      </c>
      <c r="E68" s="54" t="s">
        <v>139</v>
      </c>
      <c r="F68" s="124">
        <v>6469.0799999999899</v>
      </c>
    </row>
    <row r="69" spans="1:6" ht="18" customHeight="1" x14ac:dyDescent="0.3">
      <c r="A69" s="122">
        <v>62</v>
      </c>
      <c r="B69" s="53" t="s">
        <v>548</v>
      </c>
      <c r="C69" s="53" t="s">
        <v>227</v>
      </c>
      <c r="D69" s="86" t="s">
        <v>142</v>
      </c>
      <c r="E69" s="54" t="s">
        <v>139</v>
      </c>
      <c r="F69" s="124">
        <v>4.7999999999999501</v>
      </c>
    </row>
    <row r="70" spans="1:6" ht="18" customHeight="1" x14ac:dyDescent="0.3">
      <c r="A70" s="122">
        <v>63</v>
      </c>
      <c r="B70" s="53" t="s">
        <v>446</v>
      </c>
      <c r="C70" s="53" t="s">
        <v>310</v>
      </c>
      <c r="D70" s="86" t="s">
        <v>142</v>
      </c>
      <c r="E70" s="54" t="s">
        <v>137</v>
      </c>
      <c r="F70" s="124">
        <v>1056.74</v>
      </c>
    </row>
    <row r="71" spans="1:6" ht="18" customHeight="1" x14ac:dyDescent="0.3">
      <c r="A71" s="122">
        <v>64</v>
      </c>
      <c r="B71" s="53" t="s">
        <v>423</v>
      </c>
      <c r="C71" s="53" t="s">
        <v>174</v>
      </c>
      <c r="D71" s="86" t="s">
        <v>142</v>
      </c>
      <c r="E71" s="54" t="s">
        <v>139</v>
      </c>
      <c r="F71" s="124">
        <v>109.65</v>
      </c>
    </row>
    <row r="72" spans="1:6" ht="18" customHeight="1" x14ac:dyDescent="0.3">
      <c r="A72" s="122">
        <v>65</v>
      </c>
      <c r="B72" s="53" t="s">
        <v>423</v>
      </c>
      <c r="C72" s="53" t="s">
        <v>450</v>
      </c>
      <c r="D72" s="86" t="s">
        <v>142</v>
      </c>
      <c r="E72" s="54" t="s">
        <v>137</v>
      </c>
      <c r="F72" s="124">
        <v>811.74</v>
      </c>
    </row>
    <row r="73" spans="1:6" ht="18" customHeight="1" x14ac:dyDescent="0.3">
      <c r="A73" s="122">
        <v>66</v>
      </c>
      <c r="B73" s="53" t="s">
        <v>423</v>
      </c>
      <c r="C73" s="53" t="s">
        <v>422</v>
      </c>
      <c r="D73" s="86" t="s">
        <v>169</v>
      </c>
      <c r="E73" s="54" t="s">
        <v>136</v>
      </c>
      <c r="F73" s="124">
        <v>20.25</v>
      </c>
    </row>
    <row r="74" spans="1:6" ht="18" customHeight="1" x14ac:dyDescent="0.3">
      <c r="A74" s="122">
        <v>67</v>
      </c>
      <c r="B74" s="53" t="s">
        <v>423</v>
      </c>
      <c r="C74" s="53" t="s">
        <v>431</v>
      </c>
      <c r="D74" s="86" t="s">
        <v>169</v>
      </c>
      <c r="E74" s="54" t="s">
        <v>136</v>
      </c>
      <c r="F74" s="124">
        <v>13.39</v>
      </c>
    </row>
    <row r="75" spans="1:6" ht="18" customHeight="1" x14ac:dyDescent="0.3">
      <c r="A75" s="122">
        <v>68</v>
      </c>
      <c r="B75" s="53" t="s">
        <v>423</v>
      </c>
      <c r="C75" s="53" t="s">
        <v>230</v>
      </c>
      <c r="D75" s="86" t="s">
        <v>169</v>
      </c>
      <c r="E75" s="54" t="s">
        <v>136</v>
      </c>
      <c r="F75" s="124">
        <v>12434.48</v>
      </c>
    </row>
    <row r="76" spans="1:6" ht="18" customHeight="1" x14ac:dyDescent="0.3">
      <c r="A76" s="122">
        <v>69</v>
      </c>
      <c r="B76" s="53" t="s">
        <v>226</v>
      </c>
      <c r="C76" s="53" t="s">
        <v>225</v>
      </c>
      <c r="D76" s="86" t="s">
        <v>169</v>
      </c>
      <c r="E76" s="54" t="s">
        <v>133</v>
      </c>
      <c r="F76" s="124">
        <v>1025.31</v>
      </c>
    </row>
    <row r="77" spans="1:6" ht="18" customHeight="1" x14ac:dyDescent="0.3">
      <c r="A77" s="122">
        <v>70</v>
      </c>
      <c r="B77" s="53" t="s">
        <v>625</v>
      </c>
      <c r="C77" s="53" t="s">
        <v>624</v>
      </c>
      <c r="D77" s="86" t="s">
        <v>142</v>
      </c>
      <c r="E77" s="54" t="s">
        <v>139</v>
      </c>
      <c r="F77" s="124">
        <v>954.9</v>
      </c>
    </row>
    <row r="78" spans="1:6" ht="18" customHeight="1" x14ac:dyDescent="0.3">
      <c r="A78" s="122">
        <v>71</v>
      </c>
      <c r="B78" s="53" t="s">
        <v>152</v>
      </c>
      <c r="C78" s="53" t="s">
        <v>151</v>
      </c>
      <c r="D78" s="86" t="s">
        <v>142</v>
      </c>
      <c r="E78" s="54" t="s">
        <v>131</v>
      </c>
      <c r="F78" s="124">
        <v>402.77</v>
      </c>
    </row>
    <row r="79" spans="1:6" ht="18" customHeight="1" x14ac:dyDescent="0.3">
      <c r="A79" s="122">
        <v>72</v>
      </c>
      <c r="B79" s="53" t="s">
        <v>179</v>
      </c>
      <c r="C79" s="53" t="s">
        <v>178</v>
      </c>
      <c r="D79" s="86" t="s">
        <v>142</v>
      </c>
      <c r="E79" s="54" t="s">
        <v>132</v>
      </c>
      <c r="F79" s="124">
        <v>11207.62</v>
      </c>
    </row>
    <row r="80" spans="1:6" ht="18" customHeight="1" x14ac:dyDescent="0.3">
      <c r="A80" s="122">
        <v>73</v>
      </c>
      <c r="B80" s="53" t="s">
        <v>693</v>
      </c>
      <c r="C80" s="53" t="s">
        <v>692</v>
      </c>
      <c r="D80" s="86" t="s">
        <v>142</v>
      </c>
      <c r="E80" s="54" t="s">
        <v>139</v>
      </c>
      <c r="F80" s="124">
        <v>65.599999999999994</v>
      </c>
    </row>
    <row r="81" spans="1:6" ht="18" customHeight="1" x14ac:dyDescent="0.3">
      <c r="A81" s="122">
        <v>74</v>
      </c>
      <c r="B81" s="53" t="s">
        <v>351</v>
      </c>
      <c r="C81" s="53" t="s">
        <v>206</v>
      </c>
      <c r="D81" s="86" t="s">
        <v>142</v>
      </c>
      <c r="E81" s="54" t="s">
        <v>136</v>
      </c>
      <c r="F81" s="124">
        <v>5543.35</v>
      </c>
    </row>
    <row r="82" spans="1:6" ht="18" customHeight="1" x14ac:dyDescent="0.3">
      <c r="A82" s="122">
        <v>75</v>
      </c>
      <c r="B82" s="53" t="s">
        <v>596</v>
      </c>
      <c r="C82" s="53" t="s">
        <v>595</v>
      </c>
      <c r="D82" s="86" t="s">
        <v>142</v>
      </c>
      <c r="E82" s="54" t="s">
        <v>139</v>
      </c>
      <c r="F82" s="124">
        <v>1261.4100000000001</v>
      </c>
    </row>
    <row r="83" spans="1:6" ht="18" customHeight="1" x14ac:dyDescent="0.3">
      <c r="A83" s="122">
        <v>76</v>
      </c>
      <c r="B83" s="53" t="s">
        <v>300</v>
      </c>
      <c r="C83" s="53" t="s">
        <v>299</v>
      </c>
      <c r="D83" s="86" t="s">
        <v>142</v>
      </c>
      <c r="E83" s="54" t="s">
        <v>136</v>
      </c>
      <c r="F83" s="124">
        <v>98.88</v>
      </c>
    </row>
    <row r="84" spans="1:6" ht="18" customHeight="1" x14ac:dyDescent="0.3">
      <c r="A84" s="122">
        <v>77</v>
      </c>
      <c r="B84" s="53" t="s">
        <v>732</v>
      </c>
      <c r="C84" s="53" t="s">
        <v>607</v>
      </c>
      <c r="D84" s="86" t="s">
        <v>142</v>
      </c>
      <c r="E84" s="54" t="s">
        <v>139</v>
      </c>
      <c r="F84" s="124">
        <v>19672.88</v>
      </c>
    </row>
    <row r="85" spans="1:6" ht="18" customHeight="1" x14ac:dyDescent="0.3">
      <c r="A85" s="122">
        <v>78</v>
      </c>
      <c r="B85" s="53" t="s">
        <v>457</v>
      </c>
      <c r="C85" s="53" t="s">
        <v>456</v>
      </c>
      <c r="D85" s="86" t="s">
        <v>142</v>
      </c>
      <c r="E85" s="54" t="s">
        <v>137</v>
      </c>
      <c r="F85" s="124">
        <v>265.77</v>
      </c>
    </row>
    <row r="86" spans="1:6" ht="18" customHeight="1" x14ac:dyDescent="0.3">
      <c r="A86" s="122">
        <v>79</v>
      </c>
      <c r="B86" s="53" t="s">
        <v>724</v>
      </c>
      <c r="C86" s="53" t="s">
        <v>663</v>
      </c>
      <c r="D86" s="86" t="s">
        <v>142</v>
      </c>
      <c r="E86" s="54" t="s">
        <v>139</v>
      </c>
      <c r="F86" s="124">
        <v>2315.73</v>
      </c>
    </row>
    <row r="87" spans="1:6" ht="18" customHeight="1" x14ac:dyDescent="0.3">
      <c r="A87" s="122">
        <v>80</v>
      </c>
      <c r="B87" s="53" t="s">
        <v>552</v>
      </c>
      <c r="C87" s="53" t="s">
        <v>551</v>
      </c>
      <c r="D87" s="86" t="s">
        <v>142</v>
      </c>
      <c r="E87" s="54" t="s">
        <v>139</v>
      </c>
      <c r="F87" s="124">
        <v>460.38</v>
      </c>
    </row>
    <row r="88" spans="1:6" ht="18" customHeight="1" x14ac:dyDescent="0.3">
      <c r="A88" s="122">
        <v>81</v>
      </c>
      <c r="B88" s="53" t="s">
        <v>419</v>
      </c>
      <c r="C88" s="53" t="s">
        <v>418</v>
      </c>
      <c r="D88" s="86" t="s">
        <v>142</v>
      </c>
      <c r="E88" s="54" t="s">
        <v>136</v>
      </c>
      <c r="F88" s="124">
        <v>4455.6899999999996</v>
      </c>
    </row>
    <row r="89" spans="1:6" ht="18" customHeight="1" x14ac:dyDescent="0.3">
      <c r="A89" s="122">
        <v>82</v>
      </c>
      <c r="B89" s="53" t="s">
        <v>267</v>
      </c>
      <c r="C89" s="53" t="s">
        <v>227</v>
      </c>
      <c r="D89" s="86" t="s">
        <v>142</v>
      </c>
      <c r="E89" s="54" t="s">
        <v>137</v>
      </c>
      <c r="F89" s="124">
        <v>18219.759999999998</v>
      </c>
    </row>
    <row r="90" spans="1:6" ht="18" customHeight="1" x14ac:dyDescent="0.3">
      <c r="A90" s="122">
        <v>83</v>
      </c>
      <c r="B90" s="53" t="s">
        <v>411</v>
      </c>
      <c r="C90" s="53" t="s">
        <v>735</v>
      </c>
      <c r="D90" s="86" t="s">
        <v>142</v>
      </c>
      <c r="E90" s="54" t="s">
        <v>139</v>
      </c>
      <c r="F90" s="124">
        <v>0.81999999999999296</v>
      </c>
    </row>
    <row r="91" spans="1:6" ht="18" customHeight="1" x14ac:dyDescent="0.3">
      <c r="A91" s="122">
        <v>84</v>
      </c>
      <c r="B91" s="53" t="s">
        <v>411</v>
      </c>
      <c r="C91" s="53" t="s">
        <v>318</v>
      </c>
      <c r="D91" s="86" t="s">
        <v>142</v>
      </c>
      <c r="E91" s="54" t="s">
        <v>136</v>
      </c>
      <c r="F91" s="124">
        <v>6.58</v>
      </c>
    </row>
    <row r="92" spans="1:6" ht="18" customHeight="1" x14ac:dyDescent="0.3">
      <c r="A92" s="122">
        <v>85</v>
      </c>
      <c r="B92" s="53" t="s">
        <v>831</v>
      </c>
      <c r="C92" s="53" t="s">
        <v>830</v>
      </c>
      <c r="D92" s="86" t="s">
        <v>142</v>
      </c>
      <c r="E92" s="54" t="s">
        <v>139</v>
      </c>
      <c r="F92" s="124">
        <v>1.36</v>
      </c>
    </row>
    <row r="93" spans="1:6" ht="18" customHeight="1" x14ac:dyDescent="0.3">
      <c r="A93" s="122">
        <v>86</v>
      </c>
      <c r="B93" s="53" t="s">
        <v>648</v>
      </c>
      <c r="C93" s="53" t="s">
        <v>647</v>
      </c>
      <c r="D93" s="86" t="s">
        <v>142</v>
      </c>
      <c r="E93" s="54" t="s">
        <v>139</v>
      </c>
      <c r="F93" s="124">
        <v>6495.24</v>
      </c>
    </row>
    <row r="94" spans="1:6" ht="18" customHeight="1" x14ac:dyDescent="0.3">
      <c r="A94" s="122">
        <v>87</v>
      </c>
      <c r="B94" s="53" t="s">
        <v>509</v>
      </c>
      <c r="C94" s="53" t="s">
        <v>508</v>
      </c>
      <c r="D94" s="86" t="s">
        <v>142</v>
      </c>
      <c r="E94" s="54" t="s">
        <v>139</v>
      </c>
      <c r="F94" s="124">
        <v>1760.84</v>
      </c>
    </row>
    <row r="95" spans="1:6" ht="18" customHeight="1" x14ac:dyDescent="0.3">
      <c r="A95" s="122">
        <v>88</v>
      </c>
      <c r="B95" s="53" t="s">
        <v>502</v>
      </c>
      <c r="C95" s="53" t="s">
        <v>501</v>
      </c>
      <c r="D95" s="86" t="s">
        <v>169</v>
      </c>
      <c r="E95" s="54" t="s">
        <v>138</v>
      </c>
      <c r="F95" s="124">
        <v>189.6</v>
      </c>
    </row>
    <row r="96" spans="1:6" ht="18" customHeight="1" x14ac:dyDescent="0.3">
      <c r="A96" s="122">
        <v>89</v>
      </c>
      <c r="B96" s="53" t="s">
        <v>673</v>
      </c>
      <c r="C96" s="53" t="s">
        <v>233</v>
      </c>
      <c r="D96" s="86" t="s">
        <v>142</v>
      </c>
      <c r="E96" s="54" t="s">
        <v>139</v>
      </c>
      <c r="F96" s="124">
        <v>639.5</v>
      </c>
    </row>
    <row r="97" spans="1:6" ht="18" customHeight="1" x14ac:dyDescent="0.3">
      <c r="A97" s="122">
        <v>90</v>
      </c>
      <c r="B97" s="53" t="s">
        <v>202</v>
      </c>
      <c r="C97" s="53" t="s">
        <v>201</v>
      </c>
      <c r="D97" s="86" t="s">
        <v>142</v>
      </c>
      <c r="E97" s="54" t="s">
        <v>133</v>
      </c>
      <c r="F97" s="124">
        <v>2048.58</v>
      </c>
    </row>
    <row r="98" spans="1:6" ht="18" customHeight="1" x14ac:dyDescent="0.3">
      <c r="A98" s="122">
        <v>91</v>
      </c>
      <c r="B98" s="53" t="s">
        <v>722</v>
      </c>
      <c r="C98" s="53" t="s">
        <v>721</v>
      </c>
      <c r="D98" s="86" t="s">
        <v>142</v>
      </c>
      <c r="E98" s="54" t="s">
        <v>139</v>
      </c>
      <c r="F98" s="124">
        <v>4191.1400000000003</v>
      </c>
    </row>
    <row r="99" spans="1:6" ht="18" customHeight="1" x14ac:dyDescent="0.3">
      <c r="A99" s="122">
        <v>92</v>
      </c>
      <c r="B99" s="53" t="s">
        <v>141</v>
      </c>
      <c r="C99" s="53" t="s">
        <v>140</v>
      </c>
      <c r="D99" s="86" t="s">
        <v>142</v>
      </c>
      <c r="E99" s="54" t="s">
        <v>130</v>
      </c>
      <c r="F99" s="124">
        <v>781.34</v>
      </c>
    </row>
    <row r="100" spans="1:6" ht="18" customHeight="1" x14ac:dyDescent="0.3">
      <c r="A100" s="122">
        <v>93</v>
      </c>
      <c r="B100" s="53" t="s">
        <v>160</v>
      </c>
      <c r="C100" s="53" t="s">
        <v>159</v>
      </c>
      <c r="D100" s="86" t="s">
        <v>142</v>
      </c>
      <c r="E100" s="54" t="s">
        <v>131</v>
      </c>
      <c r="F100" s="124">
        <v>290.8</v>
      </c>
    </row>
    <row r="101" spans="1:6" ht="18" customHeight="1" x14ac:dyDescent="0.3">
      <c r="A101" s="122">
        <v>94</v>
      </c>
      <c r="B101" s="53" t="s">
        <v>228</v>
      </c>
      <c r="C101" s="53" t="s">
        <v>227</v>
      </c>
      <c r="D101" s="86" t="s">
        <v>142</v>
      </c>
      <c r="E101" s="54" t="s">
        <v>134</v>
      </c>
      <c r="F101" s="124">
        <v>473.18</v>
      </c>
    </row>
    <row r="102" spans="1:6" ht="18" customHeight="1" x14ac:dyDescent="0.3">
      <c r="A102" s="122">
        <v>95</v>
      </c>
      <c r="B102" s="120" t="s">
        <v>845</v>
      </c>
      <c r="C102" s="120" t="s">
        <v>844</v>
      </c>
      <c r="D102" s="86" t="s">
        <v>142</v>
      </c>
      <c r="E102" s="120" t="s">
        <v>139</v>
      </c>
      <c r="F102" s="125">
        <v>1322.41</v>
      </c>
    </row>
    <row r="103" spans="1:6" ht="18" customHeight="1" x14ac:dyDescent="0.3">
      <c r="A103" s="122">
        <v>96</v>
      </c>
      <c r="B103" s="53" t="s">
        <v>639</v>
      </c>
      <c r="C103" s="53" t="s">
        <v>255</v>
      </c>
      <c r="D103" s="86" t="s">
        <v>142</v>
      </c>
      <c r="E103" s="54" t="s">
        <v>139</v>
      </c>
      <c r="F103" s="124">
        <v>2014.46</v>
      </c>
    </row>
    <row r="104" spans="1:6" ht="18" customHeight="1" x14ac:dyDescent="0.3">
      <c r="A104" s="122">
        <v>97</v>
      </c>
      <c r="B104" s="120" t="s">
        <v>639</v>
      </c>
      <c r="C104" s="120" t="s">
        <v>860</v>
      </c>
      <c r="D104" s="86" t="s">
        <v>169</v>
      </c>
      <c r="E104" s="120" t="s">
        <v>139</v>
      </c>
      <c r="F104" s="125">
        <v>1755.83</v>
      </c>
    </row>
    <row r="105" spans="1:6" ht="18" customHeight="1" x14ac:dyDescent="0.3">
      <c r="A105" s="122">
        <v>98</v>
      </c>
      <c r="B105" s="53" t="s">
        <v>307</v>
      </c>
      <c r="C105" s="53" t="s">
        <v>257</v>
      </c>
      <c r="D105" s="86" t="s">
        <v>142</v>
      </c>
      <c r="E105" s="54" t="s">
        <v>136</v>
      </c>
      <c r="F105" s="124">
        <v>84.14</v>
      </c>
    </row>
    <row r="106" spans="1:6" ht="18" customHeight="1" x14ac:dyDescent="0.3">
      <c r="A106" s="122">
        <v>99</v>
      </c>
      <c r="B106" s="120" t="s">
        <v>863</v>
      </c>
      <c r="C106" s="120" t="s">
        <v>565</v>
      </c>
      <c r="D106" s="86" t="s">
        <v>169</v>
      </c>
      <c r="E106" s="120" t="s">
        <v>139</v>
      </c>
      <c r="F106" s="125">
        <v>3548.97</v>
      </c>
    </row>
    <row r="107" spans="1:6" ht="18" customHeight="1" x14ac:dyDescent="0.3">
      <c r="A107" s="122">
        <v>100</v>
      </c>
      <c r="B107" s="53" t="s">
        <v>566</v>
      </c>
      <c r="C107" s="53" t="s">
        <v>565</v>
      </c>
      <c r="D107" s="86" t="s">
        <v>142</v>
      </c>
      <c r="E107" s="54" t="s">
        <v>139</v>
      </c>
      <c r="F107" s="124">
        <v>10.08</v>
      </c>
    </row>
    <row r="108" spans="1:6" ht="18" customHeight="1" x14ac:dyDescent="0.3">
      <c r="A108" s="122">
        <v>101</v>
      </c>
      <c r="B108" s="53" t="s">
        <v>207</v>
      </c>
      <c r="C108" s="53" t="s">
        <v>696</v>
      </c>
      <c r="D108" s="86" t="s">
        <v>142</v>
      </c>
      <c r="E108" s="54" t="s">
        <v>139</v>
      </c>
      <c r="F108" s="124">
        <v>18535.66</v>
      </c>
    </row>
    <row r="109" spans="1:6" ht="18" customHeight="1" x14ac:dyDescent="0.3">
      <c r="A109" s="122">
        <v>102</v>
      </c>
      <c r="B109" s="53" t="s">
        <v>207</v>
      </c>
      <c r="C109" s="53" t="s">
        <v>647</v>
      </c>
      <c r="D109" s="86" t="s">
        <v>142</v>
      </c>
      <c r="E109" s="54" t="s">
        <v>139</v>
      </c>
      <c r="F109" s="124">
        <v>715.1</v>
      </c>
    </row>
    <row r="110" spans="1:6" ht="18" customHeight="1" x14ac:dyDescent="0.3">
      <c r="A110" s="122">
        <v>103</v>
      </c>
      <c r="B110" s="53" t="s">
        <v>207</v>
      </c>
      <c r="C110" s="53" t="s">
        <v>194</v>
      </c>
      <c r="D110" s="86" t="s">
        <v>142</v>
      </c>
      <c r="E110" s="54" t="s">
        <v>133</v>
      </c>
      <c r="F110" s="124">
        <v>2028.46</v>
      </c>
    </row>
    <row r="111" spans="1:6" ht="18" customHeight="1" x14ac:dyDescent="0.3">
      <c r="A111" s="122">
        <v>104</v>
      </c>
      <c r="B111" s="53" t="s">
        <v>458</v>
      </c>
      <c r="C111" s="53" t="s">
        <v>380</v>
      </c>
      <c r="D111" s="86" t="s">
        <v>142</v>
      </c>
      <c r="E111" s="54" t="s">
        <v>137</v>
      </c>
      <c r="F111" s="124">
        <v>218.1</v>
      </c>
    </row>
    <row r="112" spans="1:6" ht="18" customHeight="1" x14ac:dyDescent="0.3">
      <c r="A112" s="122">
        <v>105</v>
      </c>
      <c r="B112" s="53" t="s">
        <v>432</v>
      </c>
      <c r="C112" s="53" t="s">
        <v>227</v>
      </c>
      <c r="D112" s="86" t="s">
        <v>169</v>
      </c>
      <c r="E112" s="54" t="s">
        <v>136</v>
      </c>
      <c r="F112" s="124">
        <v>383.24</v>
      </c>
    </row>
    <row r="113" spans="1:6" ht="18" customHeight="1" x14ac:dyDescent="0.3">
      <c r="A113" s="122">
        <v>106</v>
      </c>
      <c r="B113" s="53" t="s">
        <v>662</v>
      </c>
      <c r="C113" s="53" t="s">
        <v>380</v>
      </c>
      <c r="D113" s="86" t="s">
        <v>142</v>
      </c>
      <c r="E113" s="54" t="s">
        <v>139</v>
      </c>
      <c r="F113" s="124">
        <v>189.6</v>
      </c>
    </row>
    <row r="114" spans="1:6" ht="18" customHeight="1" x14ac:dyDescent="0.3">
      <c r="A114" s="122">
        <v>107</v>
      </c>
      <c r="B114" s="53" t="s">
        <v>183</v>
      </c>
      <c r="C114" s="53" t="s">
        <v>182</v>
      </c>
      <c r="D114" s="86" t="s">
        <v>169</v>
      </c>
      <c r="E114" s="54" t="s">
        <v>132</v>
      </c>
      <c r="F114" s="124">
        <v>3267.05</v>
      </c>
    </row>
    <row r="115" spans="1:6" ht="18" customHeight="1" x14ac:dyDescent="0.3">
      <c r="A115" s="122">
        <v>108</v>
      </c>
      <c r="B115" s="53" t="s">
        <v>319</v>
      </c>
      <c r="C115" s="53" t="s">
        <v>318</v>
      </c>
      <c r="D115" s="86" t="s">
        <v>142</v>
      </c>
      <c r="E115" s="54" t="s">
        <v>136</v>
      </c>
      <c r="F115" s="124">
        <v>274.67</v>
      </c>
    </row>
    <row r="116" spans="1:6" ht="18" customHeight="1" x14ac:dyDescent="0.3">
      <c r="A116" s="122">
        <v>109</v>
      </c>
      <c r="B116" s="53" t="s">
        <v>583</v>
      </c>
      <c r="C116" s="53" t="s">
        <v>582</v>
      </c>
      <c r="D116" s="86" t="s">
        <v>142</v>
      </c>
      <c r="E116" s="54" t="s">
        <v>139</v>
      </c>
      <c r="F116" s="124">
        <v>2.5799999999999801</v>
      </c>
    </row>
    <row r="117" spans="1:6" ht="18" customHeight="1" x14ac:dyDescent="0.3">
      <c r="A117" s="122">
        <v>110</v>
      </c>
      <c r="B117" s="53" t="s">
        <v>150</v>
      </c>
      <c r="C117" s="53" t="s">
        <v>149</v>
      </c>
      <c r="D117" s="86" t="s">
        <v>142</v>
      </c>
      <c r="E117" s="54" t="s">
        <v>131</v>
      </c>
      <c r="F117" s="124">
        <v>1208.23</v>
      </c>
    </row>
    <row r="118" spans="1:6" ht="18" customHeight="1" x14ac:dyDescent="0.3">
      <c r="A118" s="122">
        <v>111</v>
      </c>
      <c r="B118" s="53" t="s">
        <v>150</v>
      </c>
      <c r="C118" s="53" t="s">
        <v>383</v>
      </c>
      <c r="D118" s="86" t="s">
        <v>142</v>
      </c>
      <c r="E118" s="54" t="s">
        <v>139</v>
      </c>
      <c r="F118" s="124">
        <v>1763.36</v>
      </c>
    </row>
    <row r="119" spans="1:6" ht="18" customHeight="1" x14ac:dyDescent="0.3">
      <c r="A119" s="122">
        <v>112</v>
      </c>
      <c r="B119" s="53" t="s">
        <v>725</v>
      </c>
      <c r="C119" s="53" t="s">
        <v>245</v>
      </c>
      <c r="D119" s="86" t="s">
        <v>142</v>
      </c>
      <c r="E119" s="54" t="s">
        <v>139</v>
      </c>
      <c r="F119" s="124">
        <v>730.65</v>
      </c>
    </row>
    <row r="120" spans="1:6" ht="18" customHeight="1" x14ac:dyDescent="0.3">
      <c r="A120" s="122">
        <v>113</v>
      </c>
      <c r="B120" s="53" t="s">
        <v>590</v>
      </c>
      <c r="C120" s="53" t="s">
        <v>589</v>
      </c>
      <c r="D120" s="86" t="s">
        <v>142</v>
      </c>
      <c r="E120" s="54" t="s">
        <v>139</v>
      </c>
      <c r="F120" s="124">
        <v>87.56</v>
      </c>
    </row>
    <row r="121" spans="1:6" ht="18" customHeight="1" x14ac:dyDescent="0.3">
      <c r="A121" s="122">
        <v>114</v>
      </c>
      <c r="B121" s="53" t="s">
        <v>827</v>
      </c>
      <c r="C121" s="53" t="s">
        <v>826</v>
      </c>
      <c r="D121" s="86" t="s">
        <v>142</v>
      </c>
      <c r="E121" s="54" t="s">
        <v>139</v>
      </c>
      <c r="F121" s="124">
        <v>11065.76</v>
      </c>
    </row>
    <row r="122" spans="1:6" ht="18" customHeight="1" x14ac:dyDescent="0.3">
      <c r="A122" s="122">
        <v>115</v>
      </c>
      <c r="B122" s="53" t="s">
        <v>800</v>
      </c>
      <c r="C122" s="53" t="s">
        <v>172</v>
      </c>
      <c r="D122" s="86" t="s">
        <v>142</v>
      </c>
      <c r="E122" s="54" t="s">
        <v>139</v>
      </c>
      <c r="F122" s="124">
        <v>1255.56</v>
      </c>
    </row>
    <row r="123" spans="1:6" ht="18" customHeight="1" x14ac:dyDescent="0.3">
      <c r="A123" s="122">
        <v>116</v>
      </c>
      <c r="B123" s="53" t="s">
        <v>475</v>
      </c>
      <c r="C123" s="53" t="s">
        <v>474</v>
      </c>
      <c r="D123" s="86" t="s">
        <v>142</v>
      </c>
      <c r="E123" s="54" t="s">
        <v>137</v>
      </c>
      <c r="F123" s="124">
        <v>7.98</v>
      </c>
    </row>
    <row r="124" spans="1:6" ht="18" customHeight="1" x14ac:dyDescent="0.3">
      <c r="A124" s="122">
        <v>117</v>
      </c>
      <c r="B124" s="120" t="s">
        <v>836</v>
      </c>
      <c r="C124" s="120" t="s">
        <v>147</v>
      </c>
      <c r="D124" s="86" t="s">
        <v>142</v>
      </c>
      <c r="E124" s="120" t="s">
        <v>139</v>
      </c>
      <c r="F124" s="125">
        <v>4067.95</v>
      </c>
    </row>
    <row r="125" spans="1:6" ht="18" customHeight="1" x14ac:dyDescent="0.3">
      <c r="A125" s="122">
        <v>118</v>
      </c>
      <c r="B125" s="53" t="s">
        <v>413</v>
      </c>
      <c r="C125" s="53" t="s">
        <v>412</v>
      </c>
      <c r="D125" s="86" t="s">
        <v>142</v>
      </c>
      <c r="E125" s="54" t="s">
        <v>136</v>
      </c>
      <c r="F125" s="124">
        <v>662.04</v>
      </c>
    </row>
    <row r="126" spans="1:6" ht="18" customHeight="1" x14ac:dyDescent="0.3">
      <c r="A126" s="122">
        <v>119</v>
      </c>
      <c r="B126" s="53" t="s">
        <v>503</v>
      </c>
      <c r="C126" s="53" t="s">
        <v>174</v>
      </c>
      <c r="D126" s="86" t="s">
        <v>169</v>
      </c>
      <c r="E126" s="54" t="s">
        <v>138</v>
      </c>
      <c r="F126" s="124">
        <v>8999.92</v>
      </c>
    </row>
    <row r="127" spans="1:6" ht="18" customHeight="1" x14ac:dyDescent="0.3">
      <c r="A127" s="122">
        <v>120</v>
      </c>
      <c r="B127" s="53" t="s">
        <v>634</v>
      </c>
      <c r="C127" s="53" t="s">
        <v>633</v>
      </c>
      <c r="D127" s="86" t="s">
        <v>142</v>
      </c>
      <c r="E127" s="54" t="s">
        <v>139</v>
      </c>
      <c r="F127" s="124">
        <v>759.8</v>
      </c>
    </row>
    <row r="128" spans="1:6" ht="18" customHeight="1" x14ac:dyDescent="0.3">
      <c r="A128" s="122">
        <v>121</v>
      </c>
      <c r="B128" s="53" t="s">
        <v>198</v>
      </c>
      <c r="C128" s="53" t="s">
        <v>197</v>
      </c>
      <c r="D128" s="86" t="s">
        <v>142</v>
      </c>
      <c r="E128" s="54" t="s">
        <v>133</v>
      </c>
      <c r="F128" s="124">
        <v>622.99</v>
      </c>
    </row>
    <row r="129" spans="1:6" ht="18" customHeight="1" x14ac:dyDescent="0.3">
      <c r="A129" s="122">
        <v>122</v>
      </c>
      <c r="B129" s="53" t="s">
        <v>664</v>
      </c>
      <c r="C129" s="53" t="s">
        <v>663</v>
      </c>
      <c r="D129" s="86" t="s">
        <v>142</v>
      </c>
      <c r="E129" s="54" t="s">
        <v>139</v>
      </c>
      <c r="F129" s="124">
        <v>3831.75</v>
      </c>
    </row>
    <row r="130" spans="1:6" ht="18" customHeight="1" x14ac:dyDescent="0.3">
      <c r="A130" s="122">
        <v>123</v>
      </c>
      <c r="B130" s="53" t="s">
        <v>323</v>
      </c>
      <c r="C130" s="53" t="s">
        <v>322</v>
      </c>
      <c r="D130" s="86" t="s">
        <v>142</v>
      </c>
      <c r="E130" s="54" t="s">
        <v>136</v>
      </c>
      <c r="F130" s="124">
        <v>11466.28</v>
      </c>
    </row>
    <row r="131" spans="1:6" ht="18" customHeight="1" x14ac:dyDescent="0.3">
      <c r="A131" s="122">
        <v>124</v>
      </c>
      <c r="B131" s="53" t="s">
        <v>177</v>
      </c>
      <c r="C131" s="53" t="s">
        <v>176</v>
      </c>
      <c r="D131" s="86" t="s">
        <v>142</v>
      </c>
      <c r="E131" s="54" t="s">
        <v>132</v>
      </c>
      <c r="F131" s="124">
        <v>11409.27</v>
      </c>
    </row>
    <row r="132" spans="1:6" ht="18" customHeight="1" x14ac:dyDescent="0.3">
      <c r="A132" s="122">
        <v>125</v>
      </c>
      <c r="B132" s="53" t="s">
        <v>629</v>
      </c>
      <c r="C132" s="53" t="s">
        <v>628</v>
      </c>
      <c r="D132" s="86" t="s">
        <v>142</v>
      </c>
      <c r="E132" s="54" t="s">
        <v>139</v>
      </c>
      <c r="F132" s="124">
        <v>398.24</v>
      </c>
    </row>
    <row r="133" spans="1:6" ht="18" customHeight="1" x14ac:dyDescent="0.3">
      <c r="A133" s="122">
        <v>126</v>
      </c>
      <c r="B133" s="53" t="s">
        <v>698</v>
      </c>
      <c r="C133" s="53" t="s">
        <v>434</v>
      </c>
      <c r="D133" s="86" t="s">
        <v>142</v>
      </c>
      <c r="E133" s="54" t="s">
        <v>139</v>
      </c>
      <c r="F133" s="124">
        <v>1.17</v>
      </c>
    </row>
    <row r="134" spans="1:6" ht="18" customHeight="1" x14ac:dyDescent="0.3">
      <c r="A134" s="122">
        <v>127</v>
      </c>
      <c r="B134" s="53" t="s">
        <v>465</v>
      </c>
      <c r="C134" s="53" t="s">
        <v>233</v>
      </c>
      <c r="D134" s="86" t="s">
        <v>142</v>
      </c>
      <c r="E134" s="54" t="s">
        <v>137</v>
      </c>
      <c r="F134" s="124">
        <v>9643.11</v>
      </c>
    </row>
    <row r="135" spans="1:6" ht="18" customHeight="1" x14ac:dyDescent="0.3">
      <c r="A135" s="122">
        <v>128</v>
      </c>
      <c r="B135" s="53" t="s">
        <v>369</v>
      </c>
      <c r="C135" s="53" t="s">
        <v>368</v>
      </c>
      <c r="D135" s="86" t="s">
        <v>169</v>
      </c>
      <c r="E135" s="54" t="s">
        <v>136</v>
      </c>
      <c r="F135" s="124">
        <v>264.22000000000003</v>
      </c>
    </row>
    <row r="136" spans="1:6" ht="18" customHeight="1" x14ac:dyDescent="0.3">
      <c r="A136" s="122">
        <v>129</v>
      </c>
      <c r="B136" s="53" t="s">
        <v>587</v>
      </c>
      <c r="C136" s="53" t="s">
        <v>586</v>
      </c>
      <c r="D136" s="86" t="s">
        <v>142</v>
      </c>
      <c r="E136" s="54" t="s">
        <v>139</v>
      </c>
      <c r="F136" s="124">
        <v>2689.55</v>
      </c>
    </row>
    <row r="137" spans="1:6" ht="18" customHeight="1" x14ac:dyDescent="0.3">
      <c r="A137" s="122">
        <v>130</v>
      </c>
      <c r="B137" s="53" t="s">
        <v>476</v>
      </c>
      <c r="C137" s="53" t="s">
        <v>450</v>
      </c>
      <c r="D137" s="86" t="s">
        <v>142</v>
      </c>
      <c r="E137" s="54" t="s">
        <v>137</v>
      </c>
      <c r="F137" s="124">
        <v>977.34</v>
      </c>
    </row>
    <row r="138" spans="1:6" ht="18" customHeight="1" x14ac:dyDescent="0.3">
      <c r="A138" s="122">
        <v>131</v>
      </c>
      <c r="B138" s="53" t="s">
        <v>567</v>
      </c>
      <c r="C138" s="53" t="s">
        <v>522</v>
      </c>
      <c r="D138" s="86" t="s">
        <v>142</v>
      </c>
      <c r="E138" s="54" t="s">
        <v>139</v>
      </c>
      <c r="F138" s="124">
        <v>16008.54</v>
      </c>
    </row>
    <row r="139" spans="1:6" ht="18" customHeight="1" x14ac:dyDescent="0.3">
      <c r="A139" s="122">
        <v>132</v>
      </c>
      <c r="B139" s="53" t="s">
        <v>812</v>
      </c>
      <c r="C139" s="53" t="s">
        <v>811</v>
      </c>
      <c r="D139" s="86" t="s">
        <v>142</v>
      </c>
      <c r="E139" s="54" t="s">
        <v>139</v>
      </c>
      <c r="F139" s="124">
        <v>4.9400000000000004</v>
      </c>
    </row>
    <row r="140" spans="1:6" ht="18" customHeight="1" x14ac:dyDescent="0.3">
      <c r="A140" s="122">
        <v>133</v>
      </c>
      <c r="B140" s="53" t="s">
        <v>574</v>
      </c>
      <c r="C140" s="53" t="s">
        <v>167</v>
      </c>
      <c r="D140" s="86" t="s">
        <v>142</v>
      </c>
      <c r="E140" s="54" t="s">
        <v>139</v>
      </c>
      <c r="F140" s="124">
        <v>16451.3</v>
      </c>
    </row>
    <row r="141" spans="1:6" ht="18" customHeight="1" x14ac:dyDescent="0.3">
      <c r="A141" s="122">
        <v>134</v>
      </c>
      <c r="B141" s="53" t="s">
        <v>452</v>
      </c>
      <c r="C141" s="53" t="s">
        <v>167</v>
      </c>
      <c r="D141" s="86" t="s">
        <v>142</v>
      </c>
      <c r="E141" s="54" t="s">
        <v>137</v>
      </c>
      <c r="F141" s="124">
        <v>172.66</v>
      </c>
    </row>
    <row r="142" spans="1:6" ht="18" customHeight="1" x14ac:dyDescent="0.3">
      <c r="A142" s="122">
        <v>135</v>
      </c>
      <c r="B142" s="53" t="s">
        <v>559</v>
      </c>
      <c r="C142" s="53" t="s">
        <v>558</v>
      </c>
      <c r="D142" s="86" t="s">
        <v>142</v>
      </c>
      <c r="E142" s="54" t="s">
        <v>139</v>
      </c>
      <c r="F142" s="124">
        <v>129.19999999999999</v>
      </c>
    </row>
    <row r="143" spans="1:6" ht="18" customHeight="1" x14ac:dyDescent="0.3">
      <c r="A143" s="122">
        <v>136</v>
      </c>
      <c r="B143" s="53" t="s">
        <v>211</v>
      </c>
      <c r="C143" s="53" t="s">
        <v>210</v>
      </c>
      <c r="D143" s="86" t="s">
        <v>142</v>
      </c>
      <c r="E143" s="54" t="s">
        <v>133</v>
      </c>
      <c r="F143" s="124">
        <v>2475.61</v>
      </c>
    </row>
    <row r="144" spans="1:6" ht="18" customHeight="1" x14ac:dyDescent="0.3">
      <c r="A144" s="122">
        <v>137</v>
      </c>
      <c r="B144" s="53" t="s">
        <v>196</v>
      </c>
      <c r="C144" s="53" t="s">
        <v>147</v>
      </c>
      <c r="D144" s="86" t="s">
        <v>142</v>
      </c>
      <c r="E144" s="54" t="s">
        <v>133</v>
      </c>
      <c r="F144" s="124">
        <v>1515.04</v>
      </c>
    </row>
    <row r="145" spans="1:6" ht="18" customHeight="1" x14ac:dyDescent="0.3">
      <c r="A145" s="122">
        <v>138</v>
      </c>
      <c r="B145" s="53" t="s">
        <v>317</v>
      </c>
      <c r="C145" s="53" t="s">
        <v>316</v>
      </c>
      <c r="D145" s="86" t="s">
        <v>142</v>
      </c>
      <c r="E145" s="54" t="s">
        <v>136</v>
      </c>
      <c r="F145" s="124">
        <v>40.51</v>
      </c>
    </row>
    <row r="146" spans="1:6" ht="18" customHeight="1" x14ac:dyDescent="0.3">
      <c r="A146" s="122">
        <v>139</v>
      </c>
      <c r="B146" s="53" t="s">
        <v>337</v>
      </c>
      <c r="C146" s="53" t="s">
        <v>336</v>
      </c>
      <c r="D146" s="86" t="s">
        <v>142</v>
      </c>
      <c r="E146" s="54" t="s">
        <v>136</v>
      </c>
      <c r="F146" s="124">
        <v>14.94</v>
      </c>
    </row>
    <row r="147" spans="1:6" ht="18" customHeight="1" x14ac:dyDescent="0.3">
      <c r="A147" s="122">
        <v>140</v>
      </c>
      <c r="B147" s="53" t="s">
        <v>469</v>
      </c>
      <c r="C147" s="53" t="s">
        <v>468</v>
      </c>
      <c r="D147" s="86" t="s">
        <v>142</v>
      </c>
      <c r="E147" s="54" t="s">
        <v>137</v>
      </c>
      <c r="F147" s="124">
        <v>172.66</v>
      </c>
    </row>
    <row r="148" spans="1:6" ht="18" customHeight="1" x14ac:dyDescent="0.3">
      <c r="A148" s="122">
        <v>141</v>
      </c>
      <c r="B148" s="53" t="s">
        <v>655</v>
      </c>
      <c r="C148" s="53" t="s">
        <v>409</v>
      </c>
      <c r="D148" s="86" t="s">
        <v>142</v>
      </c>
      <c r="E148" s="54" t="s">
        <v>139</v>
      </c>
      <c r="F148" s="124">
        <v>1.0599999999999901</v>
      </c>
    </row>
    <row r="149" spans="1:6" ht="18" customHeight="1" x14ac:dyDescent="0.3">
      <c r="A149" s="122">
        <v>142</v>
      </c>
      <c r="B149" s="53" t="s">
        <v>379</v>
      </c>
      <c r="C149" s="53" t="s">
        <v>378</v>
      </c>
      <c r="D149" s="86" t="s">
        <v>142</v>
      </c>
      <c r="E149" s="54" t="s">
        <v>136</v>
      </c>
      <c r="F149" s="124">
        <v>450.71</v>
      </c>
    </row>
    <row r="150" spans="1:6" ht="18" customHeight="1" x14ac:dyDescent="0.3">
      <c r="A150" s="122">
        <v>143</v>
      </c>
      <c r="B150" s="53" t="s">
        <v>356</v>
      </c>
      <c r="C150" s="53" t="s">
        <v>355</v>
      </c>
      <c r="D150" s="86" t="s">
        <v>142</v>
      </c>
      <c r="E150" s="54" t="s">
        <v>136</v>
      </c>
      <c r="F150" s="124">
        <v>18.32</v>
      </c>
    </row>
    <row r="151" spans="1:6" ht="18" customHeight="1" x14ac:dyDescent="0.3">
      <c r="A151" s="122">
        <v>144</v>
      </c>
      <c r="B151" s="53" t="s">
        <v>387</v>
      </c>
      <c r="C151" s="53" t="s">
        <v>386</v>
      </c>
      <c r="D151" s="86" t="s">
        <v>142</v>
      </c>
      <c r="E151" s="54" t="s">
        <v>136</v>
      </c>
      <c r="F151" s="124">
        <v>33.01</v>
      </c>
    </row>
    <row r="152" spans="1:6" ht="18" customHeight="1" x14ac:dyDescent="0.3">
      <c r="A152" s="122">
        <v>145</v>
      </c>
      <c r="B152" s="53" t="s">
        <v>538</v>
      </c>
      <c r="C152" s="53" t="s">
        <v>495</v>
      </c>
      <c r="D152" s="86" t="s">
        <v>142</v>
      </c>
      <c r="E152" s="54" t="s">
        <v>139</v>
      </c>
      <c r="F152" s="124">
        <v>1341.38</v>
      </c>
    </row>
    <row r="153" spans="1:6" ht="18" customHeight="1" x14ac:dyDescent="0.3">
      <c r="A153" s="122">
        <v>146</v>
      </c>
      <c r="B153" s="53" t="s">
        <v>156</v>
      </c>
      <c r="C153" s="53" t="s">
        <v>155</v>
      </c>
      <c r="D153" s="86" t="s">
        <v>142</v>
      </c>
      <c r="E153" s="54" t="s">
        <v>131</v>
      </c>
      <c r="F153" s="124">
        <v>432.56</v>
      </c>
    </row>
    <row r="154" spans="1:6" ht="18" customHeight="1" x14ac:dyDescent="0.3">
      <c r="A154" s="122">
        <v>147</v>
      </c>
      <c r="B154" s="53" t="s">
        <v>243</v>
      </c>
      <c r="C154" s="53" t="s">
        <v>630</v>
      </c>
      <c r="D154" s="86" t="s">
        <v>142</v>
      </c>
      <c r="E154" s="54" t="s">
        <v>139</v>
      </c>
      <c r="F154" s="124">
        <v>3.3499999999999801</v>
      </c>
    </row>
    <row r="155" spans="1:6" ht="18" customHeight="1" x14ac:dyDescent="0.3">
      <c r="A155" s="122">
        <v>148</v>
      </c>
      <c r="B155" s="53" t="s">
        <v>792</v>
      </c>
      <c r="C155" s="53" t="s">
        <v>791</v>
      </c>
      <c r="D155" s="86" t="s">
        <v>142</v>
      </c>
      <c r="E155" s="54" t="s">
        <v>139</v>
      </c>
      <c r="F155" s="124">
        <v>363.47</v>
      </c>
    </row>
    <row r="156" spans="1:6" ht="18" customHeight="1" x14ac:dyDescent="0.3">
      <c r="A156" s="122">
        <v>149</v>
      </c>
      <c r="B156" s="120" t="s">
        <v>876</v>
      </c>
      <c r="C156" s="120" t="s">
        <v>212</v>
      </c>
      <c r="D156" s="86" t="s">
        <v>169</v>
      </c>
      <c r="E156" s="120" t="s">
        <v>139</v>
      </c>
      <c r="F156" s="125">
        <v>700.8</v>
      </c>
    </row>
    <row r="157" spans="1:6" ht="18" customHeight="1" x14ac:dyDescent="0.3">
      <c r="A157" s="122">
        <v>150</v>
      </c>
      <c r="B157" s="53" t="s">
        <v>576</v>
      </c>
      <c r="C157" s="53" t="s">
        <v>575</v>
      </c>
      <c r="D157" s="86" t="s">
        <v>142</v>
      </c>
      <c r="E157" s="54" t="s">
        <v>139</v>
      </c>
      <c r="F157" s="124">
        <v>3907.74</v>
      </c>
    </row>
    <row r="158" spans="1:6" ht="18" customHeight="1" x14ac:dyDescent="0.3">
      <c r="A158" s="122">
        <v>151</v>
      </c>
      <c r="B158" s="53" t="s">
        <v>527</v>
      </c>
      <c r="C158" s="53" t="s">
        <v>526</v>
      </c>
      <c r="D158" s="86" t="s">
        <v>142</v>
      </c>
      <c r="E158" s="54" t="s">
        <v>139</v>
      </c>
      <c r="F158" s="124">
        <v>5382.33</v>
      </c>
    </row>
    <row r="159" spans="1:6" ht="18" customHeight="1" x14ac:dyDescent="0.3">
      <c r="A159" s="122">
        <v>152</v>
      </c>
      <c r="B159" s="53" t="s">
        <v>529</v>
      </c>
      <c r="C159" s="53" t="s">
        <v>528</v>
      </c>
      <c r="D159" s="86" t="s">
        <v>142</v>
      </c>
      <c r="E159" s="54" t="s">
        <v>139</v>
      </c>
      <c r="F159" s="124">
        <v>819.75</v>
      </c>
    </row>
    <row r="160" spans="1:6" ht="18" customHeight="1" x14ac:dyDescent="0.3">
      <c r="A160" s="122">
        <v>153</v>
      </c>
      <c r="B160" s="53" t="s">
        <v>252</v>
      </c>
      <c r="C160" s="53" t="s">
        <v>251</v>
      </c>
      <c r="D160" s="86" t="s">
        <v>142</v>
      </c>
      <c r="E160" s="54" t="s">
        <v>134</v>
      </c>
      <c r="F160" s="124">
        <v>1278.75</v>
      </c>
    </row>
    <row r="161" spans="1:6" ht="18" customHeight="1" x14ac:dyDescent="0.3">
      <c r="A161" s="122">
        <v>154</v>
      </c>
      <c r="B161" s="53" t="s">
        <v>608</v>
      </c>
      <c r="C161" s="53" t="s">
        <v>607</v>
      </c>
      <c r="D161" s="86" t="s">
        <v>142</v>
      </c>
      <c r="E161" s="54" t="s">
        <v>139</v>
      </c>
      <c r="F161" s="124">
        <v>1556.13</v>
      </c>
    </row>
    <row r="162" spans="1:6" ht="18" customHeight="1" x14ac:dyDescent="0.3">
      <c r="A162" s="122">
        <v>155</v>
      </c>
      <c r="B162" s="53" t="s">
        <v>608</v>
      </c>
      <c r="C162" s="53" t="s">
        <v>641</v>
      </c>
      <c r="D162" s="86" t="s">
        <v>142</v>
      </c>
      <c r="E162" s="54" t="s">
        <v>139</v>
      </c>
      <c r="F162" s="124">
        <v>1148.22</v>
      </c>
    </row>
    <row r="163" spans="1:6" ht="18" customHeight="1" x14ac:dyDescent="0.3">
      <c r="A163" s="122">
        <v>156</v>
      </c>
      <c r="B163" s="53" t="s">
        <v>168</v>
      </c>
      <c r="C163" s="53" t="s">
        <v>167</v>
      </c>
      <c r="D163" s="86" t="s">
        <v>169</v>
      </c>
      <c r="E163" s="54" t="s">
        <v>131</v>
      </c>
      <c r="F163" s="124">
        <v>8253.01</v>
      </c>
    </row>
    <row r="164" spans="1:6" ht="18" customHeight="1" x14ac:dyDescent="0.3">
      <c r="A164" s="122">
        <v>157</v>
      </c>
      <c r="B164" s="53" t="s">
        <v>787</v>
      </c>
      <c r="C164" s="53" t="s">
        <v>786</v>
      </c>
      <c r="D164" s="86" t="s">
        <v>142</v>
      </c>
      <c r="E164" s="54" t="s">
        <v>139</v>
      </c>
      <c r="F164" s="124">
        <v>120.33</v>
      </c>
    </row>
    <row r="165" spans="1:6" ht="18" customHeight="1" x14ac:dyDescent="0.3">
      <c r="A165" s="122">
        <v>158</v>
      </c>
      <c r="B165" s="53" t="s">
        <v>726</v>
      </c>
      <c r="C165" s="53" t="s">
        <v>522</v>
      </c>
      <c r="D165" s="86" t="s">
        <v>142</v>
      </c>
      <c r="E165" s="54" t="s">
        <v>139</v>
      </c>
      <c r="F165" s="124">
        <v>4747.82</v>
      </c>
    </row>
    <row r="166" spans="1:6" ht="18" customHeight="1" x14ac:dyDescent="0.3">
      <c r="A166" s="122">
        <v>159</v>
      </c>
      <c r="B166" s="120" t="s">
        <v>840</v>
      </c>
      <c r="C166" s="120" t="s">
        <v>380</v>
      </c>
      <c r="D166" s="86" t="s">
        <v>142</v>
      </c>
      <c r="E166" s="120" t="s">
        <v>139</v>
      </c>
      <c r="F166" s="125">
        <v>189.9</v>
      </c>
    </row>
    <row r="167" spans="1:6" ht="18" customHeight="1" x14ac:dyDescent="0.3">
      <c r="A167" s="122">
        <v>160</v>
      </c>
      <c r="B167" s="53" t="s">
        <v>151</v>
      </c>
      <c r="C167" s="53" t="s">
        <v>585</v>
      </c>
      <c r="D167" s="86" t="s">
        <v>142</v>
      </c>
      <c r="E167" s="54" t="s">
        <v>139</v>
      </c>
      <c r="F167" s="124">
        <v>118.86</v>
      </c>
    </row>
    <row r="168" spans="1:6" ht="18" customHeight="1" x14ac:dyDescent="0.3">
      <c r="A168" s="122">
        <v>161</v>
      </c>
      <c r="B168" s="120" t="s">
        <v>874</v>
      </c>
      <c r="C168" s="120" t="s">
        <v>272</v>
      </c>
      <c r="D168" s="86" t="s">
        <v>169</v>
      </c>
      <c r="E168" s="120" t="s">
        <v>139</v>
      </c>
      <c r="F168" s="125">
        <v>140.6</v>
      </c>
    </row>
    <row r="169" spans="1:6" ht="18" customHeight="1" x14ac:dyDescent="0.3">
      <c r="A169" s="122">
        <v>162</v>
      </c>
      <c r="B169" s="53" t="s">
        <v>363</v>
      </c>
      <c r="C169" s="53" t="s">
        <v>409</v>
      </c>
      <c r="D169" s="86" t="s">
        <v>142</v>
      </c>
      <c r="E169" s="54" t="s">
        <v>139</v>
      </c>
      <c r="F169" s="124">
        <v>2084.27</v>
      </c>
    </row>
    <row r="170" spans="1:6" ht="18" customHeight="1" x14ac:dyDescent="0.3">
      <c r="A170" s="122">
        <v>163</v>
      </c>
      <c r="B170" s="53" t="s">
        <v>402</v>
      </c>
      <c r="C170" s="53" t="s">
        <v>227</v>
      </c>
      <c r="D170" s="86" t="s">
        <v>169</v>
      </c>
      <c r="E170" s="54" t="s">
        <v>136</v>
      </c>
      <c r="F170" s="124">
        <v>3583.34</v>
      </c>
    </row>
    <row r="171" spans="1:6" ht="18" customHeight="1" x14ac:dyDescent="0.3">
      <c r="A171" s="122">
        <v>164</v>
      </c>
      <c r="B171" s="53" t="s">
        <v>309</v>
      </c>
      <c r="C171" s="53" t="s">
        <v>308</v>
      </c>
      <c r="D171" s="86" t="s">
        <v>142</v>
      </c>
      <c r="E171" s="54" t="s">
        <v>136</v>
      </c>
      <c r="F171" s="124">
        <v>2607.21</v>
      </c>
    </row>
    <row r="172" spans="1:6" ht="18" customHeight="1" x14ac:dyDescent="0.3">
      <c r="A172" s="122">
        <v>165</v>
      </c>
      <c r="B172" s="53" t="s">
        <v>788</v>
      </c>
      <c r="C172" s="53" t="s">
        <v>255</v>
      </c>
      <c r="D172" s="86" t="s">
        <v>142</v>
      </c>
      <c r="E172" s="54" t="s">
        <v>139</v>
      </c>
      <c r="F172" s="124">
        <v>94.59</v>
      </c>
    </row>
    <row r="173" spans="1:6" ht="18" customHeight="1" x14ac:dyDescent="0.3">
      <c r="A173" s="122">
        <v>166</v>
      </c>
      <c r="B173" s="53" t="s">
        <v>377</v>
      </c>
      <c r="C173" s="53" t="s">
        <v>376</v>
      </c>
      <c r="D173" s="86" t="s">
        <v>142</v>
      </c>
      <c r="E173" s="54" t="s">
        <v>136</v>
      </c>
      <c r="F173" s="124">
        <v>122.06</v>
      </c>
    </row>
    <row r="174" spans="1:6" ht="18" customHeight="1" x14ac:dyDescent="0.3">
      <c r="A174" s="122">
        <v>167</v>
      </c>
      <c r="B174" s="53" t="s">
        <v>778</v>
      </c>
      <c r="C174" s="53" t="s">
        <v>777</v>
      </c>
      <c r="D174" s="86" t="s">
        <v>142</v>
      </c>
      <c r="E174" s="54" t="s">
        <v>139</v>
      </c>
      <c r="F174" s="124">
        <v>645.36</v>
      </c>
    </row>
    <row r="175" spans="1:6" ht="18" customHeight="1" x14ac:dyDescent="0.3">
      <c r="A175" s="122">
        <v>168</v>
      </c>
      <c r="B175" s="53" t="s">
        <v>421</v>
      </c>
      <c r="C175" s="53" t="s">
        <v>265</v>
      </c>
      <c r="D175" s="86" t="s">
        <v>169</v>
      </c>
      <c r="E175" s="54" t="s">
        <v>136</v>
      </c>
      <c r="F175" s="124">
        <v>449.19</v>
      </c>
    </row>
    <row r="176" spans="1:6" ht="18" customHeight="1" x14ac:dyDescent="0.3">
      <c r="A176" s="122">
        <v>169</v>
      </c>
      <c r="B176" s="53" t="s">
        <v>188</v>
      </c>
      <c r="C176" s="53" t="s">
        <v>187</v>
      </c>
      <c r="D176" s="86" t="s">
        <v>169</v>
      </c>
      <c r="E176" s="54" t="s">
        <v>132</v>
      </c>
      <c r="F176" s="124">
        <v>7512.27</v>
      </c>
    </row>
    <row r="177" spans="1:6" ht="18" customHeight="1" x14ac:dyDescent="0.3">
      <c r="A177" s="122">
        <v>170</v>
      </c>
      <c r="B177" s="53" t="s">
        <v>487</v>
      </c>
      <c r="C177" s="53" t="s">
        <v>147</v>
      </c>
      <c r="D177" s="86" t="s">
        <v>169</v>
      </c>
      <c r="E177" s="54" t="s">
        <v>137</v>
      </c>
      <c r="F177" s="124">
        <v>218.1</v>
      </c>
    </row>
    <row r="178" spans="1:6" ht="18" customHeight="1" x14ac:dyDescent="0.3">
      <c r="A178" s="122">
        <v>171</v>
      </c>
      <c r="B178" s="53" t="s">
        <v>534</v>
      </c>
      <c r="C178" s="53" t="s">
        <v>178</v>
      </c>
      <c r="D178" s="86" t="s">
        <v>142</v>
      </c>
      <c r="E178" s="54" t="s">
        <v>139</v>
      </c>
      <c r="F178" s="124">
        <v>1569.55</v>
      </c>
    </row>
    <row r="179" spans="1:6" ht="18" customHeight="1" x14ac:dyDescent="0.3">
      <c r="A179" s="122">
        <v>172</v>
      </c>
      <c r="B179" s="53" t="s">
        <v>745</v>
      </c>
      <c r="C179" s="53" t="s">
        <v>744</v>
      </c>
      <c r="D179" s="86" t="s">
        <v>142</v>
      </c>
      <c r="E179" s="54" t="s">
        <v>139</v>
      </c>
      <c r="F179" s="124">
        <v>0.78000000000000103</v>
      </c>
    </row>
    <row r="180" spans="1:6" ht="18" customHeight="1" x14ac:dyDescent="0.3">
      <c r="A180" s="122">
        <v>173</v>
      </c>
      <c r="B180" s="53" t="s">
        <v>713</v>
      </c>
      <c r="C180" s="53" t="s">
        <v>167</v>
      </c>
      <c r="D180" s="86" t="s">
        <v>142</v>
      </c>
      <c r="E180" s="54" t="s">
        <v>139</v>
      </c>
      <c r="F180" s="124">
        <v>6.8899999999999899</v>
      </c>
    </row>
    <row r="181" spans="1:6" ht="18" customHeight="1" x14ac:dyDescent="0.3">
      <c r="A181" s="122">
        <v>174</v>
      </c>
      <c r="B181" s="53" t="s">
        <v>823</v>
      </c>
      <c r="C181" s="53" t="s">
        <v>522</v>
      </c>
      <c r="D181" s="86" t="s">
        <v>142</v>
      </c>
      <c r="E181" s="54" t="s">
        <v>139</v>
      </c>
      <c r="F181" s="124">
        <v>129.19999999999999</v>
      </c>
    </row>
    <row r="182" spans="1:6" ht="18" customHeight="1" x14ac:dyDescent="0.3">
      <c r="A182" s="122">
        <v>175</v>
      </c>
      <c r="B182" s="53" t="s">
        <v>234</v>
      </c>
      <c r="C182" s="53" t="s">
        <v>555</v>
      </c>
      <c r="D182" s="86" t="s">
        <v>142</v>
      </c>
      <c r="E182" s="54" t="s">
        <v>139</v>
      </c>
      <c r="F182" s="124">
        <v>6.83</v>
      </c>
    </row>
    <row r="183" spans="1:6" ht="18" customHeight="1" x14ac:dyDescent="0.3">
      <c r="A183" s="122">
        <v>176</v>
      </c>
      <c r="B183" s="53" t="s">
        <v>234</v>
      </c>
      <c r="C183" s="53" t="s">
        <v>233</v>
      </c>
      <c r="D183" s="86" t="s">
        <v>142</v>
      </c>
      <c r="E183" s="54" t="s">
        <v>134</v>
      </c>
      <c r="F183" s="124">
        <v>430.13</v>
      </c>
    </row>
    <row r="184" spans="1:6" ht="18" customHeight="1" x14ac:dyDescent="0.3">
      <c r="A184" s="122">
        <v>177</v>
      </c>
      <c r="B184" s="53" t="s">
        <v>720</v>
      </c>
      <c r="C184" s="53" t="s">
        <v>719</v>
      </c>
      <c r="D184" s="86" t="s">
        <v>142</v>
      </c>
      <c r="E184" s="54" t="s">
        <v>139</v>
      </c>
      <c r="F184" s="124">
        <v>3229.71</v>
      </c>
    </row>
    <row r="185" spans="1:6" ht="18" customHeight="1" x14ac:dyDescent="0.3">
      <c r="A185" s="122">
        <v>178</v>
      </c>
      <c r="B185" s="53" t="s">
        <v>260</v>
      </c>
      <c r="C185" s="53" t="s">
        <v>259</v>
      </c>
      <c r="D185" s="86" t="s">
        <v>142</v>
      </c>
      <c r="E185" s="54" t="s">
        <v>134</v>
      </c>
      <c r="F185" s="124">
        <v>343.36</v>
      </c>
    </row>
    <row r="186" spans="1:6" ht="18" customHeight="1" x14ac:dyDescent="0.3">
      <c r="A186" s="122">
        <v>179</v>
      </c>
      <c r="B186" s="53" t="s">
        <v>613</v>
      </c>
      <c r="C186" s="53" t="s">
        <v>270</v>
      </c>
      <c r="D186" s="86" t="s">
        <v>142</v>
      </c>
      <c r="E186" s="54" t="s">
        <v>139</v>
      </c>
      <c r="F186" s="124">
        <v>2.29</v>
      </c>
    </row>
    <row r="187" spans="1:6" ht="18" customHeight="1" x14ac:dyDescent="0.3">
      <c r="A187" s="122">
        <v>180</v>
      </c>
      <c r="B187" s="53" t="s">
        <v>258</v>
      </c>
      <c r="C187" s="53" t="s">
        <v>257</v>
      </c>
      <c r="D187" s="86" t="s">
        <v>142</v>
      </c>
      <c r="E187" s="54" t="s">
        <v>134</v>
      </c>
      <c r="F187" s="124">
        <v>594.66999999999996</v>
      </c>
    </row>
    <row r="188" spans="1:6" ht="18" customHeight="1" x14ac:dyDescent="0.3">
      <c r="A188" s="122">
        <v>181</v>
      </c>
      <c r="B188" s="53" t="s">
        <v>229</v>
      </c>
      <c r="C188" s="53" t="s">
        <v>166</v>
      </c>
      <c r="D188" s="86" t="s">
        <v>142</v>
      </c>
      <c r="E188" s="54" t="s">
        <v>134</v>
      </c>
      <c r="F188" s="124">
        <v>610.45000000000005</v>
      </c>
    </row>
    <row r="189" spans="1:6" ht="18" customHeight="1" x14ac:dyDescent="0.3">
      <c r="A189" s="122">
        <v>182</v>
      </c>
      <c r="B189" s="53" t="s">
        <v>229</v>
      </c>
      <c r="C189" s="53" t="s">
        <v>167</v>
      </c>
      <c r="D189" s="86" t="s">
        <v>142</v>
      </c>
      <c r="E189" s="54" t="s">
        <v>136</v>
      </c>
      <c r="F189" s="124">
        <v>22.06</v>
      </c>
    </row>
    <row r="190" spans="1:6" ht="18" customHeight="1" x14ac:dyDescent="0.3">
      <c r="A190" s="122">
        <v>183</v>
      </c>
      <c r="B190" s="53" t="s">
        <v>224</v>
      </c>
      <c r="C190" s="53" t="s">
        <v>223</v>
      </c>
      <c r="D190" s="86" t="s">
        <v>169</v>
      </c>
      <c r="E190" s="54" t="s">
        <v>133</v>
      </c>
      <c r="F190" s="124">
        <v>661.99</v>
      </c>
    </row>
    <row r="191" spans="1:6" ht="18" customHeight="1" x14ac:dyDescent="0.3">
      <c r="A191" s="122">
        <v>184</v>
      </c>
      <c r="B191" s="53" t="s">
        <v>818</v>
      </c>
      <c r="C191" s="53" t="s">
        <v>695</v>
      </c>
      <c r="D191" s="86" t="s">
        <v>142</v>
      </c>
      <c r="E191" s="54" t="s">
        <v>139</v>
      </c>
      <c r="F191" s="124">
        <v>0.27</v>
      </c>
    </row>
    <row r="192" spans="1:6" ht="18" customHeight="1" x14ac:dyDescent="0.3">
      <c r="A192" s="122">
        <v>185</v>
      </c>
      <c r="B192" s="53" t="s">
        <v>604</v>
      </c>
      <c r="C192" s="53" t="s">
        <v>194</v>
      </c>
      <c r="D192" s="86" t="s">
        <v>142</v>
      </c>
      <c r="E192" s="54" t="s">
        <v>139</v>
      </c>
      <c r="F192" s="124">
        <v>1.36</v>
      </c>
    </row>
    <row r="193" spans="1:6" ht="18" customHeight="1" x14ac:dyDescent="0.3">
      <c r="A193" s="122">
        <v>186</v>
      </c>
      <c r="B193" s="53" t="s">
        <v>313</v>
      </c>
      <c r="C193" s="53" t="s">
        <v>312</v>
      </c>
      <c r="D193" s="86" t="s">
        <v>142</v>
      </c>
      <c r="E193" s="54" t="s">
        <v>136</v>
      </c>
      <c r="F193" s="124">
        <v>423.54</v>
      </c>
    </row>
    <row r="194" spans="1:6" ht="18" customHeight="1" x14ac:dyDescent="0.3">
      <c r="A194" s="122">
        <v>187</v>
      </c>
      <c r="B194" s="53" t="s">
        <v>430</v>
      </c>
      <c r="C194" s="53" t="s">
        <v>429</v>
      </c>
      <c r="D194" s="86" t="s">
        <v>169</v>
      </c>
      <c r="E194" s="54" t="s">
        <v>136</v>
      </c>
      <c r="F194" s="124">
        <v>53.75</v>
      </c>
    </row>
    <row r="195" spans="1:6" ht="18" customHeight="1" x14ac:dyDescent="0.3">
      <c r="A195" s="122">
        <v>188</v>
      </c>
      <c r="B195" s="53" t="s">
        <v>256</v>
      </c>
      <c r="C195" s="53" t="s">
        <v>255</v>
      </c>
      <c r="D195" s="86" t="s">
        <v>142</v>
      </c>
      <c r="E195" s="54" t="s">
        <v>134</v>
      </c>
      <c r="F195" s="124">
        <v>1312.66</v>
      </c>
    </row>
    <row r="196" spans="1:6" ht="18" customHeight="1" x14ac:dyDescent="0.3">
      <c r="A196" s="122">
        <v>189</v>
      </c>
      <c r="B196" s="53" t="s">
        <v>364</v>
      </c>
      <c r="C196" s="53" t="s">
        <v>363</v>
      </c>
      <c r="D196" s="86" t="s">
        <v>169</v>
      </c>
      <c r="E196" s="54" t="s">
        <v>136</v>
      </c>
      <c r="F196" s="124">
        <v>13.7</v>
      </c>
    </row>
    <row r="197" spans="1:6" ht="18" customHeight="1" x14ac:dyDescent="0.3">
      <c r="A197" s="122">
        <v>190</v>
      </c>
      <c r="B197" s="53" t="s">
        <v>545</v>
      </c>
      <c r="C197" s="53" t="s">
        <v>544</v>
      </c>
      <c r="D197" s="86" t="s">
        <v>142</v>
      </c>
      <c r="E197" s="54" t="s">
        <v>139</v>
      </c>
      <c r="F197" s="124">
        <v>642.66</v>
      </c>
    </row>
    <row r="198" spans="1:6" ht="18" customHeight="1" x14ac:dyDescent="0.3">
      <c r="A198" s="122">
        <v>191</v>
      </c>
      <c r="B198" s="53" t="s">
        <v>335</v>
      </c>
      <c r="C198" s="53" t="s">
        <v>334</v>
      </c>
      <c r="D198" s="86" t="s">
        <v>142</v>
      </c>
      <c r="E198" s="54" t="s">
        <v>136</v>
      </c>
      <c r="F198" s="124">
        <v>624.65</v>
      </c>
    </row>
    <row r="199" spans="1:6" ht="18" customHeight="1" x14ac:dyDescent="0.3">
      <c r="A199" s="122">
        <v>192</v>
      </c>
      <c r="B199" s="53" t="s">
        <v>453</v>
      </c>
      <c r="C199" s="53" t="s">
        <v>390</v>
      </c>
      <c r="D199" s="86" t="s">
        <v>142</v>
      </c>
      <c r="E199" s="54" t="s">
        <v>137</v>
      </c>
      <c r="F199" s="124">
        <v>148.34</v>
      </c>
    </row>
    <row r="200" spans="1:6" ht="18" customHeight="1" x14ac:dyDescent="0.3">
      <c r="A200" s="122">
        <v>193</v>
      </c>
      <c r="B200" s="53" t="s">
        <v>293</v>
      </c>
      <c r="C200" s="53" t="s">
        <v>292</v>
      </c>
      <c r="D200" s="86" t="s">
        <v>142</v>
      </c>
      <c r="E200" s="54" t="s">
        <v>136</v>
      </c>
      <c r="F200" s="124">
        <v>151.87</v>
      </c>
    </row>
    <row r="201" spans="1:6" ht="18" customHeight="1" x14ac:dyDescent="0.3">
      <c r="A201" s="122">
        <v>194</v>
      </c>
      <c r="B201" s="53" t="s">
        <v>268</v>
      </c>
      <c r="C201" s="53" t="s">
        <v>267</v>
      </c>
      <c r="D201" s="86" t="s">
        <v>169</v>
      </c>
      <c r="E201" s="54" t="s">
        <v>134</v>
      </c>
      <c r="F201" s="124">
        <v>889.84</v>
      </c>
    </row>
    <row r="202" spans="1:6" ht="18" customHeight="1" x14ac:dyDescent="0.3">
      <c r="A202" s="122">
        <v>195</v>
      </c>
      <c r="B202" s="53" t="s">
        <v>785</v>
      </c>
      <c r="C202" s="53" t="s">
        <v>784</v>
      </c>
      <c r="D202" s="86" t="s">
        <v>142</v>
      </c>
      <c r="E202" s="54" t="s">
        <v>139</v>
      </c>
      <c r="F202" s="124">
        <v>227.27</v>
      </c>
    </row>
    <row r="203" spans="1:6" ht="18" customHeight="1" x14ac:dyDescent="0.3">
      <c r="A203" s="122">
        <v>196</v>
      </c>
      <c r="B203" s="53" t="s">
        <v>371</v>
      </c>
      <c r="C203" s="53" t="s">
        <v>370</v>
      </c>
      <c r="D203" s="86" t="s">
        <v>142</v>
      </c>
      <c r="E203" s="54" t="s">
        <v>136</v>
      </c>
      <c r="F203" s="124">
        <v>20.25</v>
      </c>
    </row>
    <row r="204" spans="1:6" ht="18" customHeight="1" x14ac:dyDescent="0.3">
      <c r="A204" s="122">
        <v>197</v>
      </c>
      <c r="B204" s="53" t="s">
        <v>537</v>
      </c>
      <c r="C204" s="53" t="s">
        <v>233</v>
      </c>
      <c r="D204" s="86" t="s">
        <v>142</v>
      </c>
      <c r="E204" s="54" t="s">
        <v>139</v>
      </c>
      <c r="F204" s="124">
        <v>234.15</v>
      </c>
    </row>
    <row r="205" spans="1:6" ht="18" customHeight="1" x14ac:dyDescent="0.3">
      <c r="A205" s="122">
        <v>198</v>
      </c>
      <c r="B205" s="53" t="s">
        <v>809</v>
      </c>
      <c r="C205" s="53" t="s">
        <v>808</v>
      </c>
      <c r="D205" s="86" t="s">
        <v>142</v>
      </c>
      <c r="E205" s="54" t="s">
        <v>139</v>
      </c>
      <c r="F205" s="124">
        <v>29994.74</v>
      </c>
    </row>
    <row r="206" spans="1:6" ht="18" customHeight="1" x14ac:dyDescent="0.3">
      <c r="A206" s="122">
        <v>199</v>
      </c>
      <c r="B206" s="53" t="s">
        <v>799</v>
      </c>
      <c r="C206" s="53" t="s">
        <v>798</v>
      </c>
      <c r="D206" s="86" t="s">
        <v>142</v>
      </c>
      <c r="E206" s="54" t="s">
        <v>139</v>
      </c>
      <c r="F206" s="124">
        <v>107.33</v>
      </c>
    </row>
    <row r="207" spans="1:6" ht="18" customHeight="1" x14ac:dyDescent="0.3">
      <c r="A207" s="122">
        <v>200</v>
      </c>
      <c r="B207" s="53" t="s">
        <v>279</v>
      </c>
      <c r="C207" s="53" t="s">
        <v>161</v>
      </c>
      <c r="D207" s="86" t="s">
        <v>142</v>
      </c>
      <c r="E207" s="54" t="s">
        <v>136</v>
      </c>
      <c r="F207" s="124">
        <v>117.36</v>
      </c>
    </row>
    <row r="208" spans="1:6" ht="18" customHeight="1" x14ac:dyDescent="0.3">
      <c r="A208" s="122">
        <v>201</v>
      </c>
      <c r="B208" s="53" t="s">
        <v>776</v>
      </c>
      <c r="C208" s="53" t="s">
        <v>382</v>
      </c>
      <c r="D208" s="86" t="s">
        <v>142</v>
      </c>
      <c r="E208" s="54" t="s">
        <v>139</v>
      </c>
      <c r="F208" s="124">
        <v>485.55</v>
      </c>
    </row>
    <row r="209" spans="1:6" ht="18" customHeight="1" x14ac:dyDescent="0.3">
      <c r="A209" s="122">
        <v>202</v>
      </c>
      <c r="B209" s="53" t="s">
        <v>347</v>
      </c>
      <c r="C209" s="53" t="s">
        <v>346</v>
      </c>
      <c r="D209" s="86" t="s">
        <v>142</v>
      </c>
      <c r="E209" s="54" t="s">
        <v>136</v>
      </c>
      <c r="F209" s="124">
        <v>976.43</v>
      </c>
    </row>
    <row r="210" spans="1:6" ht="18" customHeight="1" x14ac:dyDescent="0.3">
      <c r="A210" s="122">
        <v>203</v>
      </c>
      <c r="B210" s="120" t="s">
        <v>869</v>
      </c>
      <c r="C210" s="120" t="s">
        <v>868</v>
      </c>
      <c r="D210" s="86" t="s">
        <v>169</v>
      </c>
      <c r="E210" s="120" t="s">
        <v>139</v>
      </c>
      <c r="F210" s="125">
        <v>2406.7199999999998</v>
      </c>
    </row>
    <row r="211" spans="1:6" ht="18" customHeight="1" x14ac:dyDescent="0.3">
      <c r="A211" s="122">
        <v>204</v>
      </c>
      <c r="B211" s="53" t="s">
        <v>445</v>
      </c>
      <c r="C211" s="53" t="s">
        <v>444</v>
      </c>
      <c r="D211" s="86" t="s">
        <v>169</v>
      </c>
      <c r="E211" s="54" t="s">
        <v>137</v>
      </c>
      <c r="F211" s="124">
        <v>210.12</v>
      </c>
    </row>
    <row r="212" spans="1:6" ht="18" customHeight="1" x14ac:dyDescent="0.3">
      <c r="A212" s="122">
        <v>205</v>
      </c>
      <c r="B212" s="53" t="s">
        <v>817</v>
      </c>
      <c r="C212" s="53" t="s">
        <v>255</v>
      </c>
      <c r="D212" s="86" t="s">
        <v>142</v>
      </c>
      <c r="E212" s="54" t="s">
        <v>139</v>
      </c>
      <c r="F212" s="124">
        <v>812.07</v>
      </c>
    </row>
    <row r="213" spans="1:6" ht="18" customHeight="1" x14ac:dyDescent="0.3">
      <c r="A213" s="122">
        <v>206</v>
      </c>
      <c r="B213" s="120" t="s">
        <v>859</v>
      </c>
      <c r="C213" s="120" t="s">
        <v>858</v>
      </c>
      <c r="D213" s="86" t="s">
        <v>142</v>
      </c>
      <c r="E213" s="120" t="s">
        <v>139</v>
      </c>
      <c r="F213" s="125">
        <v>314.56</v>
      </c>
    </row>
    <row r="214" spans="1:6" ht="18" customHeight="1" x14ac:dyDescent="0.3">
      <c r="A214" s="122">
        <v>207</v>
      </c>
      <c r="B214" s="53" t="s">
        <v>327</v>
      </c>
      <c r="C214" s="53" t="s">
        <v>326</v>
      </c>
      <c r="D214" s="86" t="s">
        <v>142</v>
      </c>
      <c r="E214" s="54" t="s">
        <v>136</v>
      </c>
      <c r="F214" s="124">
        <v>502.03</v>
      </c>
    </row>
    <row r="215" spans="1:6" ht="18" customHeight="1" x14ac:dyDescent="0.3">
      <c r="A215" s="122">
        <v>208</v>
      </c>
      <c r="B215" s="53" t="s">
        <v>240</v>
      </c>
      <c r="C215" s="53" t="s">
        <v>147</v>
      </c>
      <c r="D215" s="86" t="s">
        <v>142</v>
      </c>
      <c r="E215" s="54" t="s">
        <v>134</v>
      </c>
      <c r="F215" s="124">
        <v>853.83</v>
      </c>
    </row>
    <row r="216" spans="1:6" ht="18" customHeight="1" x14ac:dyDescent="0.3">
      <c r="A216" s="122">
        <v>209</v>
      </c>
      <c r="B216" s="53" t="s">
        <v>186</v>
      </c>
      <c r="C216" s="53" t="s">
        <v>617</v>
      </c>
      <c r="D216" s="86" t="s">
        <v>142</v>
      </c>
      <c r="E216" s="54" t="s">
        <v>139</v>
      </c>
      <c r="F216" s="124">
        <v>5109.63</v>
      </c>
    </row>
    <row r="217" spans="1:6" ht="18" customHeight="1" x14ac:dyDescent="0.3">
      <c r="A217" s="122">
        <v>210</v>
      </c>
      <c r="B217" s="53" t="s">
        <v>186</v>
      </c>
      <c r="C217" s="53" t="s">
        <v>178</v>
      </c>
      <c r="D217" s="86" t="s">
        <v>169</v>
      </c>
      <c r="E217" s="54" t="s">
        <v>132</v>
      </c>
      <c r="F217" s="124">
        <v>969.81</v>
      </c>
    </row>
    <row r="218" spans="1:6" ht="18" customHeight="1" x14ac:dyDescent="0.3">
      <c r="A218" s="122">
        <v>211</v>
      </c>
      <c r="B218" s="53" t="s">
        <v>186</v>
      </c>
      <c r="C218" s="53" t="s">
        <v>167</v>
      </c>
      <c r="D218" s="86" t="s">
        <v>142</v>
      </c>
      <c r="E218" s="54" t="s">
        <v>139</v>
      </c>
      <c r="F218" s="124">
        <v>172.66</v>
      </c>
    </row>
    <row r="219" spans="1:6" ht="18" customHeight="1" x14ac:dyDescent="0.3">
      <c r="A219" s="122">
        <v>212</v>
      </c>
      <c r="B219" s="53" t="s">
        <v>331</v>
      </c>
      <c r="C219" s="53" t="s">
        <v>330</v>
      </c>
      <c r="D219" s="86" t="s">
        <v>142</v>
      </c>
      <c r="E219" s="54" t="s">
        <v>136</v>
      </c>
      <c r="F219" s="124">
        <v>183.56</v>
      </c>
    </row>
    <row r="220" spans="1:6" ht="18" customHeight="1" x14ac:dyDescent="0.3">
      <c r="A220" s="122">
        <v>213</v>
      </c>
      <c r="B220" s="53" t="s">
        <v>383</v>
      </c>
      <c r="C220" s="53" t="s">
        <v>382</v>
      </c>
      <c r="D220" s="86" t="s">
        <v>142</v>
      </c>
      <c r="E220" s="54" t="s">
        <v>136</v>
      </c>
      <c r="F220" s="124">
        <v>70.19</v>
      </c>
    </row>
    <row r="221" spans="1:6" ht="18" customHeight="1" x14ac:dyDescent="0.3">
      <c r="A221" s="122">
        <v>214</v>
      </c>
      <c r="B221" s="53" t="s">
        <v>193</v>
      </c>
      <c r="C221" s="53" t="s">
        <v>192</v>
      </c>
      <c r="D221" s="86" t="s">
        <v>142</v>
      </c>
      <c r="E221" s="54" t="s">
        <v>133</v>
      </c>
      <c r="F221" s="124">
        <v>7.98</v>
      </c>
    </row>
    <row r="222" spans="1:6" ht="18" customHeight="1" x14ac:dyDescent="0.3">
      <c r="A222" s="122">
        <v>215</v>
      </c>
      <c r="B222" s="53" t="s">
        <v>395</v>
      </c>
      <c r="C222" s="53" t="s">
        <v>394</v>
      </c>
      <c r="D222" s="86" t="s">
        <v>142</v>
      </c>
      <c r="E222" s="54" t="s">
        <v>136</v>
      </c>
      <c r="F222" s="124">
        <v>613.98</v>
      </c>
    </row>
    <row r="223" spans="1:6" ht="18" customHeight="1" x14ac:dyDescent="0.3">
      <c r="A223" s="122">
        <v>216</v>
      </c>
      <c r="B223" s="53" t="s">
        <v>395</v>
      </c>
      <c r="C223" s="53" t="s">
        <v>394</v>
      </c>
      <c r="D223" s="86" t="s">
        <v>142</v>
      </c>
      <c r="E223" s="54" t="s">
        <v>137</v>
      </c>
      <c r="F223" s="124">
        <v>5073.8599999999997</v>
      </c>
    </row>
    <row r="224" spans="1:6" ht="18" customHeight="1" x14ac:dyDescent="0.3">
      <c r="A224" s="122">
        <v>217</v>
      </c>
      <c r="B224" s="53" t="s">
        <v>519</v>
      </c>
      <c r="C224" s="53" t="s">
        <v>172</v>
      </c>
      <c r="D224" s="86" t="s">
        <v>142</v>
      </c>
      <c r="E224" s="54" t="s">
        <v>139</v>
      </c>
      <c r="F224" s="124">
        <v>1208.47</v>
      </c>
    </row>
    <row r="225" spans="1:6" ht="18" customHeight="1" x14ac:dyDescent="0.3">
      <c r="A225" s="122">
        <v>218</v>
      </c>
      <c r="B225" s="53" t="s">
        <v>797</v>
      </c>
      <c r="C225" s="53" t="s">
        <v>796</v>
      </c>
      <c r="D225" s="86" t="s">
        <v>142</v>
      </c>
      <c r="E225" s="54" t="s">
        <v>139</v>
      </c>
      <c r="F225" s="124">
        <v>174.43</v>
      </c>
    </row>
    <row r="226" spans="1:6" ht="18" customHeight="1" x14ac:dyDescent="0.3">
      <c r="A226" s="122">
        <v>219</v>
      </c>
      <c r="B226" s="53" t="s">
        <v>315</v>
      </c>
      <c r="C226" s="53" t="s">
        <v>314</v>
      </c>
      <c r="D226" s="86" t="s">
        <v>142</v>
      </c>
      <c r="E226" s="54" t="s">
        <v>136</v>
      </c>
      <c r="F226" s="124">
        <v>63.48</v>
      </c>
    </row>
    <row r="227" spans="1:6" ht="18" customHeight="1" x14ac:dyDescent="0.3">
      <c r="A227" s="122">
        <v>220</v>
      </c>
      <c r="B227" s="53" t="s">
        <v>284</v>
      </c>
      <c r="C227" s="53" t="s">
        <v>230</v>
      </c>
      <c r="D227" s="86" t="s">
        <v>142</v>
      </c>
      <c r="E227" s="54" t="s">
        <v>136</v>
      </c>
      <c r="F227" s="124">
        <v>2274.4699999999998</v>
      </c>
    </row>
    <row r="228" spans="1:6" ht="18" customHeight="1" x14ac:dyDescent="0.3">
      <c r="A228" s="122">
        <v>221</v>
      </c>
      <c r="B228" s="53" t="s">
        <v>354</v>
      </c>
      <c r="C228" s="53" t="s">
        <v>353</v>
      </c>
      <c r="D228" s="86" t="s">
        <v>142</v>
      </c>
      <c r="E228" s="54" t="s">
        <v>136</v>
      </c>
      <c r="F228" s="124">
        <v>153.91999999999999</v>
      </c>
    </row>
    <row r="229" spans="1:6" ht="18" customHeight="1" x14ac:dyDescent="0.3">
      <c r="A229" s="122">
        <v>222</v>
      </c>
      <c r="B229" s="53" t="s">
        <v>707</v>
      </c>
      <c r="C229" s="53" t="s">
        <v>706</v>
      </c>
      <c r="D229" s="86" t="s">
        <v>142</v>
      </c>
      <c r="E229" s="54" t="s">
        <v>139</v>
      </c>
      <c r="F229" s="124">
        <v>20.45</v>
      </c>
    </row>
    <row r="230" spans="1:6" ht="18" customHeight="1" x14ac:dyDescent="0.3">
      <c r="A230" s="122">
        <v>223</v>
      </c>
      <c r="B230" s="53" t="s">
        <v>723</v>
      </c>
      <c r="C230" s="53" t="s">
        <v>265</v>
      </c>
      <c r="D230" s="86" t="s">
        <v>142</v>
      </c>
      <c r="E230" s="54" t="s">
        <v>139</v>
      </c>
      <c r="F230" s="124">
        <v>17050.36</v>
      </c>
    </row>
    <row r="231" spans="1:6" ht="18" customHeight="1" x14ac:dyDescent="0.3">
      <c r="A231" s="122">
        <v>224</v>
      </c>
      <c r="B231" s="53" t="s">
        <v>306</v>
      </c>
      <c r="C231" s="53" t="s">
        <v>163</v>
      </c>
      <c r="D231" s="86" t="s">
        <v>142</v>
      </c>
      <c r="E231" s="54" t="s">
        <v>136</v>
      </c>
      <c r="F231" s="124">
        <v>39.659999999999997</v>
      </c>
    </row>
    <row r="232" spans="1:6" ht="18" customHeight="1" x14ac:dyDescent="0.3">
      <c r="A232" s="122">
        <v>225</v>
      </c>
      <c r="B232" s="53" t="s">
        <v>685</v>
      </c>
      <c r="C232" s="53" t="s">
        <v>716</v>
      </c>
      <c r="D232" s="86" t="s">
        <v>142</v>
      </c>
      <c r="E232" s="54" t="s">
        <v>139</v>
      </c>
      <c r="F232" s="124">
        <v>3.16</v>
      </c>
    </row>
    <row r="233" spans="1:6" ht="18" customHeight="1" x14ac:dyDescent="0.3">
      <c r="A233" s="122">
        <v>226</v>
      </c>
      <c r="B233" s="53" t="s">
        <v>685</v>
      </c>
      <c r="C233" s="53" t="s">
        <v>684</v>
      </c>
      <c r="D233" s="86" t="s">
        <v>142</v>
      </c>
      <c r="E233" s="54" t="s">
        <v>139</v>
      </c>
      <c r="F233" s="124">
        <v>445.56</v>
      </c>
    </row>
    <row r="234" spans="1:6" ht="18" customHeight="1" x14ac:dyDescent="0.3">
      <c r="A234" s="122">
        <v>227</v>
      </c>
      <c r="B234" s="53" t="s">
        <v>277</v>
      </c>
      <c r="C234" s="53" t="s">
        <v>276</v>
      </c>
      <c r="D234" s="86" t="s">
        <v>142</v>
      </c>
      <c r="E234" s="54" t="s">
        <v>136</v>
      </c>
      <c r="F234" s="124">
        <v>40.17</v>
      </c>
    </row>
    <row r="235" spans="1:6" ht="18" customHeight="1" x14ac:dyDescent="0.3">
      <c r="A235" s="122">
        <v>228</v>
      </c>
      <c r="B235" s="53" t="s">
        <v>250</v>
      </c>
      <c r="C235" s="53" t="s">
        <v>249</v>
      </c>
      <c r="D235" s="86" t="s">
        <v>142</v>
      </c>
      <c r="E235" s="54" t="s">
        <v>134</v>
      </c>
      <c r="F235" s="124">
        <v>991.59</v>
      </c>
    </row>
    <row r="236" spans="1:6" ht="18" customHeight="1" x14ac:dyDescent="0.3">
      <c r="A236" s="122">
        <v>229</v>
      </c>
      <c r="B236" s="53" t="s">
        <v>166</v>
      </c>
      <c r="C236" s="53" t="s">
        <v>165</v>
      </c>
      <c r="D236" s="86" t="s">
        <v>142</v>
      </c>
      <c r="E236" s="54" t="s">
        <v>131</v>
      </c>
      <c r="F236" s="124">
        <v>13.39</v>
      </c>
    </row>
    <row r="237" spans="1:6" ht="18" customHeight="1" x14ac:dyDescent="0.3">
      <c r="A237" s="122">
        <v>230</v>
      </c>
      <c r="B237" s="53" t="s">
        <v>500</v>
      </c>
      <c r="C237" s="53" t="s">
        <v>499</v>
      </c>
      <c r="D237" s="86" t="s">
        <v>169</v>
      </c>
      <c r="E237" s="54" t="s">
        <v>137</v>
      </c>
      <c r="F237" s="124">
        <v>57.51</v>
      </c>
    </row>
    <row r="238" spans="1:6" ht="18" customHeight="1" x14ac:dyDescent="0.3">
      <c r="A238" s="122">
        <v>231</v>
      </c>
      <c r="B238" s="53" t="s">
        <v>491</v>
      </c>
      <c r="C238" s="53" t="s">
        <v>490</v>
      </c>
      <c r="D238" s="86" t="s">
        <v>169</v>
      </c>
      <c r="E238" s="54" t="s">
        <v>137</v>
      </c>
      <c r="F238" s="124">
        <v>189.6</v>
      </c>
    </row>
    <row r="239" spans="1:6" ht="18" customHeight="1" x14ac:dyDescent="0.3">
      <c r="A239" s="122">
        <v>232</v>
      </c>
      <c r="B239" s="53" t="s">
        <v>594</v>
      </c>
      <c r="C239" s="53" t="s">
        <v>593</v>
      </c>
      <c r="D239" s="86" t="s">
        <v>142</v>
      </c>
      <c r="E239" s="54" t="s">
        <v>139</v>
      </c>
      <c r="F239" s="124">
        <v>118.86</v>
      </c>
    </row>
    <row r="240" spans="1:6" ht="18" customHeight="1" x14ac:dyDescent="0.3">
      <c r="A240" s="122">
        <v>233</v>
      </c>
      <c r="B240" s="53" t="s">
        <v>455</v>
      </c>
      <c r="C240" s="53" t="s">
        <v>454</v>
      </c>
      <c r="D240" s="86" t="s">
        <v>142</v>
      </c>
      <c r="E240" s="54" t="s">
        <v>137</v>
      </c>
      <c r="F240" s="124">
        <v>67.73</v>
      </c>
    </row>
    <row r="241" spans="1:6" ht="18" customHeight="1" x14ac:dyDescent="0.3">
      <c r="A241" s="122">
        <v>234</v>
      </c>
      <c r="B241" s="53" t="s">
        <v>592</v>
      </c>
      <c r="C241" s="53" t="s">
        <v>591</v>
      </c>
      <c r="D241" s="86" t="s">
        <v>142</v>
      </c>
      <c r="E241" s="54" t="s">
        <v>139</v>
      </c>
      <c r="F241" s="124">
        <v>229.62</v>
      </c>
    </row>
    <row r="242" spans="1:6" ht="18" customHeight="1" x14ac:dyDescent="0.3">
      <c r="A242" s="122">
        <v>235</v>
      </c>
      <c r="B242" s="53" t="s">
        <v>385</v>
      </c>
      <c r="C242" s="53" t="s">
        <v>384</v>
      </c>
      <c r="D242" s="86" t="s">
        <v>142</v>
      </c>
      <c r="E242" s="54" t="s">
        <v>136</v>
      </c>
      <c r="F242" s="124">
        <v>69.38</v>
      </c>
    </row>
    <row r="243" spans="1:6" ht="18" customHeight="1" x14ac:dyDescent="0.3">
      <c r="A243" s="122">
        <v>236</v>
      </c>
      <c r="B243" s="53" t="s">
        <v>321</v>
      </c>
      <c r="C243" s="53" t="s">
        <v>320</v>
      </c>
      <c r="D243" s="86" t="s">
        <v>142</v>
      </c>
      <c r="E243" s="54" t="s">
        <v>136</v>
      </c>
      <c r="F243" s="124">
        <v>12.08</v>
      </c>
    </row>
    <row r="244" spans="1:6" ht="18" customHeight="1" x14ac:dyDescent="0.3">
      <c r="A244" s="122">
        <v>237</v>
      </c>
      <c r="B244" s="53" t="s">
        <v>222</v>
      </c>
      <c r="C244" s="53" t="s">
        <v>221</v>
      </c>
      <c r="D244" s="86" t="s">
        <v>169</v>
      </c>
      <c r="E244" s="54" t="s">
        <v>133</v>
      </c>
      <c r="F244" s="124">
        <v>337.27</v>
      </c>
    </row>
    <row r="245" spans="1:6" ht="18" customHeight="1" x14ac:dyDescent="0.3">
      <c r="A245" s="122">
        <v>238</v>
      </c>
      <c r="B245" s="53" t="s">
        <v>235</v>
      </c>
      <c r="C245" s="53" t="s">
        <v>178</v>
      </c>
      <c r="D245" s="86" t="s">
        <v>142</v>
      </c>
      <c r="E245" s="54" t="s">
        <v>134</v>
      </c>
      <c r="F245" s="124">
        <v>148.99</v>
      </c>
    </row>
    <row r="246" spans="1:6" ht="18" customHeight="1" x14ac:dyDescent="0.3">
      <c r="A246" s="122">
        <v>239</v>
      </c>
      <c r="B246" s="53" t="s">
        <v>296</v>
      </c>
      <c r="C246" s="53" t="s">
        <v>295</v>
      </c>
      <c r="D246" s="86" t="s">
        <v>142</v>
      </c>
      <c r="E246" s="54" t="s">
        <v>136</v>
      </c>
      <c r="F246" s="124">
        <v>19.600000000000001</v>
      </c>
    </row>
    <row r="247" spans="1:6" ht="18" customHeight="1" x14ac:dyDescent="0.3">
      <c r="A247" s="122">
        <v>240</v>
      </c>
      <c r="B247" s="120" t="s">
        <v>873</v>
      </c>
      <c r="C247" s="120" t="s">
        <v>872</v>
      </c>
      <c r="D247" s="86" t="s">
        <v>169</v>
      </c>
      <c r="E247" s="120" t="s">
        <v>139</v>
      </c>
      <c r="F247" s="125">
        <v>1229.95</v>
      </c>
    </row>
    <row r="248" spans="1:6" ht="18" customHeight="1" x14ac:dyDescent="0.3">
      <c r="A248" s="122">
        <v>241</v>
      </c>
      <c r="B248" s="53" t="s">
        <v>460</v>
      </c>
      <c r="C248" s="53" t="s">
        <v>459</v>
      </c>
      <c r="D248" s="86" t="s">
        <v>142</v>
      </c>
      <c r="E248" s="54" t="s">
        <v>137</v>
      </c>
      <c r="F248" s="124">
        <v>14459.42</v>
      </c>
    </row>
    <row r="249" spans="1:6" ht="18" customHeight="1" x14ac:dyDescent="0.3">
      <c r="A249" s="122">
        <v>242</v>
      </c>
      <c r="B249" s="53" t="s">
        <v>294</v>
      </c>
      <c r="C249" s="53" t="s">
        <v>212</v>
      </c>
      <c r="D249" s="86" t="s">
        <v>142</v>
      </c>
      <c r="E249" s="54" t="s">
        <v>136</v>
      </c>
      <c r="F249" s="124">
        <v>56.62</v>
      </c>
    </row>
    <row r="250" spans="1:6" ht="18" customHeight="1" x14ac:dyDescent="0.3">
      <c r="A250" s="122">
        <v>243</v>
      </c>
      <c r="B250" s="53" t="s">
        <v>766</v>
      </c>
      <c r="C250" s="53" t="s">
        <v>765</v>
      </c>
      <c r="D250" s="86" t="s">
        <v>142</v>
      </c>
      <c r="E250" s="54" t="s">
        <v>139</v>
      </c>
      <c r="F250" s="124">
        <v>1901.32</v>
      </c>
    </row>
    <row r="251" spans="1:6" ht="18" customHeight="1" x14ac:dyDescent="0.3">
      <c r="A251" s="122">
        <v>244</v>
      </c>
      <c r="B251" s="53" t="s">
        <v>766</v>
      </c>
      <c r="C251" s="53" t="s">
        <v>771</v>
      </c>
      <c r="D251" s="86" t="s">
        <v>142</v>
      </c>
      <c r="E251" s="54" t="s">
        <v>139</v>
      </c>
      <c r="F251" s="124">
        <v>26.04</v>
      </c>
    </row>
    <row r="252" spans="1:6" ht="18" customHeight="1" x14ac:dyDescent="0.3">
      <c r="A252" s="122">
        <v>245</v>
      </c>
      <c r="B252" s="53" t="s">
        <v>644</v>
      </c>
      <c r="C252" s="53" t="s">
        <v>643</v>
      </c>
      <c r="D252" s="86" t="s">
        <v>142</v>
      </c>
      <c r="E252" s="54" t="s">
        <v>139</v>
      </c>
      <c r="F252" s="124">
        <v>1985.32</v>
      </c>
    </row>
    <row r="253" spans="1:6" ht="18" customHeight="1" x14ac:dyDescent="0.3">
      <c r="A253" s="122">
        <v>246</v>
      </c>
      <c r="B253" s="53" t="s">
        <v>217</v>
      </c>
      <c r="C253" s="53" t="s">
        <v>216</v>
      </c>
      <c r="D253" s="86" t="s">
        <v>142</v>
      </c>
      <c r="E253" s="54" t="s">
        <v>133</v>
      </c>
      <c r="F253" s="124">
        <v>1957.11</v>
      </c>
    </row>
    <row r="254" spans="1:6" ht="18" customHeight="1" x14ac:dyDescent="0.3">
      <c r="A254" s="122">
        <v>247</v>
      </c>
      <c r="B254" s="120" t="s">
        <v>854</v>
      </c>
      <c r="C254" s="120" t="s">
        <v>853</v>
      </c>
      <c r="D254" s="86" t="s">
        <v>142</v>
      </c>
      <c r="E254" s="120" t="s">
        <v>139</v>
      </c>
      <c r="F254" s="125">
        <v>84.649999999999906</v>
      </c>
    </row>
    <row r="255" spans="1:6" ht="18" customHeight="1" x14ac:dyDescent="0.3">
      <c r="A255" s="122">
        <v>248</v>
      </c>
      <c r="B255" s="53" t="s">
        <v>486</v>
      </c>
      <c r="C255" s="53" t="s">
        <v>161</v>
      </c>
      <c r="D255" s="86" t="s">
        <v>142</v>
      </c>
      <c r="E255" s="54" t="s">
        <v>137</v>
      </c>
      <c r="F255" s="124">
        <v>294.83</v>
      </c>
    </row>
    <row r="256" spans="1:6" ht="18" customHeight="1" x14ac:dyDescent="0.3">
      <c r="A256" s="122">
        <v>249</v>
      </c>
      <c r="B256" s="53" t="s">
        <v>654</v>
      </c>
      <c r="C256" s="53" t="s">
        <v>653</v>
      </c>
      <c r="D256" s="86" t="s">
        <v>142</v>
      </c>
      <c r="E256" s="54" t="s">
        <v>139</v>
      </c>
      <c r="F256" s="124">
        <v>11410.49</v>
      </c>
    </row>
    <row r="257" spans="1:6" ht="18" customHeight="1" x14ac:dyDescent="0.3">
      <c r="A257" s="122">
        <v>250</v>
      </c>
      <c r="B257" s="53" t="s">
        <v>262</v>
      </c>
      <c r="C257" s="53" t="s">
        <v>261</v>
      </c>
      <c r="D257" s="86" t="s">
        <v>142</v>
      </c>
      <c r="E257" s="54" t="s">
        <v>134</v>
      </c>
      <c r="F257" s="124">
        <v>439.29</v>
      </c>
    </row>
    <row r="258" spans="1:6" ht="18" customHeight="1" x14ac:dyDescent="0.3">
      <c r="A258" s="122">
        <v>251</v>
      </c>
      <c r="B258" s="53" t="s">
        <v>627</v>
      </c>
      <c r="C258" s="53" t="s">
        <v>626</v>
      </c>
      <c r="D258" s="86" t="s">
        <v>142</v>
      </c>
      <c r="E258" s="54" t="s">
        <v>139</v>
      </c>
      <c r="F258" s="124">
        <v>5.94</v>
      </c>
    </row>
    <row r="259" spans="1:6" ht="18" customHeight="1" x14ac:dyDescent="0.3">
      <c r="A259" s="122">
        <v>252</v>
      </c>
      <c r="B259" s="53" t="s">
        <v>310</v>
      </c>
      <c r="C259" s="53" t="s">
        <v>267</v>
      </c>
      <c r="D259" s="86" t="s">
        <v>142</v>
      </c>
      <c r="E259" s="54" t="s">
        <v>139</v>
      </c>
      <c r="F259" s="124">
        <v>134.1</v>
      </c>
    </row>
    <row r="260" spans="1:6" ht="18" customHeight="1" x14ac:dyDescent="0.3">
      <c r="A260" s="122">
        <v>253</v>
      </c>
      <c r="B260" s="53" t="s">
        <v>610</v>
      </c>
      <c r="C260" s="53" t="s">
        <v>609</v>
      </c>
      <c r="D260" s="86" t="s">
        <v>142</v>
      </c>
      <c r="E260" s="54" t="s">
        <v>139</v>
      </c>
      <c r="F260" s="124">
        <v>392.53</v>
      </c>
    </row>
    <row r="261" spans="1:6" ht="18" customHeight="1" x14ac:dyDescent="0.3">
      <c r="A261" s="122">
        <v>254</v>
      </c>
      <c r="B261" s="53" t="s">
        <v>610</v>
      </c>
      <c r="C261" s="53" t="s">
        <v>477</v>
      </c>
      <c r="D261" s="86" t="s">
        <v>142</v>
      </c>
      <c r="E261" s="54" t="s">
        <v>139</v>
      </c>
      <c r="F261" s="124">
        <v>189.03</v>
      </c>
    </row>
    <row r="262" spans="1:6" ht="18" customHeight="1" x14ac:dyDescent="0.3">
      <c r="A262" s="122">
        <v>255</v>
      </c>
      <c r="B262" s="53" t="s">
        <v>311</v>
      </c>
      <c r="C262" s="53" t="s">
        <v>159</v>
      </c>
      <c r="D262" s="86" t="s">
        <v>169</v>
      </c>
      <c r="E262" s="54" t="s">
        <v>136</v>
      </c>
      <c r="F262" s="124">
        <v>64.23</v>
      </c>
    </row>
    <row r="263" spans="1:6" ht="18" customHeight="1" x14ac:dyDescent="0.3">
      <c r="A263" s="122">
        <v>256</v>
      </c>
      <c r="B263" s="53" t="s">
        <v>311</v>
      </c>
      <c r="C263" s="53" t="s">
        <v>310</v>
      </c>
      <c r="D263" s="86" t="s">
        <v>142</v>
      </c>
      <c r="E263" s="54" t="s">
        <v>136</v>
      </c>
      <c r="F263" s="124">
        <v>110.64</v>
      </c>
    </row>
    <row r="264" spans="1:6" ht="18" customHeight="1" x14ac:dyDescent="0.3">
      <c r="A264" s="122">
        <v>257</v>
      </c>
      <c r="B264" s="53" t="s">
        <v>543</v>
      </c>
      <c r="C264" s="53" t="s">
        <v>159</v>
      </c>
      <c r="D264" s="86" t="s">
        <v>142</v>
      </c>
      <c r="E264" s="54" t="s">
        <v>139</v>
      </c>
      <c r="F264" s="124">
        <v>7627.3599999999897</v>
      </c>
    </row>
    <row r="265" spans="1:6" ht="18" customHeight="1" x14ac:dyDescent="0.3">
      <c r="A265" s="122">
        <v>258</v>
      </c>
      <c r="B265" s="53" t="s">
        <v>535</v>
      </c>
      <c r="C265" s="53" t="s">
        <v>247</v>
      </c>
      <c r="D265" s="86" t="s">
        <v>142</v>
      </c>
      <c r="E265" s="54" t="s">
        <v>139</v>
      </c>
      <c r="F265" s="124">
        <v>3988.32</v>
      </c>
    </row>
    <row r="266" spans="1:6" ht="18" customHeight="1" x14ac:dyDescent="0.3">
      <c r="A266" s="122">
        <v>259</v>
      </c>
      <c r="B266" s="120" t="s">
        <v>232</v>
      </c>
      <c r="C266" s="120" t="s">
        <v>878</v>
      </c>
      <c r="D266" s="86" t="s">
        <v>142</v>
      </c>
      <c r="E266" s="120" t="s">
        <v>139</v>
      </c>
      <c r="F266" s="125">
        <v>117.54</v>
      </c>
    </row>
    <row r="267" spans="1:6" ht="18" customHeight="1" x14ac:dyDescent="0.3">
      <c r="A267" s="122">
        <v>260</v>
      </c>
      <c r="B267" s="53" t="s">
        <v>232</v>
      </c>
      <c r="C267" s="53" t="s">
        <v>230</v>
      </c>
      <c r="D267" s="86" t="s">
        <v>142</v>
      </c>
      <c r="E267" s="54" t="s">
        <v>134</v>
      </c>
      <c r="F267" s="124">
        <v>1047.51</v>
      </c>
    </row>
    <row r="268" spans="1:6" ht="18" customHeight="1" x14ac:dyDescent="0.3">
      <c r="A268" s="122">
        <v>261</v>
      </c>
      <c r="B268" s="53" t="s">
        <v>291</v>
      </c>
      <c r="C268" s="53" t="s">
        <v>194</v>
      </c>
      <c r="D268" s="86" t="s">
        <v>142</v>
      </c>
      <c r="E268" s="54" t="s">
        <v>136</v>
      </c>
      <c r="F268" s="124">
        <v>912.16</v>
      </c>
    </row>
    <row r="269" spans="1:6" ht="18" customHeight="1" x14ac:dyDescent="0.3">
      <c r="A269" s="122">
        <v>262</v>
      </c>
      <c r="B269" s="53" t="s">
        <v>270</v>
      </c>
      <c r="C269" s="53" t="s">
        <v>348</v>
      </c>
      <c r="D269" s="86" t="s">
        <v>142</v>
      </c>
      <c r="E269" s="54" t="s">
        <v>136</v>
      </c>
      <c r="F269" s="124">
        <v>3445.92</v>
      </c>
    </row>
    <row r="270" spans="1:6" ht="18" customHeight="1" x14ac:dyDescent="0.3">
      <c r="A270" s="122">
        <v>263</v>
      </c>
      <c r="B270" s="53" t="s">
        <v>270</v>
      </c>
      <c r="C270" s="53" t="s">
        <v>420</v>
      </c>
      <c r="D270" s="86" t="s">
        <v>169</v>
      </c>
      <c r="E270" s="54" t="s">
        <v>136</v>
      </c>
      <c r="F270" s="124">
        <v>348.27</v>
      </c>
    </row>
    <row r="271" spans="1:6" ht="18" customHeight="1" x14ac:dyDescent="0.3">
      <c r="A271" s="122">
        <v>264</v>
      </c>
      <c r="B271" s="53" t="s">
        <v>665</v>
      </c>
      <c r="C271" s="53" t="s">
        <v>647</v>
      </c>
      <c r="D271" s="86" t="s">
        <v>142</v>
      </c>
      <c r="E271" s="54" t="s">
        <v>139</v>
      </c>
      <c r="F271" s="124">
        <v>142.26</v>
      </c>
    </row>
    <row r="272" spans="1:6" ht="18" customHeight="1" x14ac:dyDescent="0.3">
      <c r="A272" s="122">
        <v>265</v>
      </c>
      <c r="B272" s="53" t="s">
        <v>514</v>
      </c>
      <c r="C272" s="53" t="s">
        <v>513</v>
      </c>
      <c r="D272" s="86" t="s">
        <v>142</v>
      </c>
      <c r="E272" s="54" t="s">
        <v>139</v>
      </c>
      <c r="F272" s="124">
        <v>1023.22</v>
      </c>
    </row>
    <row r="273" spans="1:6" ht="18" customHeight="1" x14ac:dyDescent="0.3">
      <c r="A273" s="122">
        <v>266</v>
      </c>
      <c r="B273" s="53" t="s">
        <v>271</v>
      </c>
      <c r="C273" s="53" t="s">
        <v>270</v>
      </c>
      <c r="D273" s="86" t="s">
        <v>142</v>
      </c>
      <c r="E273" s="54" t="s">
        <v>135</v>
      </c>
      <c r="F273" s="124">
        <v>346.05</v>
      </c>
    </row>
    <row r="274" spans="1:6" ht="18" customHeight="1" x14ac:dyDescent="0.3">
      <c r="A274" s="122">
        <v>267</v>
      </c>
      <c r="B274" s="53" t="s">
        <v>480</v>
      </c>
      <c r="C274" s="53" t="s">
        <v>479</v>
      </c>
      <c r="D274" s="86" t="s">
        <v>142</v>
      </c>
      <c r="E274" s="54" t="s">
        <v>137</v>
      </c>
      <c r="F274" s="124">
        <v>2763.17</v>
      </c>
    </row>
    <row r="275" spans="1:6" ht="18" customHeight="1" x14ac:dyDescent="0.3">
      <c r="A275" s="122">
        <v>268</v>
      </c>
      <c r="B275" s="53" t="s">
        <v>657</v>
      </c>
      <c r="C275" s="53" t="s">
        <v>656</v>
      </c>
      <c r="D275" s="86" t="s">
        <v>142</v>
      </c>
      <c r="E275" s="54" t="s">
        <v>139</v>
      </c>
      <c r="F275" s="124">
        <v>159.91999999999999</v>
      </c>
    </row>
    <row r="276" spans="1:6" ht="18" customHeight="1" x14ac:dyDescent="0.3">
      <c r="A276" s="122">
        <v>269</v>
      </c>
      <c r="B276" s="53" t="s">
        <v>741</v>
      </c>
      <c r="C276" s="53" t="s">
        <v>740</v>
      </c>
      <c r="D276" s="86" t="s">
        <v>142</v>
      </c>
      <c r="E276" s="54" t="s">
        <v>139</v>
      </c>
      <c r="F276" s="124">
        <v>5.94</v>
      </c>
    </row>
    <row r="277" spans="1:6" ht="18" customHeight="1" x14ac:dyDescent="0.3">
      <c r="A277" s="122">
        <v>270</v>
      </c>
      <c r="B277" s="53" t="s">
        <v>244</v>
      </c>
      <c r="C277" s="53" t="s">
        <v>243</v>
      </c>
      <c r="D277" s="86" t="s">
        <v>142</v>
      </c>
      <c r="E277" s="54" t="s">
        <v>134</v>
      </c>
      <c r="F277" s="124">
        <v>1954.23</v>
      </c>
    </row>
    <row r="278" spans="1:6" ht="18" customHeight="1" x14ac:dyDescent="0.3">
      <c r="A278" s="122">
        <v>271</v>
      </c>
      <c r="B278" s="53" t="s">
        <v>338</v>
      </c>
      <c r="C278" s="53" t="s">
        <v>225</v>
      </c>
      <c r="D278" s="86" t="s">
        <v>142</v>
      </c>
      <c r="E278" s="54" t="s">
        <v>136</v>
      </c>
      <c r="F278" s="124">
        <v>17.22</v>
      </c>
    </row>
    <row r="279" spans="1:6" ht="18" customHeight="1" x14ac:dyDescent="0.3">
      <c r="A279" s="122">
        <v>272</v>
      </c>
      <c r="B279" s="53" t="s">
        <v>750</v>
      </c>
      <c r="C279" s="53" t="s">
        <v>227</v>
      </c>
      <c r="D279" s="86" t="s">
        <v>142</v>
      </c>
      <c r="E279" s="54" t="s">
        <v>139</v>
      </c>
      <c r="F279" s="124">
        <v>13</v>
      </c>
    </row>
    <row r="280" spans="1:6" ht="18" customHeight="1" x14ac:dyDescent="0.3">
      <c r="A280" s="122">
        <v>273</v>
      </c>
      <c r="B280" s="53" t="s">
        <v>705</v>
      </c>
      <c r="C280" s="53" t="s">
        <v>642</v>
      </c>
      <c r="D280" s="86" t="s">
        <v>142</v>
      </c>
      <c r="E280" s="54" t="s">
        <v>139</v>
      </c>
      <c r="F280" s="124">
        <v>321.85000000000002</v>
      </c>
    </row>
    <row r="281" spans="1:6" ht="18" customHeight="1" x14ac:dyDescent="0.3">
      <c r="A281" s="122">
        <v>274</v>
      </c>
      <c r="B281" s="53" t="s">
        <v>579</v>
      </c>
      <c r="C281" s="53" t="s">
        <v>227</v>
      </c>
      <c r="D281" s="86" t="s">
        <v>169</v>
      </c>
      <c r="E281" s="54" t="s">
        <v>139</v>
      </c>
      <c r="F281" s="124">
        <v>2858.31</v>
      </c>
    </row>
    <row r="282" spans="1:6" ht="18" customHeight="1" x14ac:dyDescent="0.3">
      <c r="A282" s="122">
        <v>275</v>
      </c>
      <c r="B282" s="53" t="s">
        <v>266</v>
      </c>
      <c r="C282" s="53" t="s">
        <v>265</v>
      </c>
      <c r="D282" s="86" t="s">
        <v>142</v>
      </c>
      <c r="E282" s="54" t="s">
        <v>134</v>
      </c>
      <c r="F282" s="124">
        <v>829.29</v>
      </c>
    </row>
    <row r="283" spans="1:6" ht="18" customHeight="1" x14ac:dyDescent="0.3">
      <c r="A283" s="122">
        <v>276</v>
      </c>
      <c r="B283" s="120" t="s">
        <v>838</v>
      </c>
      <c r="C283" s="120" t="s">
        <v>837</v>
      </c>
      <c r="D283" s="86" t="s">
        <v>142</v>
      </c>
      <c r="E283" s="120" t="s">
        <v>139</v>
      </c>
      <c r="F283" s="125">
        <v>976.19000000000096</v>
      </c>
    </row>
    <row r="284" spans="1:6" ht="18" customHeight="1" x14ac:dyDescent="0.3">
      <c r="A284" s="122">
        <v>277</v>
      </c>
      <c r="B284" s="53" t="s">
        <v>408</v>
      </c>
      <c r="C284" s="53" t="s">
        <v>407</v>
      </c>
      <c r="D284" s="86" t="s">
        <v>142</v>
      </c>
      <c r="E284" s="54" t="s">
        <v>136</v>
      </c>
      <c r="F284" s="124">
        <v>125.75</v>
      </c>
    </row>
    <row r="285" spans="1:6" ht="18" customHeight="1" x14ac:dyDescent="0.3">
      <c r="A285" s="122">
        <v>278</v>
      </c>
      <c r="B285" s="53" t="s">
        <v>542</v>
      </c>
      <c r="C285" s="53" t="s">
        <v>541</v>
      </c>
      <c r="D285" s="86" t="s">
        <v>142</v>
      </c>
      <c r="E285" s="54" t="s">
        <v>139</v>
      </c>
      <c r="F285" s="124">
        <v>1483.42</v>
      </c>
    </row>
    <row r="286" spans="1:6" ht="18" customHeight="1" x14ac:dyDescent="0.3">
      <c r="A286" s="122">
        <v>279</v>
      </c>
      <c r="B286" s="53" t="s">
        <v>650</v>
      </c>
      <c r="C286" s="53" t="s">
        <v>649</v>
      </c>
      <c r="D286" s="86" t="s">
        <v>142</v>
      </c>
      <c r="E286" s="54" t="s">
        <v>139</v>
      </c>
      <c r="F286" s="124">
        <v>4090.32</v>
      </c>
    </row>
    <row r="287" spans="1:6" ht="18" customHeight="1" x14ac:dyDescent="0.3">
      <c r="A287" s="122">
        <v>280</v>
      </c>
      <c r="B287" s="53" t="s">
        <v>494</v>
      </c>
      <c r="C287" s="53" t="s">
        <v>429</v>
      </c>
      <c r="D287" s="86" t="s">
        <v>169</v>
      </c>
      <c r="E287" s="54" t="s">
        <v>137</v>
      </c>
      <c r="F287" s="124">
        <v>126.84</v>
      </c>
    </row>
    <row r="288" spans="1:6" ht="18" customHeight="1" x14ac:dyDescent="0.3">
      <c r="A288" s="122">
        <v>281</v>
      </c>
      <c r="B288" s="53" t="s">
        <v>557</v>
      </c>
      <c r="C288" s="53" t="s">
        <v>227</v>
      </c>
      <c r="D288" s="86" t="s">
        <v>142</v>
      </c>
      <c r="E288" s="54" t="s">
        <v>139</v>
      </c>
      <c r="F288" s="124">
        <v>1666.86</v>
      </c>
    </row>
    <row r="289" spans="1:6" ht="18" customHeight="1" x14ac:dyDescent="0.3">
      <c r="A289" s="122">
        <v>282</v>
      </c>
      <c r="B289" s="120" t="s">
        <v>865</v>
      </c>
      <c r="C289" s="120" t="s">
        <v>864</v>
      </c>
      <c r="D289" s="86" t="s">
        <v>169</v>
      </c>
      <c r="E289" s="120" t="s">
        <v>139</v>
      </c>
      <c r="F289" s="125">
        <v>3523.5600000000099</v>
      </c>
    </row>
    <row r="290" spans="1:6" ht="18" customHeight="1" x14ac:dyDescent="0.3">
      <c r="A290" s="122">
        <v>283</v>
      </c>
      <c r="B290" s="53" t="s">
        <v>489</v>
      </c>
      <c r="C290" s="53" t="s">
        <v>488</v>
      </c>
      <c r="D290" s="86" t="s">
        <v>169</v>
      </c>
      <c r="E290" s="54" t="s">
        <v>137</v>
      </c>
      <c r="F290" s="124">
        <v>172.66</v>
      </c>
    </row>
    <row r="291" spans="1:6" ht="18" customHeight="1" x14ac:dyDescent="0.3">
      <c r="A291" s="122">
        <v>284</v>
      </c>
      <c r="B291" s="53" t="s">
        <v>506</v>
      </c>
      <c r="C291" s="53" t="s">
        <v>227</v>
      </c>
      <c r="D291" s="86" t="s">
        <v>142</v>
      </c>
      <c r="E291" s="54" t="s">
        <v>139</v>
      </c>
      <c r="F291" s="124">
        <v>2080.96</v>
      </c>
    </row>
    <row r="292" spans="1:6" ht="18" customHeight="1" x14ac:dyDescent="0.3">
      <c r="A292" s="122">
        <v>285</v>
      </c>
      <c r="B292" s="120" t="s">
        <v>862</v>
      </c>
      <c r="C292" s="120" t="s">
        <v>861</v>
      </c>
      <c r="D292" s="86" t="s">
        <v>169</v>
      </c>
      <c r="E292" s="120" t="s">
        <v>139</v>
      </c>
      <c r="F292" s="125">
        <v>631.36</v>
      </c>
    </row>
    <row r="293" spans="1:6" ht="18" customHeight="1" x14ac:dyDescent="0.3">
      <c r="A293" s="122">
        <v>286</v>
      </c>
      <c r="B293" s="53" t="s">
        <v>805</v>
      </c>
      <c r="C293" s="53" t="s">
        <v>255</v>
      </c>
      <c r="D293" s="86" t="s">
        <v>142</v>
      </c>
      <c r="E293" s="54" t="s">
        <v>139</v>
      </c>
      <c r="F293" s="124">
        <v>29.22</v>
      </c>
    </row>
    <row r="294" spans="1:6" ht="18" customHeight="1" x14ac:dyDescent="0.3">
      <c r="A294" s="122">
        <v>287</v>
      </c>
      <c r="B294" s="53" t="s">
        <v>835</v>
      </c>
      <c r="C294" s="53" t="s">
        <v>834</v>
      </c>
      <c r="D294" s="86" t="s">
        <v>142</v>
      </c>
      <c r="E294" s="54" t="s">
        <v>139</v>
      </c>
      <c r="F294" s="124">
        <v>17.11</v>
      </c>
    </row>
    <row r="295" spans="1:6" ht="18" customHeight="1" x14ac:dyDescent="0.3">
      <c r="A295" s="122">
        <v>288</v>
      </c>
      <c r="B295" s="53" t="s">
        <v>743</v>
      </c>
      <c r="C295" s="53" t="s">
        <v>742</v>
      </c>
      <c r="D295" s="86" t="s">
        <v>142</v>
      </c>
      <c r="E295" s="54" t="s">
        <v>139</v>
      </c>
      <c r="F295" s="124">
        <v>1386.45</v>
      </c>
    </row>
    <row r="296" spans="1:6" ht="18" customHeight="1" x14ac:dyDescent="0.3">
      <c r="A296" s="122">
        <v>289</v>
      </c>
      <c r="B296" s="53" t="s">
        <v>694</v>
      </c>
      <c r="C296" s="53" t="s">
        <v>434</v>
      </c>
      <c r="D296" s="86" t="s">
        <v>142</v>
      </c>
      <c r="E296" s="54" t="s">
        <v>139</v>
      </c>
      <c r="F296" s="124">
        <v>368.81</v>
      </c>
    </row>
    <row r="297" spans="1:6" ht="18" customHeight="1" x14ac:dyDescent="0.3">
      <c r="A297" s="122">
        <v>290</v>
      </c>
      <c r="B297" s="53" t="s">
        <v>758</v>
      </c>
      <c r="C297" s="53" t="s">
        <v>757</v>
      </c>
      <c r="D297" s="86" t="s">
        <v>142</v>
      </c>
      <c r="E297" s="54" t="s">
        <v>139</v>
      </c>
      <c r="F297" s="124">
        <v>1231.18</v>
      </c>
    </row>
    <row r="298" spans="1:6" ht="18" customHeight="1" x14ac:dyDescent="0.3">
      <c r="A298" s="122">
        <v>291</v>
      </c>
      <c r="B298" s="53" t="s">
        <v>470</v>
      </c>
      <c r="C298" s="53" t="s">
        <v>383</v>
      </c>
      <c r="D298" s="86" t="s">
        <v>142</v>
      </c>
      <c r="E298" s="54" t="s">
        <v>137</v>
      </c>
      <c r="F298" s="124">
        <v>431.21</v>
      </c>
    </row>
    <row r="299" spans="1:6" ht="18" customHeight="1" x14ac:dyDescent="0.3">
      <c r="A299" s="122">
        <v>292</v>
      </c>
      <c r="B299" s="53" t="s">
        <v>303</v>
      </c>
      <c r="C299" s="53" t="s">
        <v>255</v>
      </c>
      <c r="D299" s="86" t="s">
        <v>142</v>
      </c>
      <c r="E299" s="54" t="s">
        <v>136</v>
      </c>
      <c r="F299" s="124">
        <v>438.38</v>
      </c>
    </row>
    <row r="300" spans="1:6" ht="18" customHeight="1" x14ac:dyDescent="0.3">
      <c r="A300" s="122">
        <v>293</v>
      </c>
      <c r="B300" s="53" t="s">
        <v>360</v>
      </c>
      <c r="C300" s="53" t="s">
        <v>359</v>
      </c>
      <c r="D300" s="86" t="s">
        <v>142</v>
      </c>
      <c r="E300" s="54" t="s">
        <v>136</v>
      </c>
      <c r="F300" s="124">
        <v>42.82</v>
      </c>
    </row>
    <row r="301" spans="1:6" ht="18" customHeight="1" x14ac:dyDescent="0.3">
      <c r="A301" s="122">
        <v>294</v>
      </c>
      <c r="B301" s="53" t="s">
        <v>493</v>
      </c>
      <c r="C301" s="53" t="s">
        <v>492</v>
      </c>
      <c r="D301" s="86" t="s">
        <v>169</v>
      </c>
      <c r="E301" s="54" t="s">
        <v>137</v>
      </c>
      <c r="F301" s="124">
        <v>718.4</v>
      </c>
    </row>
    <row r="302" spans="1:6" ht="18" customHeight="1" x14ac:dyDescent="0.3">
      <c r="A302" s="122">
        <v>295</v>
      </c>
      <c r="B302" s="53" t="s">
        <v>790</v>
      </c>
      <c r="C302" s="53" t="s">
        <v>167</v>
      </c>
      <c r="D302" s="86" t="s">
        <v>142</v>
      </c>
      <c r="E302" s="54" t="s">
        <v>139</v>
      </c>
      <c r="F302" s="124">
        <v>3149.46</v>
      </c>
    </row>
    <row r="303" spans="1:6" ht="18" customHeight="1" x14ac:dyDescent="0.3">
      <c r="A303" s="122">
        <v>296</v>
      </c>
      <c r="B303" s="53" t="s">
        <v>209</v>
      </c>
      <c r="C303" s="53" t="s">
        <v>147</v>
      </c>
      <c r="D303" s="86" t="s">
        <v>142</v>
      </c>
      <c r="E303" s="54" t="s">
        <v>133</v>
      </c>
      <c r="F303" s="124">
        <v>3697.52</v>
      </c>
    </row>
    <row r="304" spans="1:6" ht="18" customHeight="1" x14ac:dyDescent="0.3">
      <c r="A304" s="122">
        <v>297</v>
      </c>
      <c r="B304" s="53" t="s">
        <v>417</v>
      </c>
      <c r="C304" s="53" t="s">
        <v>416</v>
      </c>
      <c r="D304" s="86" t="s">
        <v>169</v>
      </c>
      <c r="E304" s="54" t="s">
        <v>136</v>
      </c>
      <c r="F304" s="124">
        <v>111.12</v>
      </c>
    </row>
    <row r="305" spans="1:6" ht="18" customHeight="1" x14ac:dyDescent="0.3">
      <c r="A305" s="122">
        <v>298</v>
      </c>
      <c r="B305" s="53" t="s">
        <v>220</v>
      </c>
      <c r="C305" s="53" t="s">
        <v>167</v>
      </c>
      <c r="D305" s="86" t="s">
        <v>169</v>
      </c>
      <c r="E305" s="54" t="s">
        <v>133</v>
      </c>
      <c r="F305" s="124">
        <v>482.27</v>
      </c>
    </row>
    <row r="306" spans="1:6" ht="18" customHeight="1" x14ac:dyDescent="0.3">
      <c r="A306" s="122">
        <v>299</v>
      </c>
      <c r="B306" s="53" t="s">
        <v>329</v>
      </c>
      <c r="C306" s="53" t="s">
        <v>328</v>
      </c>
      <c r="D306" s="86" t="s">
        <v>142</v>
      </c>
      <c r="E306" s="54" t="s">
        <v>136</v>
      </c>
      <c r="F306" s="124">
        <v>68.97</v>
      </c>
    </row>
    <row r="307" spans="1:6" ht="18" customHeight="1" x14ac:dyDescent="0.3">
      <c r="A307" s="122">
        <v>300</v>
      </c>
      <c r="B307" s="53" t="s">
        <v>773</v>
      </c>
      <c r="C307" s="53" t="s">
        <v>772</v>
      </c>
      <c r="D307" s="86" t="s">
        <v>142</v>
      </c>
      <c r="E307" s="54" t="s">
        <v>139</v>
      </c>
      <c r="F307" s="124">
        <v>1050.5999999999999</v>
      </c>
    </row>
    <row r="308" spans="1:6" ht="18" customHeight="1" x14ac:dyDescent="0.3">
      <c r="A308" s="122">
        <v>301</v>
      </c>
      <c r="B308" s="53" t="s">
        <v>358</v>
      </c>
      <c r="C308" s="53" t="s">
        <v>357</v>
      </c>
      <c r="D308" s="86" t="s">
        <v>142</v>
      </c>
      <c r="E308" s="54" t="s">
        <v>136</v>
      </c>
      <c r="F308" s="124">
        <v>189.6</v>
      </c>
    </row>
    <row r="309" spans="1:6" ht="18" customHeight="1" x14ac:dyDescent="0.3">
      <c r="A309" s="122">
        <v>302</v>
      </c>
      <c r="B309" s="53" t="s">
        <v>564</v>
      </c>
      <c r="C309" s="53" t="s">
        <v>221</v>
      </c>
      <c r="D309" s="86" t="s">
        <v>142</v>
      </c>
      <c r="E309" s="54" t="s">
        <v>139</v>
      </c>
      <c r="F309" s="124">
        <v>3085.48000000002</v>
      </c>
    </row>
    <row r="310" spans="1:6" ht="18" customHeight="1" x14ac:dyDescent="0.3">
      <c r="A310" s="122">
        <v>303</v>
      </c>
      <c r="B310" s="53" t="s">
        <v>556</v>
      </c>
      <c r="C310" s="53" t="s">
        <v>555</v>
      </c>
      <c r="D310" s="86" t="s">
        <v>142</v>
      </c>
      <c r="E310" s="54" t="s">
        <v>139</v>
      </c>
      <c r="F310" s="124">
        <v>141.78</v>
      </c>
    </row>
    <row r="311" spans="1:6" ht="18" customHeight="1" x14ac:dyDescent="0.3">
      <c r="A311" s="122">
        <v>304</v>
      </c>
      <c r="B311" s="53" t="s">
        <v>701</v>
      </c>
      <c r="C311" s="53" t="s">
        <v>382</v>
      </c>
      <c r="D311" s="86" t="s">
        <v>142</v>
      </c>
      <c r="E311" s="54" t="s">
        <v>139</v>
      </c>
      <c r="F311" s="124">
        <v>10.88</v>
      </c>
    </row>
    <row r="312" spans="1:6" ht="18" customHeight="1" x14ac:dyDescent="0.3">
      <c r="A312" s="122">
        <v>305</v>
      </c>
      <c r="B312" s="53" t="s">
        <v>762</v>
      </c>
      <c r="C312" s="53" t="s">
        <v>761</v>
      </c>
      <c r="D312" s="86" t="s">
        <v>142</v>
      </c>
      <c r="E312" s="54" t="s">
        <v>139</v>
      </c>
      <c r="F312" s="124">
        <v>3865.62</v>
      </c>
    </row>
    <row r="313" spans="1:6" ht="18" customHeight="1" x14ac:dyDescent="0.3">
      <c r="A313" s="122">
        <v>306</v>
      </c>
      <c r="B313" s="53" t="s">
        <v>485</v>
      </c>
      <c r="C313" s="53" t="s">
        <v>484</v>
      </c>
      <c r="D313" s="86" t="s">
        <v>142</v>
      </c>
      <c r="E313" s="54" t="s">
        <v>137</v>
      </c>
      <c r="F313" s="124">
        <v>166.19</v>
      </c>
    </row>
    <row r="314" spans="1:6" ht="18" customHeight="1" x14ac:dyDescent="0.3">
      <c r="A314" s="122">
        <v>307</v>
      </c>
      <c r="B314" s="53" t="s">
        <v>554</v>
      </c>
      <c r="C314" s="53" t="s">
        <v>553</v>
      </c>
      <c r="D314" s="86" t="s">
        <v>142</v>
      </c>
      <c r="E314" s="54" t="s">
        <v>139</v>
      </c>
      <c r="F314" s="124">
        <v>3.41</v>
      </c>
    </row>
    <row r="315" spans="1:6" ht="18" customHeight="1" x14ac:dyDescent="0.3">
      <c r="A315" s="122">
        <v>308</v>
      </c>
      <c r="B315" s="53" t="s">
        <v>373</v>
      </c>
      <c r="C315" s="53" t="s">
        <v>372</v>
      </c>
      <c r="D315" s="86" t="s">
        <v>142</v>
      </c>
      <c r="E315" s="54" t="s">
        <v>136</v>
      </c>
      <c r="F315" s="124">
        <v>3.7899999999999898</v>
      </c>
    </row>
    <row r="316" spans="1:6" ht="18" customHeight="1" x14ac:dyDescent="0.3">
      <c r="A316" s="122">
        <v>309</v>
      </c>
      <c r="B316" s="53" t="s">
        <v>822</v>
      </c>
      <c r="C316" s="53" t="s">
        <v>821</v>
      </c>
      <c r="D316" s="86" t="s">
        <v>142</v>
      </c>
      <c r="E316" s="54" t="s">
        <v>139</v>
      </c>
      <c r="F316" s="124">
        <v>2.5799999999999801</v>
      </c>
    </row>
    <row r="317" spans="1:6" ht="18" customHeight="1" x14ac:dyDescent="0.3">
      <c r="A317" s="122">
        <v>310</v>
      </c>
      <c r="B317" s="53" t="s">
        <v>728</v>
      </c>
      <c r="C317" s="53" t="s">
        <v>727</v>
      </c>
      <c r="D317" s="86" t="s">
        <v>142</v>
      </c>
      <c r="E317" s="54" t="s">
        <v>139</v>
      </c>
      <c r="F317" s="124">
        <v>182.74</v>
      </c>
    </row>
    <row r="318" spans="1:6" ht="18" customHeight="1" x14ac:dyDescent="0.3">
      <c r="A318" s="122">
        <v>311</v>
      </c>
      <c r="B318" s="53" t="s">
        <v>451</v>
      </c>
      <c r="C318" s="53" t="s">
        <v>409</v>
      </c>
      <c r="D318" s="86" t="s">
        <v>142</v>
      </c>
      <c r="E318" s="54" t="s">
        <v>137</v>
      </c>
      <c r="F318" s="124">
        <v>694.41</v>
      </c>
    </row>
    <row r="319" spans="1:6" ht="18" customHeight="1" x14ac:dyDescent="0.3">
      <c r="A319" s="122">
        <v>312</v>
      </c>
      <c r="B319" s="53" t="s">
        <v>505</v>
      </c>
      <c r="C319" s="53" t="s">
        <v>504</v>
      </c>
      <c r="D319" s="86" t="s">
        <v>142</v>
      </c>
      <c r="E319" s="54" t="s">
        <v>139</v>
      </c>
      <c r="F319" s="124">
        <v>329.96</v>
      </c>
    </row>
    <row r="320" spans="1:6" ht="18" customHeight="1" x14ac:dyDescent="0.3">
      <c r="A320" s="122">
        <v>313</v>
      </c>
      <c r="B320" s="53" t="s">
        <v>547</v>
      </c>
      <c r="C320" s="53" t="s">
        <v>546</v>
      </c>
      <c r="D320" s="86" t="s">
        <v>142</v>
      </c>
      <c r="E320" s="54" t="s">
        <v>139</v>
      </c>
      <c r="F320" s="124">
        <v>5467.18</v>
      </c>
    </row>
    <row r="321" spans="1:6" ht="18" customHeight="1" x14ac:dyDescent="0.3">
      <c r="A321" s="122">
        <v>314</v>
      </c>
      <c r="B321" s="53" t="s">
        <v>175</v>
      </c>
      <c r="C321" s="53" t="s">
        <v>174</v>
      </c>
      <c r="D321" s="86" t="s">
        <v>142</v>
      </c>
      <c r="E321" s="54" t="s">
        <v>132</v>
      </c>
      <c r="F321" s="124">
        <v>13594.32</v>
      </c>
    </row>
    <row r="322" spans="1:6" ht="18" customHeight="1" x14ac:dyDescent="0.3">
      <c r="A322" s="122">
        <v>315</v>
      </c>
      <c r="B322" s="53" t="s">
        <v>570</v>
      </c>
      <c r="C322" s="53" t="s">
        <v>437</v>
      </c>
      <c r="D322" s="86" t="s">
        <v>142</v>
      </c>
      <c r="E322" s="54" t="s">
        <v>139</v>
      </c>
      <c r="F322" s="124">
        <v>4316.21</v>
      </c>
    </row>
    <row r="323" spans="1:6" ht="18" customHeight="1" x14ac:dyDescent="0.3">
      <c r="A323" s="122">
        <v>316</v>
      </c>
      <c r="B323" s="120" t="s">
        <v>843</v>
      </c>
      <c r="C323" s="120" t="s">
        <v>233</v>
      </c>
      <c r="D323" s="86" t="s">
        <v>142</v>
      </c>
      <c r="E323" s="120" t="s">
        <v>139</v>
      </c>
      <c r="F323" s="125">
        <v>2221.5</v>
      </c>
    </row>
    <row r="324" spans="1:6" ht="18" customHeight="1" x14ac:dyDescent="0.3">
      <c r="A324" s="122">
        <v>317</v>
      </c>
      <c r="B324" s="53" t="s">
        <v>204</v>
      </c>
      <c r="C324" s="53" t="s">
        <v>203</v>
      </c>
      <c r="D324" s="86" t="s">
        <v>142</v>
      </c>
      <c r="E324" s="54" t="s">
        <v>133</v>
      </c>
      <c r="F324" s="124">
        <v>777.49</v>
      </c>
    </row>
    <row r="325" spans="1:6" ht="18" customHeight="1" x14ac:dyDescent="0.3">
      <c r="A325" s="122">
        <v>318</v>
      </c>
      <c r="B325" s="53" t="s">
        <v>341</v>
      </c>
      <c r="C325" s="53" t="s">
        <v>340</v>
      </c>
      <c r="D325" s="86" t="s">
        <v>142</v>
      </c>
      <c r="E325" s="54" t="s">
        <v>136</v>
      </c>
      <c r="F325" s="124">
        <v>340.56</v>
      </c>
    </row>
    <row r="326" spans="1:6" ht="18" customHeight="1" x14ac:dyDescent="0.3">
      <c r="A326" s="122">
        <v>319</v>
      </c>
      <c r="B326" s="53" t="s">
        <v>441</v>
      </c>
      <c r="C326" s="53" t="s">
        <v>233</v>
      </c>
      <c r="D326" s="86" t="s">
        <v>142</v>
      </c>
      <c r="E326" s="54" t="s">
        <v>137</v>
      </c>
      <c r="F326" s="124">
        <v>792.96</v>
      </c>
    </row>
    <row r="327" spans="1:6" ht="18" customHeight="1" x14ac:dyDescent="0.3">
      <c r="A327" s="122">
        <v>320</v>
      </c>
      <c r="B327" s="53" t="s">
        <v>482</v>
      </c>
      <c r="C327" s="53" t="s">
        <v>481</v>
      </c>
      <c r="D327" s="86" t="s">
        <v>142</v>
      </c>
      <c r="E327" s="54" t="s">
        <v>137</v>
      </c>
      <c r="F327" s="124">
        <v>506.8</v>
      </c>
    </row>
    <row r="328" spans="1:6" ht="18" customHeight="1" x14ac:dyDescent="0.3">
      <c r="A328" s="122">
        <v>321</v>
      </c>
      <c r="B328" s="53" t="s">
        <v>533</v>
      </c>
      <c r="C328" s="53" t="s">
        <v>532</v>
      </c>
      <c r="D328" s="86" t="s">
        <v>142</v>
      </c>
      <c r="E328" s="54" t="s">
        <v>139</v>
      </c>
      <c r="F328" s="124">
        <v>670</v>
      </c>
    </row>
    <row r="329" spans="1:6" ht="18" customHeight="1" x14ac:dyDescent="0.3">
      <c r="A329" s="122">
        <v>322</v>
      </c>
      <c r="B329" s="53" t="s">
        <v>780</v>
      </c>
      <c r="C329" s="53" t="s">
        <v>779</v>
      </c>
      <c r="D329" s="86" t="s">
        <v>142</v>
      </c>
      <c r="E329" s="54" t="s">
        <v>139</v>
      </c>
      <c r="F329" s="124">
        <v>14.37</v>
      </c>
    </row>
    <row r="330" spans="1:6" ht="18" customHeight="1" x14ac:dyDescent="0.3">
      <c r="A330" s="122">
        <v>323</v>
      </c>
      <c r="B330" s="120" t="s">
        <v>847</v>
      </c>
      <c r="C330" s="120" t="s">
        <v>846</v>
      </c>
      <c r="D330" s="86" t="s">
        <v>142</v>
      </c>
      <c r="E330" s="120" t="s">
        <v>139</v>
      </c>
      <c r="F330" s="125">
        <v>1329.58</v>
      </c>
    </row>
    <row r="331" spans="1:6" ht="18" customHeight="1" x14ac:dyDescent="0.3">
      <c r="A331" s="122">
        <v>324</v>
      </c>
      <c r="B331" s="53" t="s">
        <v>521</v>
      </c>
      <c r="C331" s="53" t="s">
        <v>227</v>
      </c>
      <c r="D331" s="86" t="s">
        <v>142</v>
      </c>
      <c r="E331" s="54" t="s">
        <v>139</v>
      </c>
      <c r="F331" s="124">
        <v>118.86</v>
      </c>
    </row>
    <row r="332" spans="1:6" ht="18" customHeight="1" x14ac:dyDescent="0.3">
      <c r="A332" s="122">
        <v>325</v>
      </c>
      <c r="B332" s="120" t="s">
        <v>857</v>
      </c>
      <c r="C332" s="120" t="s">
        <v>856</v>
      </c>
      <c r="D332" s="86" t="s">
        <v>142</v>
      </c>
      <c r="E332" s="120" t="s">
        <v>139</v>
      </c>
      <c r="F332" s="125">
        <v>129.19999999999999</v>
      </c>
    </row>
    <row r="333" spans="1:6" ht="18" customHeight="1" x14ac:dyDescent="0.3">
      <c r="A333" s="122">
        <v>326</v>
      </c>
      <c r="B333" s="53" t="s">
        <v>814</v>
      </c>
      <c r="C333" s="53" t="s">
        <v>813</v>
      </c>
      <c r="D333" s="86" t="s">
        <v>142</v>
      </c>
      <c r="E333" s="54" t="s">
        <v>139</v>
      </c>
      <c r="F333" s="124">
        <v>6033.58</v>
      </c>
    </row>
    <row r="334" spans="1:6" ht="18" customHeight="1" x14ac:dyDescent="0.3">
      <c r="A334" s="122">
        <v>327</v>
      </c>
      <c r="B334" s="53" t="s">
        <v>614</v>
      </c>
      <c r="C334" s="53" t="s">
        <v>383</v>
      </c>
      <c r="D334" s="86" t="s">
        <v>142</v>
      </c>
      <c r="E334" s="54" t="s">
        <v>139</v>
      </c>
      <c r="F334" s="124">
        <v>423.23</v>
      </c>
    </row>
    <row r="335" spans="1:6" ht="18" customHeight="1" x14ac:dyDescent="0.3">
      <c r="A335" s="122">
        <v>328</v>
      </c>
      <c r="B335" s="53" t="s">
        <v>711</v>
      </c>
      <c r="C335" s="53" t="s">
        <v>434</v>
      </c>
      <c r="D335" s="86" t="s">
        <v>142</v>
      </c>
      <c r="E335" s="54" t="s">
        <v>139</v>
      </c>
      <c r="F335" s="124">
        <v>231.09</v>
      </c>
    </row>
    <row r="336" spans="1:6" ht="18" customHeight="1" x14ac:dyDescent="0.3">
      <c r="A336" s="122">
        <v>329</v>
      </c>
      <c r="B336" s="53" t="s">
        <v>401</v>
      </c>
      <c r="C336" s="53" t="s">
        <v>400</v>
      </c>
      <c r="D336" s="86" t="s">
        <v>142</v>
      </c>
      <c r="E336" s="54" t="s">
        <v>136</v>
      </c>
      <c r="F336" s="124">
        <v>118.58</v>
      </c>
    </row>
    <row r="337" spans="1:18" ht="18" customHeight="1" x14ac:dyDescent="0.3">
      <c r="A337" s="122">
        <v>330</v>
      </c>
      <c r="B337" s="120" t="s">
        <v>851</v>
      </c>
      <c r="C337" s="120" t="s">
        <v>850</v>
      </c>
      <c r="D337" s="86" t="s">
        <v>142</v>
      </c>
      <c r="E337" s="120" t="s">
        <v>139</v>
      </c>
      <c r="F337" s="125">
        <v>2173.14</v>
      </c>
    </row>
    <row r="338" spans="1:18" ht="18" customHeight="1" x14ac:dyDescent="0.3">
      <c r="A338" s="122">
        <v>331</v>
      </c>
      <c r="B338" s="53" t="s">
        <v>518</v>
      </c>
      <c r="C338" s="53" t="s">
        <v>267</v>
      </c>
      <c r="D338" s="86" t="s">
        <v>142</v>
      </c>
      <c r="E338" s="54" t="s">
        <v>139</v>
      </c>
      <c r="F338" s="124">
        <v>141.38</v>
      </c>
    </row>
    <row r="339" spans="1:18" ht="18" customHeight="1" x14ac:dyDescent="0.3">
      <c r="A339" s="122">
        <v>332</v>
      </c>
      <c r="B339" s="53" t="s">
        <v>254</v>
      </c>
      <c r="C339" s="53" t="s">
        <v>253</v>
      </c>
      <c r="D339" s="86" t="s">
        <v>142</v>
      </c>
      <c r="E339" s="54" t="s">
        <v>134</v>
      </c>
      <c r="F339" s="124">
        <v>1336.18</v>
      </c>
    </row>
    <row r="340" spans="1:18" ht="18" customHeight="1" x14ac:dyDescent="0.3">
      <c r="A340" s="122">
        <v>333</v>
      </c>
      <c r="B340" s="53" t="s">
        <v>254</v>
      </c>
      <c r="C340" s="53" t="s">
        <v>710</v>
      </c>
      <c r="D340" s="86" t="s">
        <v>142</v>
      </c>
      <c r="E340" s="54" t="s">
        <v>139</v>
      </c>
      <c r="F340" s="124">
        <v>7555.09</v>
      </c>
    </row>
    <row r="341" spans="1:18" ht="18" customHeight="1" x14ac:dyDescent="0.3">
      <c r="A341" s="122">
        <v>334</v>
      </c>
      <c r="B341" s="53" t="s">
        <v>669</v>
      </c>
      <c r="C341" s="53" t="s">
        <v>668</v>
      </c>
      <c r="D341" s="86" t="s">
        <v>142</v>
      </c>
      <c r="E341" s="54" t="s">
        <v>139</v>
      </c>
      <c r="F341" s="124">
        <v>8.01</v>
      </c>
    </row>
    <row r="342" spans="1:18" ht="18" customHeight="1" x14ac:dyDescent="0.3">
      <c r="A342" s="122">
        <v>335</v>
      </c>
      <c r="B342" s="53" t="s">
        <v>573</v>
      </c>
      <c r="C342" s="53" t="s">
        <v>572</v>
      </c>
      <c r="D342" s="86" t="s">
        <v>142</v>
      </c>
      <c r="E342" s="54" t="s">
        <v>139</v>
      </c>
      <c r="F342" s="124">
        <v>216.78</v>
      </c>
    </row>
    <row r="343" spans="1:18" ht="18" customHeight="1" x14ac:dyDescent="0.3">
      <c r="A343" s="122">
        <v>336</v>
      </c>
      <c r="B343" s="53" t="s">
        <v>443</v>
      </c>
      <c r="C343" s="53" t="s">
        <v>442</v>
      </c>
      <c r="D343" s="86" t="s">
        <v>142</v>
      </c>
      <c r="E343" s="54" t="s">
        <v>137</v>
      </c>
      <c r="F343" s="124">
        <v>172.66</v>
      </c>
    </row>
    <row r="344" spans="1:18" ht="18" customHeight="1" x14ac:dyDescent="0.3">
      <c r="A344" s="122">
        <v>337</v>
      </c>
      <c r="B344" s="53" t="s">
        <v>381</v>
      </c>
      <c r="C344" s="53" t="s">
        <v>380</v>
      </c>
      <c r="D344" s="86" t="s">
        <v>169</v>
      </c>
      <c r="E344" s="54" t="s">
        <v>136</v>
      </c>
      <c r="F344" s="124">
        <v>91.65</v>
      </c>
    </row>
    <row r="345" spans="1:18" ht="18" customHeight="1" x14ac:dyDescent="0.3">
      <c r="A345" s="122">
        <v>338</v>
      </c>
      <c r="B345" s="53" t="s">
        <v>339</v>
      </c>
      <c r="C345" s="53" t="s">
        <v>233</v>
      </c>
      <c r="D345" s="86" t="s">
        <v>142</v>
      </c>
      <c r="E345" s="54" t="s">
        <v>136</v>
      </c>
      <c r="F345" s="124">
        <v>95.12</v>
      </c>
    </row>
    <row r="346" spans="1:18" ht="18" customHeight="1" x14ac:dyDescent="0.3">
      <c r="A346" s="122">
        <v>339</v>
      </c>
      <c r="B346" s="53" t="s">
        <v>717</v>
      </c>
      <c r="C346" s="53" t="s">
        <v>255</v>
      </c>
      <c r="D346" s="86" t="s">
        <v>142</v>
      </c>
      <c r="E346" s="54" t="s">
        <v>139</v>
      </c>
      <c r="F346" s="124">
        <v>676.36</v>
      </c>
    </row>
    <row r="347" spans="1:18" ht="18" customHeight="1" x14ac:dyDescent="0.3">
      <c r="A347" s="122">
        <v>340</v>
      </c>
      <c r="B347" s="53" t="s">
        <v>171</v>
      </c>
      <c r="C347" s="53" t="s">
        <v>170</v>
      </c>
      <c r="D347" s="86" t="s">
        <v>169</v>
      </c>
      <c r="E347" s="54" t="s">
        <v>131</v>
      </c>
      <c r="F347" s="124">
        <v>7985.97</v>
      </c>
    </row>
    <row r="348" spans="1:18" ht="18" customHeight="1" x14ac:dyDescent="0.3">
      <c r="A348" s="122">
        <v>341</v>
      </c>
      <c r="B348" s="53" t="s">
        <v>598</v>
      </c>
      <c r="C348" s="53" t="s">
        <v>597</v>
      </c>
      <c r="D348" s="86" t="s">
        <v>142</v>
      </c>
      <c r="E348" s="54" t="s">
        <v>139</v>
      </c>
      <c r="F348" s="124">
        <v>202.61</v>
      </c>
    </row>
    <row r="349" spans="1:18" ht="18" customHeight="1" x14ac:dyDescent="0.3">
      <c r="A349" s="122">
        <v>342</v>
      </c>
      <c r="B349" s="53" t="s">
        <v>215</v>
      </c>
      <c r="C349" s="53" t="s">
        <v>214</v>
      </c>
      <c r="D349" s="86" t="s">
        <v>142</v>
      </c>
      <c r="E349" s="54" t="s">
        <v>133</v>
      </c>
      <c r="F349" s="124">
        <v>1026.8699999999999</v>
      </c>
    </row>
    <row r="350" spans="1:18" ht="18" customHeight="1" x14ac:dyDescent="0.3">
      <c r="A350" s="122">
        <v>343</v>
      </c>
      <c r="B350" s="53" t="s">
        <v>561</v>
      </c>
      <c r="C350" s="53" t="s">
        <v>322</v>
      </c>
      <c r="D350" s="86" t="s">
        <v>142</v>
      </c>
      <c r="E350" s="54" t="s">
        <v>139</v>
      </c>
      <c r="F350" s="124">
        <v>2604.69</v>
      </c>
    </row>
    <row r="351" spans="1:18" ht="18" customHeight="1" x14ac:dyDescent="0.3">
      <c r="A351" s="122">
        <v>344</v>
      </c>
      <c r="B351" s="53" t="s">
        <v>681</v>
      </c>
      <c r="C351" s="53" t="s">
        <v>680</v>
      </c>
      <c r="D351" s="86" t="s">
        <v>142</v>
      </c>
      <c r="E351" s="54" t="s">
        <v>139</v>
      </c>
      <c r="F351" s="124">
        <v>8.2900000000000205</v>
      </c>
      <c r="K351" s="178"/>
      <c r="L351" s="178"/>
      <c r="M351" s="178"/>
      <c r="Q351" s="179"/>
      <c r="R351" s="179"/>
    </row>
    <row r="352" spans="1:18" ht="18" customHeight="1" x14ac:dyDescent="0.3">
      <c r="A352" s="122">
        <v>345</v>
      </c>
      <c r="B352" s="53" t="s">
        <v>525</v>
      </c>
      <c r="C352" s="53" t="s">
        <v>524</v>
      </c>
      <c r="D352" s="86" t="s">
        <v>142</v>
      </c>
      <c r="E352" s="54" t="s">
        <v>139</v>
      </c>
      <c r="F352" s="124">
        <v>24106.58</v>
      </c>
      <c r="K352" s="178"/>
      <c r="L352" s="178"/>
      <c r="M352" s="178"/>
      <c r="Q352" s="179"/>
      <c r="R352" s="179"/>
    </row>
    <row r="353" spans="1:18" ht="18" customHeight="1" x14ac:dyDescent="0.3">
      <c r="A353" s="122">
        <v>346</v>
      </c>
      <c r="B353" s="53" t="s">
        <v>523</v>
      </c>
      <c r="C353" s="53" t="s">
        <v>522</v>
      </c>
      <c r="D353" s="86" t="s">
        <v>142</v>
      </c>
      <c r="E353" s="54" t="s">
        <v>139</v>
      </c>
      <c r="F353" s="124">
        <v>1296.48</v>
      </c>
      <c r="K353" s="178"/>
      <c r="L353" s="178"/>
      <c r="M353" s="178"/>
      <c r="Q353" s="179"/>
      <c r="R353" s="179"/>
    </row>
    <row r="354" spans="1:18" ht="18" customHeight="1" x14ac:dyDescent="0.3">
      <c r="A354" s="122">
        <v>347</v>
      </c>
      <c r="B354" s="53" t="s">
        <v>749</v>
      </c>
      <c r="C354" s="53" t="s">
        <v>748</v>
      </c>
      <c r="D354" s="86" t="s">
        <v>142</v>
      </c>
      <c r="E354" s="54" t="s">
        <v>139</v>
      </c>
      <c r="F354" s="124">
        <v>2589.5700000000002</v>
      </c>
      <c r="K354" s="178"/>
      <c r="L354" s="178"/>
      <c r="M354" s="178"/>
      <c r="Q354" s="179"/>
      <c r="R354" s="179"/>
    </row>
    <row r="355" spans="1:18" ht="18" customHeight="1" x14ac:dyDescent="0.3">
      <c r="A355" s="122">
        <v>348</v>
      </c>
      <c r="B355" s="120" t="s">
        <v>842</v>
      </c>
      <c r="C355" s="120" t="s">
        <v>841</v>
      </c>
      <c r="D355" s="86" t="s">
        <v>142</v>
      </c>
      <c r="E355" s="120" t="s">
        <v>139</v>
      </c>
      <c r="F355" s="125">
        <v>24.88</v>
      </c>
      <c r="K355" s="178"/>
      <c r="L355" s="178"/>
      <c r="M355" s="178"/>
      <c r="Q355" s="179"/>
      <c r="R355" s="179"/>
    </row>
    <row r="356" spans="1:18" ht="18" customHeight="1" x14ac:dyDescent="0.3">
      <c r="A356" s="122">
        <v>349</v>
      </c>
      <c r="B356" s="53" t="s">
        <v>782</v>
      </c>
      <c r="C356" s="53" t="s">
        <v>781</v>
      </c>
      <c r="D356" s="86" t="s">
        <v>142</v>
      </c>
      <c r="E356" s="54" t="s">
        <v>139</v>
      </c>
      <c r="F356" s="124">
        <v>11492.36</v>
      </c>
      <c r="K356" s="178"/>
      <c r="L356" s="178"/>
      <c r="M356" s="178"/>
      <c r="Q356" s="179"/>
      <c r="R356" s="179"/>
    </row>
    <row r="357" spans="1:18" ht="18" customHeight="1" x14ac:dyDescent="0.3">
      <c r="A357" s="122">
        <v>350</v>
      </c>
      <c r="B357" s="53" t="s">
        <v>540</v>
      </c>
      <c r="C357" s="53" t="s">
        <v>539</v>
      </c>
      <c r="D357" s="86" t="s">
        <v>142</v>
      </c>
      <c r="E357" s="54" t="s">
        <v>139</v>
      </c>
      <c r="F357" s="124">
        <v>140.65</v>
      </c>
      <c r="K357" s="178"/>
      <c r="L357" s="178"/>
      <c r="M357" s="178"/>
      <c r="Q357" s="179"/>
      <c r="R357" s="179"/>
    </row>
    <row r="358" spans="1:18" ht="18" customHeight="1" x14ac:dyDescent="0.3">
      <c r="A358" s="122">
        <v>351</v>
      </c>
      <c r="B358" s="53" t="s">
        <v>269</v>
      </c>
      <c r="C358" s="53" t="s">
        <v>265</v>
      </c>
      <c r="D358" s="86" t="s">
        <v>142</v>
      </c>
      <c r="E358" s="54" t="s">
        <v>135</v>
      </c>
      <c r="F358" s="124">
        <v>6662.29</v>
      </c>
      <c r="K358" s="178"/>
      <c r="L358" s="178"/>
      <c r="M358" s="178"/>
      <c r="Q358" s="179"/>
      <c r="R358" s="179"/>
    </row>
    <row r="359" spans="1:18" ht="18" customHeight="1" x14ac:dyDescent="0.3">
      <c r="A359" s="122">
        <v>352</v>
      </c>
      <c r="B359" s="53" t="s">
        <v>391</v>
      </c>
      <c r="C359" s="53" t="s">
        <v>390</v>
      </c>
      <c r="D359" s="86" t="s">
        <v>169</v>
      </c>
      <c r="E359" s="54" t="s">
        <v>136</v>
      </c>
      <c r="F359" s="124">
        <v>14.77</v>
      </c>
      <c r="K359" s="178"/>
      <c r="L359" s="178"/>
      <c r="M359" s="178"/>
      <c r="Q359" s="179"/>
      <c r="R359" s="179"/>
    </row>
    <row r="360" spans="1:18" ht="18" customHeight="1" x14ac:dyDescent="0.3">
      <c r="A360" s="122">
        <v>353</v>
      </c>
      <c r="B360" s="53" t="s">
        <v>747</v>
      </c>
      <c r="C360" s="53" t="s">
        <v>746</v>
      </c>
      <c r="D360" s="86" t="s">
        <v>142</v>
      </c>
      <c r="E360" s="54" t="s">
        <v>139</v>
      </c>
      <c r="F360" s="124">
        <v>99.09</v>
      </c>
      <c r="K360" s="178"/>
      <c r="L360" s="178"/>
      <c r="M360" s="178"/>
      <c r="Q360" s="179"/>
      <c r="R360" s="179"/>
    </row>
    <row r="361" spans="1:18" ht="18" customHeight="1" x14ac:dyDescent="0.3">
      <c r="A361" s="122">
        <v>354</v>
      </c>
      <c r="B361" s="53" t="s">
        <v>606</v>
      </c>
      <c r="C361" s="53" t="s">
        <v>605</v>
      </c>
      <c r="D361" s="86" t="s">
        <v>142</v>
      </c>
      <c r="E361" s="54" t="s">
        <v>139</v>
      </c>
      <c r="F361" s="124">
        <v>228.24</v>
      </c>
      <c r="K361" s="178"/>
      <c r="L361" s="178"/>
      <c r="M361" s="178"/>
      <c r="Q361" s="179"/>
      <c r="R361" s="179"/>
    </row>
    <row r="362" spans="1:18" ht="18" customHeight="1" x14ac:dyDescent="0.3">
      <c r="A362" s="122">
        <v>355</v>
      </c>
      <c r="B362" s="53" t="s">
        <v>449</v>
      </c>
      <c r="C362" s="53" t="s">
        <v>247</v>
      </c>
      <c r="D362" s="86" t="s">
        <v>142</v>
      </c>
      <c r="E362" s="54" t="s">
        <v>137</v>
      </c>
      <c r="F362" s="124">
        <v>9010.0300000000007</v>
      </c>
      <c r="K362" s="178"/>
      <c r="L362" s="178"/>
      <c r="M362" s="178"/>
      <c r="Q362" s="179"/>
      <c r="R362" s="179"/>
    </row>
    <row r="363" spans="1:18" ht="18" customHeight="1" x14ac:dyDescent="0.3">
      <c r="A363" s="122">
        <v>356</v>
      </c>
      <c r="B363" s="53" t="s">
        <v>399</v>
      </c>
      <c r="C363" s="53" t="s">
        <v>247</v>
      </c>
      <c r="D363" s="86" t="s">
        <v>142</v>
      </c>
      <c r="E363" s="54" t="s">
        <v>136</v>
      </c>
      <c r="F363" s="124">
        <v>280.23</v>
      </c>
      <c r="K363" s="178"/>
      <c r="L363" s="178"/>
      <c r="M363" s="178"/>
      <c r="Q363" s="179"/>
      <c r="R363" s="179"/>
    </row>
    <row r="364" spans="1:18" ht="18" customHeight="1" x14ac:dyDescent="0.3">
      <c r="A364" s="122">
        <v>357</v>
      </c>
      <c r="B364" s="53" t="s">
        <v>516</v>
      </c>
      <c r="C364" s="53" t="s">
        <v>515</v>
      </c>
      <c r="D364" s="86" t="s">
        <v>142</v>
      </c>
      <c r="E364" s="54" t="s">
        <v>139</v>
      </c>
      <c r="F364" s="124">
        <v>1130.6300000000001</v>
      </c>
      <c r="K364" s="178"/>
      <c r="L364" s="178"/>
      <c r="M364" s="178"/>
      <c r="Q364" s="179"/>
      <c r="R364" s="179"/>
    </row>
    <row r="365" spans="1:18" ht="18" customHeight="1" x14ac:dyDescent="0.3">
      <c r="A365" s="122">
        <v>358</v>
      </c>
      <c r="B365" s="53" t="s">
        <v>286</v>
      </c>
      <c r="C365" s="53" t="s">
        <v>285</v>
      </c>
      <c r="D365" s="86" t="s">
        <v>142</v>
      </c>
      <c r="E365" s="54" t="s">
        <v>136</v>
      </c>
      <c r="F365" s="124">
        <v>40.950000000000003</v>
      </c>
      <c r="K365" s="178"/>
      <c r="L365" s="178"/>
      <c r="M365" s="178"/>
      <c r="Q365" s="179"/>
      <c r="R365" s="179"/>
    </row>
    <row r="366" spans="1:18" ht="18" customHeight="1" x14ac:dyDescent="0.3">
      <c r="A366" s="122">
        <v>359</v>
      </c>
      <c r="B366" s="120" t="s">
        <v>867</v>
      </c>
      <c r="C366" s="120" t="s">
        <v>866</v>
      </c>
      <c r="D366" s="86" t="s">
        <v>169</v>
      </c>
      <c r="E366" s="120" t="s">
        <v>139</v>
      </c>
      <c r="F366" s="125">
        <v>3087.12</v>
      </c>
      <c r="K366" s="178"/>
      <c r="L366" s="178"/>
      <c r="M366" s="178"/>
      <c r="Q366" s="179"/>
      <c r="R366" s="179"/>
    </row>
    <row r="367" spans="1:18" ht="18" customHeight="1" x14ac:dyDescent="0.3">
      <c r="A367" s="122">
        <v>360</v>
      </c>
      <c r="B367" s="53" t="s">
        <v>703</v>
      </c>
      <c r="C367" s="53" t="s">
        <v>702</v>
      </c>
      <c r="D367" s="86" t="s">
        <v>142</v>
      </c>
      <c r="E367" s="54" t="s">
        <v>139</v>
      </c>
      <c r="F367" s="124">
        <v>1.91</v>
      </c>
      <c r="K367" s="178"/>
      <c r="L367" s="178"/>
      <c r="M367" s="178"/>
      <c r="N367" s="178"/>
      <c r="R367" s="13"/>
    </row>
    <row r="368" spans="1:18" ht="18" customHeight="1" x14ac:dyDescent="0.3">
      <c r="A368" s="122">
        <v>361</v>
      </c>
      <c r="B368" s="53" t="s">
        <v>770</v>
      </c>
      <c r="C368" s="53" t="s">
        <v>769</v>
      </c>
      <c r="D368" s="86" t="s">
        <v>142</v>
      </c>
      <c r="E368" s="54" t="s">
        <v>139</v>
      </c>
      <c r="F368" s="124">
        <v>16.8000000000001</v>
      </c>
      <c r="K368" s="178"/>
      <c r="L368" s="178"/>
      <c r="M368" s="178"/>
      <c r="N368" s="178"/>
      <c r="R368" s="13"/>
    </row>
    <row r="369" spans="1:18" ht="18" customHeight="1" x14ac:dyDescent="0.3">
      <c r="A369" s="122">
        <v>362</v>
      </c>
      <c r="B369" s="53" t="s">
        <v>652</v>
      </c>
      <c r="C369" s="53" t="s">
        <v>651</v>
      </c>
      <c r="D369" s="86" t="s">
        <v>142</v>
      </c>
      <c r="E369" s="54" t="s">
        <v>139</v>
      </c>
      <c r="F369" s="124">
        <v>698.9</v>
      </c>
      <c r="K369" s="178"/>
      <c r="L369" s="178"/>
      <c r="M369" s="178"/>
      <c r="Q369" s="179"/>
      <c r="R369" s="179"/>
    </row>
    <row r="370" spans="1:18" ht="18" customHeight="1" x14ac:dyDescent="0.3">
      <c r="A370" s="122">
        <v>363</v>
      </c>
      <c r="B370" s="53" t="s">
        <v>158</v>
      </c>
      <c r="C370" s="53" t="s">
        <v>157</v>
      </c>
      <c r="D370" s="86" t="s">
        <v>142</v>
      </c>
      <c r="E370" s="54" t="s">
        <v>131</v>
      </c>
      <c r="F370" s="124">
        <v>241.59</v>
      </c>
      <c r="K370" s="178"/>
      <c r="L370" s="178"/>
      <c r="M370" s="178"/>
      <c r="Q370" s="179"/>
      <c r="R370" s="179"/>
    </row>
    <row r="371" spans="1:18" ht="18" customHeight="1" x14ac:dyDescent="0.3">
      <c r="A371" s="122">
        <v>364</v>
      </c>
      <c r="B371" s="53" t="s">
        <v>691</v>
      </c>
      <c r="C371" s="53" t="s">
        <v>690</v>
      </c>
      <c r="D371" s="86" t="s">
        <v>142</v>
      </c>
      <c r="E371" s="54" t="s">
        <v>139</v>
      </c>
      <c r="F371" s="124">
        <v>2291</v>
      </c>
      <c r="K371" s="178"/>
      <c r="L371" s="178"/>
      <c r="M371" s="178"/>
      <c r="Q371" s="179"/>
      <c r="R371" s="179"/>
    </row>
    <row r="372" spans="1:18" ht="18" customHeight="1" x14ac:dyDescent="0.3">
      <c r="A372" s="122">
        <v>365</v>
      </c>
      <c r="B372" s="53" t="s">
        <v>638</v>
      </c>
      <c r="C372" s="53" t="s">
        <v>637</v>
      </c>
      <c r="D372" s="86" t="s">
        <v>142</v>
      </c>
      <c r="E372" s="54" t="s">
        <v>139</v>
      </c>
      <c r="F372" s="124">
        <v>237.09</v>
      </c>
      <c r="K372" s="178"/>
      <c r="L372" s="178"/>
      <c r="M372" s="178"/>
      <c r="Q372" s="179"/>
      <c r="R372" s="179"/>
    </row>
    <row r="373" spans="1:18" ht="18" customHeight="1" x14ac:dyDescent="0.3">
      <c r="A373" s="122">
        <v>366</v>
      </c>
      <c r="B373" s="53" t="s">
        <v>807</v>
      </c>
      <c r="C373" s="53" t="s">
        <v>806</v>
      </c>
      <c r="D373" s="86" t="s">
        <v>142</v>
      </c>
      <c r="E373" s="54" t="s">
        <v>139</v>
      </c>
      <c r="F373" s="124">
        <v>166.19</v>
      </c>
      <c r="K373" s="178"/>
      <c r="L373" s="178"/>
      <c r="M373" s="178"/>
      <c r="Q373" s="179"/>
      <c r="R373" s="179"/>
    </row>
    <row r="374" spans="1:18" ht="18" customHeight="1" x14ac:dyDescent="0.3">
      <c r="A374" s="122">
        <v>367</v>
      </c>
      <c r="B374" s="53" t="s">
        <v>601</v>
      </c>
      <c r="C374" s="53" t="s">
        <v>600</v>
      </c>
      <c r="D374" s="86" t="s">
        <v>142</v>
      </c>
      <c r="E374" s="54" t="s">
        <v>139</v>
      </c>
      <c r="F374" s="124">
        <v>1895.96</v>
      </c>
      <c r="K374" s="178"/>
      <c r="L374" s="178"/>
      <c r="M374" s="178"/>
      <c r="Q374" s="179"/>
      <c r="R374" s="179"/>
    </row>
    <row r="375" spans="1:18" ht="18" customHeight="1" x14ac:dyDescent="0.3">
      <c r="A375" s="122">
        <v>368</v>
      </c>
      <c r="B375" s="53" t="s">
        <v>819</v>
      </c>
      <c r="C375" s="53" t="s">
        <v>383</v>
      </c>
      <c r="D375" s="86" t="s">
        <v>142</v>
      </c>
      <c r="E375" s="54" t="s">
        <v>139</v>
      </c>
      <c r="F375" s="124">
        <v>551.79</v>
      </c>
      <c r="K375" s="178"/>
      <c r="L375" s="178"/>
      <c r="M375" s="178"/>
      <c r="Q375" s="179"/>
      <c r="R375" s="179"/>
    </row>
    <row r="376" spans="1:18" ht="18" customHeight="1" x14ac:dyDescent="0.3">
      <c r="A376" s="122">
        <v>369</v>
      </c>
      <c r="B376" s="53" t="s">
        <v>164</v>
      </c>
      <c r="C376" s="53" t="s">
        <v>163</v>
      </c>
      <c r="D376" s="86" t="s">
        <v>142</v>
      </c>
      <c r="E376" s="54" t="s">
        <v>131</v>
      </c>
      <c r="F376" s="124">
        <v>559.24</v>
      </c>
      <c r="K376" s="178"/>
      <c r="L376" s="178"/>
      <c r="M376" s="178"/>
      <c r="Q376" s="179"/>
      <c r="R376" s="179"/>
    </row>
    <row r="377" spans="1:18" ht="18" customHeight="1" x14ac:dyDescent="0.3">
      <c r="A377" s="122">
        <v>370</v>
      </c>
      <c r="B377" s="53" t="s">
        <v>473</v>
      </c>
      <c r="C377" s="53" t="s">
        <v>450</v>
      </c>
      <c r="D377" s="86" t="s">
        <v>142</v>
      </c>
      <c r="E377" s="54" t="s">
        <v>137</v>
      </c>
      <c r="F377" s="124">
        <v>26208.45</v>
      </c>
      <c r="K377" s="178"/>
      <c r="L377" s="178"/>
      <c r="M377" s="178"/>
      <c r="Q377" s="179"/>
      <c r="R377" s="179"/>
    </row>
    <row r="378" spans="1:18" ht="18" customHeight="1" x14ac:dyDescent="0.3">
      <c r="A378" s="122">
        <v>371</v>
      </c>
      <c r="B378" s="53" t="s">
        <v>195</v>
      </c>
      <c r="C378" s="53" t="s">
        <v>194</v>
      </c>
      <c r="D378" s="86" t="s">
        <v>142</v>
      </c>
      <c r="E378" s="54" t="s">
        <v>133</v>
      </c>
      <c r="F378" s="124">
        <v>1896.74</v>
      </c>
      <c r="K378" s="178"/>
      <c r="L378" s="178"/>
      <c r="M378" s="178"/>
      <c r="Q378" s="179"/>
      <c r="R378" s="179"/>
    </row>
    <row r="379" spans="1:18" ht="18" customHeight="1" x14ac:dyDescent="0.3">
      <c r="A379" s="122">
        <v>372</v>
      </c>
      <c r="B379" s="53" t="s">
        <v>426</v>
      </c>
      <c r="C379" s="53" t="s">
        <v>178</v>
      </c>
      <c r="D379" s="86" t="s">
        <v>169</v>
      </c>
      <c r="E379" s="54" t="s">
        <v>136</v>
      </c>
      <c r="F379" s="124">
        <v>3739.76</v>
      </c>
      <c r="K379" s="178"/>
      <c r="L379" s="178"/>
      <c r="M379" s="178"/>
      <c r="Q379" s="179"/>
      <c r="R379" s="179"/>
    </row>
    <row r="380" spans="1:18" ht="18" customHeight="1" x14ac:dyDescent="0.3">
      <c r="A380" s="122">
        <v>373</v>
      </c>
      <c r="B380" s="53" t="s">
        <v>200</v>
      </c>
      <c r="C380" s="53" t="s">
        <v>199</v>
      </c>
      <c r="D380" s="86" t="s">
        <v>142</v>
      </c>
      <c r="E380" s="54" t="s">
        <v>133</v>
      </c>
      <c r="F380" s="124">
        <v>903.19</v>
      </c>
      <c r="K380" s="178"/>
      <c r="L380" s="178"/>
      <c r="M380" s="178"/>
      <c r="Q380" s="179"/>
      <c r="R380" s="179"/>
    </row>
    <row r="381" spans="1:18" ht="18" customHeight="1" x14ac:dyDescent="0.3">
      <c r="A381" s="122">
        <v>374</v>
      </c>
      <c r="B381" s="53" t="s">
        <v>404</v>
      </c>
      <c r="C381" s="53" t="s">
        <v>403</v>
      </c>
      <c r="D381" s="86" t="s">
        <v>142</v>
      </c>
      <c r="E381" s="54" t="s">
        <v>136</v>
      </c>
      <c r="F381" s="124">
        <v>55.19</v>
      </c>
      <c r="K381" s="178"/>
      <c r="L381" s="178"/>
      <c r="M381" s="178"/>
      <c r="Q381" s="179"/>
      <c r="R381" s="179"/>
    </row>
    <row r="382" spans="1:18" ht="18" customHeight="1" x14ac:dyDescent="0.3">
      <c r="A382" s="122">
        <v>375</v>
      </c>
      <c r="B382" s="53" t="s">
        <v>737</v>
      </c>
      <c r="C382" s="53" t="s">
        <v>736</v>
      </c>
      <c r="D382" s="86" t="s">
        <v>142</v>
      </c>
      <c r="E382" s="54" t="s">
        <v>139</v>
      </c>
      <c r="F382" s="124">
        <v>3106.64</v>
      </c>
      <c r="K382" s="178"/>
      <c r="L382" s="178"/>
      <c r="M382" s="178"/>
      <c r="Q382" s="179"/>
      <c r="R382" s="179"/>
    </row>
    <row r="383" spans="1:18" ht="18" customHeight="1" x14ac:dyDescent="0.3">
      <c r="A383" s="122">
        <v>376</v>
      </c>
      <c r="B383" s="120" t="s">
        <v>737</v>
      </c>
      <c r="C383" s="120" t="s">
        <v>852</v>
      </c>
      <c r="D383" s="86" t="s">
        <v>142</v>
      </c>
      <c r="E383" s="120" t="s">
        <v>139</v>
      </c>
      <c r="F383" s="125">
        <v>68.38</v>
      </c>
      <c r="K383" s="178"/>
      <c r="L383" s="178"/>
      <c r="M383" s="178"/>
      <c r="Q383" s="179"/>
      <c r="R383" s="179"/>
    </row>
    <row r="384" spans="1:18" ht="18" customHeight="1" x14ac:dyDescent="0.3">
      <c r="A384" s="122">
        <v>377</v>
      </c>
      <c r="B384" s="53" t="s">
        <v>435</v>
      </c>
      <c r="C384" s="53" t="s">
        <v>434</v>
      </c>
      <c r="D384" s="86" t="s">
        <v>169</v>
      </c>
      <c r="E384" s="54" t="s">
        <v>136</v>
      </c>
      <c r="F384" s="124">
        <v>176.05</v>
      </c>
      <c r="K384" s="178"/>
      <c r="L384" s="178"/>
      <c r="M384" s="178"/>
      <c r="Q384" s="179"/>
      <c r="R384" s="179"/>
    </row>
    <row r="385" spans="1:18" ht="18" customHeight="1" x14ac:dyDescent="0.3">
      <c r="A385" s="122">
        <v>378</v>
      </c>
      <c r="B385" s="53" t="s">
        <v>231</v>
      </c>
      <c r="C385" s="53" t="s">
        <v>230</v>
      </c>
      <c r="D385" s="86" t="s">
        <v>142</v>
      </c>
      <c r="E385" s="54" t="s">
        <v>134</v>
      </c>
      <c r="F385" s="124">
        <v>193.27</v>
      </c>
      <c r="K385" s="178"/>
      <c r="L385" s="178"/>
      <c r="M385" s="178"/>
      <c r="Q385" s="179"/>
      <c r="R385" s="179"/>
    </row>
    <row r="386" spans="1:18" ht="18" customHeight="1" x14ac:dyDescent="0.3">
      <c r="A386" s="122">
        <v>379</v>
      </c>
      <c r="B386" s="53" t="s">
        <v>148</v>
      </c>
      <c r="C386" s="53" t="s">
        <v>147</v>
      </c>
      <c r="D386" s="86" t="s">
        <v>142</v>
      </c>
      <c r="E386" s="54" t="s">
        <v>131</v>
      </c>
      <c r="F386" s="124">
        <v>7682.96</v>
      </c>
      <c r="O386" s="180"/>
      <c r="P386" s="180"/>
      <c r="Q386" s="180"/>
      <c r="R386" s="13"/>
    </row>
    <row r="387" spans="1:18" ht="18" customHeight="1" x14ac:dyDescent="0.3">
      <c r="A387" s="122">
        <v>380</v>
      </c>
      <c r="B387" s="53" t="s">
        <v>362</v>
      </c>
      <c r="C387" s="53" t="s">
        <v>361</v>
      </c>
      <c r="D387" s="86" t="s">
        <v>169</v>
      </c>
      <c r="E387" s="54" t="s">
        <v>136</v>
      </c>
      <c r="F387" s="124">
        <v>13.8</v>
      </c>
      <c r="O387" s="180"/>
      <c r="P387" s="180"/>
      <c r="Q387" s="180"/>
      <c r="R387" s="13"/>
    </row>
    <row r="388" spans="1:18" ht="18" customHeight="1" x14ac:dyDescent="0.3">
      <c r="A388" s="122">
        <v>381</v>
      </c>
      <c r="B388" s="53" t="s">
        <v>734</v>
      </c>
      <c r="C388" s="53" t="s">
        <v>733</v>
      </c>
      <c r="D388" s="86" t="s">
        <v>142</v>
      </c>
      <c r="E388" s="54" t="s">
        <v>139</v>
      </c>
      <c r="F388" s="124">
        <v>5031.78</v>
      </c>
      <c r="O388" s="180"/>
      <c r="P388" s="180"/>
      <c r="Q388" s="180"/>
      <c r="R388" s="13"/>
    </row>
    <row r="389" spans="1:18" ht="18" customHeight="1" x14ac:dyDescent="0.3">
      <c r="A389" s="122">
        <v>382</v>
      </c>
      <c r="B389" s="53" t="s">
        <v>632</v>
      </c>
      <c r="C389" s="53" t="s">
        <v>631</v>
      </c>
      <c r="D389" s="86" t="s">
        <v>142</v>
      </c>
      <c r="E389" s="54" t="s">
        <v>139</v>
      </c>
      <c r="F389" s="124">
        <v>421.38</v>
      </c>
      <c r="O389" s="180"/>
      <c r="P389" s="180"/>
      <c r="Q389" s="180"/>
      <c r="R389" s="13"/>
    </row>
    <row r="390" spans="1:18" ht="18" customHeight="1" x14ac:dyDescent="0.3">
      <c r="A390" s="122">
        <v>383</v>
      </c>
      <c r="B390" s="53" t="s">
        <v>462</v>
      </c>
      <c r="C390" s="53" t="s">
        <v>461</v>
      </c>
      <c r="D390" s="86" t="s">
        <v>142</v>
      </c>
      <c r="E390" s="54" t="s">
        <v>137</v>
      </c>
      <c r="F390" s="124">
        <v>118.86</v>
      </c>
      <c r="O390" s="180"/>
      <c r="P390" s="180"/>
      <c r="Q390" s="180"/>
      <c r="R390" s="13"/>
    </row>
    <row r="391" spans="1:18" ht="18" customHeight="1" x14ac:dyDescent="0.3">
      <c r="A391" s="122">
        <v>384</v>
      </c>
      <c r="B391" s="53" t="s">
        <v>410</v>
      </c>
      <c r="C391" s="53" t="s">
        <v>409</v>
      </c>
      <c r="D391" s="86" t="s">
        <v>142</v>
      </c>
      <c r="E391" s="54" t="s">
        <v>136</v>
      </c>
      <c r="F391" s="124">
        <v>18.59</v>
      </c>
      <c r="O391" s="180"/>
      <c r="P391" s="180"/>
      <c r="Q391" s="180"/>
      <c r="R391" s="13"/>
    </row>
    <row r="392" spans="1:18" ht="18" customHeight="1" x14ac:dyDescent="0.3">
      <c r="A392" s="122">
        <v>385</v>
      </c>
      <c r="B392" s="53" t="s">
        <v>683</v>
      </c>
      <c r="C392" s="53" t="s">
        <v>682</v>
      </c>
      <c r="D392" s="86" t="s">
        <v>142</v>
      </c>
      <c r="E392" s="54" t="s">
        <v>139</v>
      </c>
      <c r="F392" s="124">
        <v>3484.97</v>
      </c>
      <c r="O392" s="180"/>
      <c r="P392" s="180"/>
      <c r="Q392" s="180"/>
      <c r="R392" s="13"/>
    </row>
    <row r="393" spans="1:18" ht="18" customHeight="1" x14ac:dyDescent="0.3">
      <c r="A393" s="122">
        <v>386</v>
      </c>
      <c r="B393" s="120" t="s">
        <v>855</v>
      </c>
      <c r="C393" s="120" t="s">
        <v>429</v>
      </c>
      <c r="D393" s="86" t="s">
        <v>142</v>
      </c>
      <c r="E393" s="120" t="s">
        <v>139</v>
      </c>
      <c r="F393" s="125">
        <v>3639.94</v>
      </c>
    </row>
    <row r="394" spans="1:18" ht="18" customHeight="1" x14ac:dyDescent="0.3">
      <c r="A394" s="122">
        <v>387</v>
      </c>
      <c r="B394" s="53" t="s">
        <v>752</v>
      </c>
      <c r="C394" s="53" t="s">
        <v>751</v>
      </c>
      <c r="D394" s="86" t="s">
        <v>142</v>
      </c>
      <c r="E394" s="54" t="s">
        <v>139</v>
      </c>
      <c r="F394" s="124">
        <v>3.03</v>
      </c>
    </row>
    <row r="395" spans="1:18" ht="18" customHeight="1" x14ac:dyDescent="0.3">
      <c r="A395" s="122">
        <v>388</v>
      </c>
      <c r="B395" s="53" t="s">
        <v>206</v>
      </c>
      <c r="C395" s="53" t="s">
        <v>205</v>
      </c>
      <c r="D395" s="86" t="s">
        <v>142</v>
      </c>
      <c r="E395" s="54" t="s">
        <v>133</v>
      </c>
      <c r="F395" s="124">
        <v>1314.91</v>
      </c>
    </row>
    <row r="396" spans="1:18" ht="18" customHeight="1" x14ac:dyDescent="0.3">
      <c r="A396" s="122">
        <v>389</v>
      </c>
      <c r="B396" s="53" t="s">
        <v>206</v>
      </c>
      <c r="C396" s="53" t="s">
        <v>498</v>
      </c>
      <c r="D396" s="86" t="s">
        <v>169</v>
      </c>
      <c r="E396" s="54" t="s">
        <v>137</v>
      </c>
      <c r="F396" s="124">
        <v>680.98</v>
      </c>
    </row>
    <row r="397" spans="1:18" ht="18" customHeight="1" x14ac:dyDescent="0.3">
      <c r="A397" s="122">
        <v>390</v>
      </c>
      <c r="B397" s="53" t="s">
        <v>206</v>
      </c>
      <c r="C397" s="53" t="s">
        <v>201</v>
      </c>
      <c r="D397" s="86" t="s">
        <v>142</v>
      </c>
      <c r="E397" s="54" t="s">
        <v>139</v>
      </c>
      <c r="F397" s="124">
        <v>17733.009999999998</v>
      </c>
    </row>
    <row r="398" spans="1:18" ht="18" customHeight="1" x14ac:dyDescent="0.3">
      <c r="A398" s="122">
        <v>391</v>
      </c>
      <c r="B398" s="53" t="s">
        <v>467</v>
      </c>
      <c r="C398" s="53" t="s">
        <v>466</v>
      </c>
      <c r="D398" s="86" t="s">
        <v>142</v>
      </c>
      <c r="E398" s="54" t="s">
        <v>137</v>
      </c>
      <c r="F398" s="124">
        <v>421.97</v>
      </c>
    </row>
    <row r="399" spans="1:18" ht="18" customHeight="1" x14ac:dyDescent="0.3">
      <c r="A399" s="122">
        <v>392</v>
      </c>
      <c r="B399" s="53" t="s">
        <v>612</v>
      </c>
      <c r="C399" s="53" t="s">
        <v>611</v>
      </c>
      <c r="D399" s="86" t="s">
        <v>142</v>
      </c>
      <c r="E399" s="54" t="s">
        <v>139</v>
      </c>
      <c r="F399" s="124">
        <v>82.58</v>
      </c>
    </row>
    <row r="400" spans="1:18" ht="18" customHeight="1" x14ac:dyDescent="0.3">
      <c r="A400" s="122">
        <v>393</v>
      </c>
      <c r="B400" s="53" t="s">
        <v>619</v>
      </c>
      <c r="C400" s="53" t="s">
        <v>618</v>
      </c>
      <c r="D400" s="86" t="s">
        <v>142</v>
      </c>
      <c r="E400" s="54" t="s">
        <v>139</v>
      </c>
      <c r="F400" s="124">
        <v>11123.13</v>
      </c>
    </row>
    <row r="401" spans="1:6" ht="18" customHeight="1" x14ac:dyDescent="0.3">
      <c r="A401" s="122">
        <v>394</v>
      </c>
      <c r="B401" s="53" t="s">
        <v>173</v>
      </c>
      <c r="C401" s="53" t="s">
        <v>172</v>
      </c>
      <c r="D401" s="86" t="s">
        <v>142</v>
      </c>
      <c r="E401" s="54" t="s">
        <v>132</v>
      </c>
      <c r="F401" s="124">
        <v>2575.63</v>
      </c>
    </row>
    <row r="402" spans="1:6" ht="18" customHeight="1" x14ac:dyDescent="0.3">
      <c r="A402" s="122">
        <v>395</v>
      </c>
      <c r="B402" s="53" t="s">
        <v>246</v>
      </c>
      <c r="C402" s="53" t="s">
        <v>245</v>
      </c>
      <c r="D402" s="86" t="s">
        <v>142</v>
      </c>
      <c r="E402" s="54" t="s">
        <v>134</v>
      </c>
      <c r="F402" s="124">
        <v>1053.6600000000001</v>
      </c>
    </row>
    <row r="403" spans="1:6" ht="18" customHeight="1" x14ac:dyDescent="0.3">
      <c r="A403" s="122">
        <v>396</v>
      </c>
      <c r="B403" s="53" t="s">
        <v>718</v>
      </c>
      <c r="C403" s="53" t="s">
        <v>247</v>
      </c>
      <c r="D403" s="86" t="s">
        <v>142</v>
      </c>
      <c r="E403" s="54" t="s">
        <v>139</v>
      </c>
      <c r="F403" s="124">
        <v>400.43</v>
      </c>
    </row>
    <row r="404" spans="1:6" ht="18" customHeight="1" x14ac:dyDescent="0.3">
      <c r="A404" s="122">
        <v>397</v>
      </c>
      <c r="B404" s="53" t="s">
        <v>219</v>
      </c>
      <c r="C404" s="53" t="s">
        <v>218</v>
      </c>
      <c r="D404" s="86" t="s">
        <v>169</v>
      </c>
      <c r="E404" s="54" t="s">
        <v>133</v>
      </c>
      <c r="F404" s="124">
        <v>688.71</v>
      </c>
    </row>
    <row r="405" spans="1:6" ht="18" customHeight="1" x14ac:dyDescent="0.3">
      <c r="A405" s="122">
        <v>398</v>
      </c>
      <c r="B405" s="53" t="s">
        <v>636</v>
      </c>
      <c r="C405" s="53" t="s">
        <v>635</v>
      </c>
      <c r="D405" s="86" t="s">
        <v>142</v>
      </c>
      <c r="E405" s="54" t="s">
        <v>139</v>
      </c>
      <c r="F405" s="124">
        <v>3899.61</v>
      </c>
    </row>
    <row r="406" spans="1:6" ht="18" customHeight="1" x14ac:dyDescent="0.3">
      <c r="A406" s="122">
        <v>399</v>
      </c>
      <c r="B406" s="53" t="s">
        <v>675</v>
      </c>
      <c r="C406" s="53" t="s">
        <v>674</v>
      </c>
      <c r="D406" s="86" t="s">
        <v>142</v>
      </c>
      <c r="E406" s="54" t="s">
        <v>139</v>
      </c>
      <c r="F406" s="124">
        <v>3797.95</v>
      </c>
    </row>
    <row r="407" spans="1:6" ht="18" customHeight="1" x14ac:dyDescent="0.3">
      <c r="A407" s="122">
        <v>400</v>
      </c>
      <c r="B407" s="53" t="s">
        <v>670</v>
      </c>
      <c r="C407" s="53" t="s">
        <v>257</v>
      </c>
      <c r="D407" s="86" t="s">
        <v>142</v>
      </c>
      <c r="E407" s="54" t="s">
        <v>139</v>
      </c>
      <c r="F407" s="124">
        <v>22.94</v>
      </c>
    </row>
    <row r="408" spans="1:6" ht="18" customHeight="1" x14ac:dyDescent="0.3">
      <c r="A408" s="122">
        <v>401</v>
      </c>
      <c r="B408" s="53" t="s">
        <v>367</v>
      </c>
      <c r="C408" s="53" t="s">
        <v>245</v>
      </c>
      <c r="D408" s="86" t="s">
        <v>142</v>
      </c>
      <c r="E408" s="54" t="s">
        <v>136</v>
      </c>
      <c r="F408" s="124">
        <v>4748.4799999999996</v>
      </c>
    </row>
    <row r="409" spans="1:6" ht="18" customHeight="1" x14ac:dyDescent="0.3">
      <c r="A409" s="122">
        <v>402</v>
      </c>
      <c r="B409" s="53" t="s">
        <v>496</v>
      </c>
      <c r="C409" s="53" t="s">
        <v>495</v>
      </c>
      <c r="D409" s="86" t="s">
        <v>169</v>
      </c>
      <c r="E409" s="54" t="s">
        <v>137</v>
      </c>
      <c r="F409" s="124">
        <v>1847.76</v>
      </c>
    </row>
    <row r="410" spans="1:6" ht="18" customHeight="1" x14ac:dyDescent="0.3">
      <c r="A410" s="122">
        <v>403</v>
      </c>
      <c r="B410" s="53" t="s">
        <v>305</v>
      </c>
      <c r="C410" s="53" t="s">
        <v>304</v>
      </c>
      <c r="D410" s="86" t="s">
        <v>142</v>
      </c>
      <c r="E410" s="54" t="s">
        <v>136</v>
      </c>
      <c r="F410" s="124">
        <v>13.39</v>
      </c>
    </row>
    <row r="411" spans="1:6" ht="18" customHeight="1" x14ac:dyDescent="0.3">
      <c r="A411" s="122">
        <v>404</v>
      </c>
      <c r="B411" s="53" t="s">
        <v>389</v>
      </c>
      <c r="C411" s="53" t="s">
        <v>398</v>
      </c>
      <c r="D411" s="86" t="s">
        <v>142</v>
      </c>
      <c r="E411" s="54" t="s">
        <v>136</v>
      </c>
      <c r="F411" s="124">
        <v>65.510000000000005</v>
      </c>
    </row>
    <row r="412" spans="1:6" ht="18" customHeight="1" x14ac:dyDescent="0.3">
      <c r="A412" s="122">
        <v>405</v>
      </c>
      <c r="B412" s="53" t="s">
        <v>389</v>
      </c>
      <c r="C412" s="53" t="s">
        <v>388</v>
      </c>
      <c r="D412" s="86" t="s">
        <v>142</v>
      </c>
      <c r="E412" s="54" t="s">
        <v>136</v>
      </c>
      <c r="F412" s="124">
        <v>168.48</v>
      </c>
    </row>
    <row r="413" spans="1:6" ht="18" customHeight="1" x14ac:dyDescent="0.3">
      <c r="A413" s="122">
        <v>406</v>
      </c>
      <c r="B413" s="53" t="s">
        <v>239</v>
      </c>
      <c r="C413" s="53" t="s">
        <v>140</v>
      </c>
      <c r="D413" s="86" t="s">
        <v>142</v>
      </c>
      <c r="E413" s="54" t="s">
        <v>139</v>
      </c>
      <c r="F413" s="124">
        <v>9746.89</v>
      </c>
    </row>
    <row r="414" spans="1:6" ht="18" customHeight="1" x14ac:dyDescent="0.3">
      <c r="A414" s="122">
        <v>407</v>
      </c>
      <c r="B414" s="53" t="s">
        <v>239</v>
      </c>
      <c r="C414" s="53" t="s">
        <v>238</v>
      </c>
      <c r="D414" s="86" t="s">
        <v>142</v>
      </c>
      <c r="E414" s="54" t="s">
        <v>134</v>
      </c>
      <c r="F414" s="124">
        <v>299.19</v>
      </c>
    </row>
    <row r="415" spans="1:6" ht="18" customHeight="1" x14ac:dyDescent="0.3">
      <c r="A415" s="122">
        <v>408</v>
      </c>
      <c r="B415" s="53" t="s">
        <v>517</v>
      </c>
      <c r="C415" s="53" t="s">
        <v>233</v>
      </c>
      <c r="D415" s="86" t="s">
        <v>142</v>
      </c>
      <c r="E415" s="54" t="s">
        <v>139</v>
      </c>
      <c r="F415" s="124">
        <v>4320.62</v>
      </c>
    </row>
    <row r="416" spans="1:6" ht="18" customHeight="1" x14ac:dyDescent="0.3">
      <c r="A416" s="122">
        <v>409</v>
      </c>
      <c r="B416" s="53" t="s">
        <v>704</v>
      </c>
      <c r="C416" s="53" t="s">
        <v>383</v>
      </c>
      <c r="D416" s="86" t="s">
        <v>142</v>
      </c>
      <c r="E416" s="54" t="s">
        <v>139</v>
      </c>
      <c r="F416" s="124">
        <v>3843.62</v>
      </c>
    </row>
    <row r="417" spans="1:6" ht="18" customHeight="1" x14ac:dyDescent="0.3">
      <c r="A417" s="122">
        <v>410</v>
      </c>
      <c r="B417" s="53" t="s">
        <v>560</v>
      </c>
      <c r="C417" s="53" t="s">
        <v>157</v>
      </c>
      <c r="D417" s="86" t="s">
        <v>142</v>
      </c>
      <c r="E417" s="54" t="s">
        <v>139</v>
      </c>
      <c r="F417" s="124">
        <v>3335.72</v>
      </c>
    </row>
    <row r="418" spans="1:6" ht="18" customHeight="1" x14ac:dyDescent="0.3">
      <c r="A418" s="122">
        <v>411</v>
      </c>
      <c r="B418" s="53" t="s">
        <v>689</v>
      </c>
      <c r="C418" s="53" t="s">
        <v>688</v>
      </c>
      <c r="D418" s="86" t="s">
        <v>142</v>
      </c>
      <c r="E418" s="54" t="s">
        <v>139</v>
      </c>
      <c r="F418" s="124">
        <v>509.46</v>
      </c>
    </row>
    <row r="419" spans="1:6" ht="18" customHeight="1" x14ac:dyDescent="0.3">
      <c r="A419" s="122">
        <v>412</v>
      </c>
      <c r="B419" s="53" t="s">
        <v>247</v>
      </c>
      <c r="C419" s="53" t="s">
        <v>642</v>
      </c>
      <c r="D419" s="86" t="s">
        <v>169</v>
      </c>
      <c r="E419" s="54" t="s">
        <v>139</v>
      </c>
      <c r="F419" s="124">
        <v>1030.03</v>
      </c>
    </row>
    <row r="420" spans="1:6" ht="18" customHeight="1" x14ac:dyDescent="0.3">
      <c r="A420" s="122">
        <v>413</v>
      </c>
      <c r="B420" s="53" t="s">
        <v>333</v>
      </c>
      <c r="C420" s="53" t="s">
        <v>332</v>
      </c>
      <c r="D420" s="86" t="s">
        <v>142</v>
      </c>
      <c r="E420" s="54" t="s">
        <v>136</v>
      </c>
      <c r="F420" s="124">
        <v>1581.53</v>
      </c>
    </row>
    <row r="421" spans="1:6" ht="18" customHeight="1" x14ac:dyDescent="0.3">
      <c r="A421" s="122">
        <v>414</v>
      </c>
      <c r="B421" s="53" t="s">
        <v>571</v>
      </c>
      <c r="C421" s="53" t="s">
        <v>255</v>
      </c>
      <c r="D421" s="86" t="s">
        <v>142</v>
      </c>
      <c r="E421" s="54" t="s">
        <v>139</v>
      </c>
      <c r="F421" s="124">
        <v>337.77</v>
      </c>
    </row>
    <row r="422" spans="1:6" ht="18" customHeight="1" x14ac:dyDescent="0.3">
      <c r="A422" s="122">
        <v>415</v>
      </c>
      <c r="B422" s="53" t="s">
        <v>264</v>
      </c>
      <c r="C422" s="53" t="s">
        <v>263</v>
      </c>
      <c r="D422" s="86" t="s">
        <v>169</v>
      </c>
      <c r="E422" s="54" t="s">
        <v>134</v>
      </c>
      <c r="F422" s="124">
        <v>328.07</v>
      </c>
    </row>
    <row r="423" spans="1:6" ht="18" customHeight="1" x14ac:dyDescent="0.3">
      <c r="A423" s="122">
        <v>416</v>
      </c>
      <c r="B423" s="53" t="s">
        <v>350</v>
      </c>
      <c r="C423" s="53" t="s">
        <v>640</v>
      </c>
      <c r="D423" s="86" t="s">
        <v>142</v>
      </c>
      <c r="E423" s="54" t="s">
        <v>139</v>
      </c>
      <c r="F423" s="124">
        <v>58.13</v>
      </c>
    </row>
    <row r="424" spans="1:6" ht="18" customHeight="1" x14ac:dyDescent="0.3">
      <c r="A424" s="122">
        <v>417</v>
      </c>
      <c r="B424" s="53" t="s">
        <v>350</v>
      </c>
      <c r="C424" s="53" t="s">
        <v>349</v>
      </c>
      <c r="D424" s="86" t="s">
        <v>142</v>
      </c>
      <c r="E424" s="54" t="s">
        <v>136</v>
      </c>
      <c r="F424" s="124">
        <v>6.2399999999999904</v>
      </c>
    </row>
    <row r="425" spans="1:6" ht="18" customHeight="1" x14ac:dyDescent="0.3">
      <c r="A425" s="122">
        <v>418</v>
      </c>
      <c r="B425" s="53" t="s">
        <v>536</v>
      </c>
      <c r="C425" s="53" t="s">
        <v>444</v>
      </c>
      <c r="D425" s="86" t="s">
        <v>142</v>
      </c>
      <c r="E425" s="54" t="s">
        <v>139</v>
      </c>
      <c r="F425" s="124">
        <v>147.15</v>
      </c>
    </row>
    <row r="426" spans="1:6" ht="18" customHeight="1" x14ac:dyDescent="0.3">
      <c r="A426" s="122">
        <v>419</v>
      </c>
      <c r="B426" s="53" t="s">
        <v>237</v>
      </c>
      <c r="C426" s="53" t="s">
        <v>789</v>
      </c>
      <c r="D426" s="86" t="s">
        <v>142</v>
      </c>
      <c r="E426" s="54" t="s">
        <v>139</v>
      </c>
      <c r="F426" s="124">
        <v>4.08</v>
      </c>
    </row>
    <row r="427" spans="1:6" ht="18" customHeight="1" x14ac:dyDescent="0.3">
      <c r="A427" s="122">
        <v>420</v>
      </c>
      <c r="B427" s="53" t="s">
        <v>237</v>
      </c>
      <c r="C427" s="53" t="s">
        <v>236</v>
      </c>
      <c r="D427" s="86" t="s">
        <v>142</v>
      </c>
      <c r="E427" s="54" t="s">
        <v>134</v>
      </c>
      <c r="F427" s="124">
        <v>120.65</v>
      </c>
    </row>
    <row r="428" spans="1:6" ht="18" customHeight="1" x14ac:dyDescent="0.3">
      <c r="A428" s="122">
        <v>421</v>
      </c>
      <c r="B428" s="53" t="s">
        <v>478</v>
      </c>
      <c r="C428" s="53" t="s">
        <v>477</v>
      </c>
      <c r="D428" s="86" t="s">
        <v>169</v>
      </c>
      <c r="E428" s="54" t="s">
        <v>137</v>
      </c>
      <c r="F428" s="124">
        <v>118.86</v>
      </c>
    </row>
    <row r="429" spans="1:6" ht="18" customHeight="1" x14ac:dyDescent="0.3">
      <c r="A429" s="122">
        <v>422</v>
      </c>
      <c r="B429" s="53" t="s">
        <v>415</v>
      </c>
      <c r="C429" s="53" t="s">
        <v>414</v>
      </c>
      <c r="D429" s="86" t="s">
        <v>142</v>
      </c>
      <c r="E429" s="54" t="s">
        <v>136</v>
      </c>
      <c r="F429" s="124">
        <v>53.46</v>
      </c>
    </row>
    <row r="430" spans="1:6" ht="18" customHeight="1" x14ac:dyDescent="0.3">
      <c r="A430" s="122">
        <v>423</v>
      </c>
      <c r="B430" s="53" t="s">
        <v>463</v>
      </c>
      <c r="C430" s="53" t="s">
        <v>471</v>
      </c>
      <c r="D430" s="86" t="s">
        <v>142</v>
      </c>
      <c r="E430" s="54" t="s">
        <v>137</v>
      </c>
      <c r="F430" s="124">
        <v>11442.21</v>
      </c>
    </row>
    <row r="431" spans="1:6" ht="18" customHeight="1" x14ac:dyDescent="0.3">
      <c r="A431" s="122">
        <v>424</v>
      </c>
      <c r="B431" s="53" t="s">
        <v>672</v>
      </c>
      <c r="C431" s="53" t="s">
        <v>671</v>
      </c>
      <c r="D431" s="86" t="s">
        <v>142</v>
      </c>
      <c r="E431" s="54" t="s">
        <v>139</v>
      </c>
      <c r="F431" s="124">
        <v>2.19999999999999</v>
      </c>
    </row>
    <row r="432" spans="1:6" ht="18" customHeight="1" x14ac:dyDescent="0.3">
      <c r="A432" s="122">
        <v>425</v>
      </c>
      <c r="B432" s="120" t="s">
        <v>871</v>
      </c>
      <c r="C432" s="120" t="s">
        <v>870</v>
      </c>
      <c r="D432" s="86" t="s">
        <v>169</v>
      </c>
      <c r="E432" s="120" t="s">
        <v>139</v>
      </c>
      <c r="F432" s="125">
        <v>97.93</v>
      </c>
    </row>
    <row r="433" spans="1:6" ht="18" customHeight="1" x14ac:dyDescent="0.3">
      <c r="A433" s="122">
        <v>426</v>
      </c>
      <c r="B433" s="53" t="s">
        <v>739</v>
      </c>
      <c r="C433" s="53" t="s">
        <v>738</v>
      </c>
      <c r="D433" s="86" t="s">
        <v>142</v>
      </c>
      <c r="E433" s="54" t="s">
        <v>139</v>
      </c>
      <c r="F433" s="124">
        <v>519.16</v>
      </c>
    </row>
    <row r="434" spans="1:6" ht="18" customHeight="1" x14ac:dyDescent="0.3">
      <c r="A434" s="122">
        <v>427</v>
      </c>
      <c r="B434" s="53" t="s">
        <v>343</v>
      </c>
      <c r="C434" s="53" t="s">
        <v>342</v>
      </c>
      <c r="D434" s="86" t="s">
        <v>142</v>
      </c>
      <c r="E434" s="54" t="s">
        <v>136</v>
      </c>
      <c r="F434" s="124">
        <v>169.01</v>
      </c>
    </row>
    <row r="435" spans="1:6" ht="18" customHeight="1" x14ac:dyDescent="0.3">
      <c r="A435" s="122">
        <v>428</v>
      </c>
      <c r="B435" s="53" t="s">
        <v>687</v>
      </c>
      <c r="C435" s="53" t="s">
        <v>686</v>
      </c>
      <c r="D435" s="86" t="s">
        <v>142</v>
      </c>
      <c r="E435" s="54" t="s">
        <v>139</v>
      </c>
      <c r="F435" s="124">
        <v>23051.63</v>
      </c>
    </row>
    <row r="436" spans="1:6" ht="18" customHeight="1" x14ac:dyDescent="0.3">
      <c r="A436" s="122">
        <v>429</v>
      </c>
      <c r="B436" s="53" t="s">
        <v>712</v>
      </c>
      <c r="C436" s="53" t="s">
        <v>233</v>
      </c>
      <c r="D436" s="86" t="s">
        <v>142</v>
      </c>
      <c r="E436" s="54" t="s">
        <v>139</v>
      </c>
      <c r="F436" s="124">
        <v>4168.25</v>
      </c>
    </row>
    <row r="437" spans="1:6" ht="18" customHeight="1" x14ac:dyDescent="0.3">
      <c r="A437" s="122">
        <v>430</v>
      </c>
      <c r="B437" s="53" t="s">
        <v>146</v>
      </c>
      <c r="C437" s="53" t="s">
        <v>145</v>
      </c>
      <c r="D437" s="86" t="s">
        <v>142</v>
      </c>
      <c r="E437" s="54" t="s">
        <v>131</v>
      </c>
      <c r="F437" s="124">
        <v>5138.01</v>
      </c>
    </row>
    <row r="438" spans="1:6" ht="18" customHeight="1" x14ac:dyDescent="0.3">
      <c r="A438" s="122">
        <v>431</v>
      </c>
      <c r="B438" s="53" t="s">
        <v>661</v>
      </c>
      <c r="C438" s="53" t="s">
        <v>660</v>
      </c>
      <c r="D438" s="86" t="s">
        <v>142</v>
      </c>
      <c r="E438" s="54" t="s">
        <v>139</v>
      </c>
      <c r="F438" s="124">
        <v>5433.74</v>
      </c>
    </row>
    <row r="439" spans="1:6" ht="18" customHeight="1" x14ac:dyDescent="0.3">
      <c r="A439" s="122">
        <v>432</v>
      </c>
      <c r="B439" s="53" t="s">
        <v>677</v>
      </c>
      <c r="C439" s="53" t="s">
        <v>522</v>
      </c>
      <c r="D439" s="86" t="s">
        <v>142</v>
      </c>
      <c r="E439" s="54" t="s">
        <v>139</v>
      </c>
      <c r="F439" s="124">
        <v>4435.38</v>
      </c>
    </row>
    <row r="440" spans="1:6" ht="18" customHeight="1" x14ac:dyDescent="0.3">
      <c r="A440" s="122">
        <v>433</v>
      </c>
      <c r="B440" s="53" t="s">
        <v>433</v>
      </c>
      <c r="C440" s="53" t="s">
        <v>147</v>
      </c>
      <c r="D440" s="86" t="s">
        <v>169</v>
      </c>
      <c r="E440" s="54" t="s">
        <v>136</v>
      </c>
      <c r="F440" s="124">
        <v>305.61</v>
      </c>
    </row>
    <row r="441" spans="1:6" ht="18" customHeight="1" x14ac:dyDescent="0.3">
      <c r="A441" s="122">
        <v>434</v>
      </c>
      <c r="B441" s="53" t="s">
        <v>375</v>
      </c>
      <c r="C441" s="53" t="s">
        <v>374</v>
      </c>
      <c r="D441" s="86" t="s">
        <v>142</v>
      </c>
      <c r="E441" s="54" t="s">
        <v>136</v>
      </c>
      <c r="F441" s="124">
        <v>3.7899999999999898</v>
      </c>
    </row>
    <row r="442" spans="1:6" ht="18" customHeight="1" x14ac:dyDescent="0.3">
      <c r="A442" s="122">
        <v>435</v>
      </c>
      <c r="B442" s="53" t="s">
        <v>406</v>
      </c>
      <c r="C442" s="53" t="s">
        <v>405</v>
      </c>
      <c r="D442" s="86" t="s">
        <v>142</v>
      </c>
      <c r="E442" s="54" t="s">
        <v>136</v>
      </c>
      <c r="F442" s="124">
        <v>205.91</v>
      </c>
    </row>
    <row r="443" spans="1:6" ht="18" customHeight="1" x14ac:dyDescent="0.3">
      <c r="A443" s="122">
        <v>436</v>
      </c>
      <c r="B443" s="53" t="s">
        <v>428</v>
      </c>
      <c r="C443" s="53" t="s">
        <v>427</v>
      </c>
      <c r="D443" s="86" t="s">
        <v>169</v>
      </c>
      <c r="E443" s="54" t="s">
        <v>136</v>
      </c>
      <c r="F443" s="124">
        <v>36.36</v>
      </c>
    </row>
    <row r="444" spans="1:6" ht="18" customHeight="1" x14ac:dyDescent="0.3">
      <c r="A444" s="122">
        <v>437</v>
      </c>
      <c r="B444" s="53" t="s">
        <v>578</v>
      </c>
      <c r="C444" s="53" t="s">
        <v>577</v>
      </c>
      <c r="D444" s="86" t="s">
        <v>142</v>
      </c>
      <c r="E444" s="54" t="s">
        <v>139</v>
      </c>
      <c r="F444" s="124">
        <v>210.12</v>
      </c>
    </row>
    <row r="445" spans="1:6" ht="18" customHeight="1" x14ac:dyDescent="0.3">
      <c r="A445" s="122">
        <v>438</v>
      </c>
      <c r="B445" s="53" t="s">
        <v>825</v>
      </c>
      <c r="C445" s="53" t="s">
        <v>824</v>
      </c>
      <c r="D445" s="86" t="s">
        <v>142</v>
      </c>
      <c r="E445" s="54" t="s">
        <v>139</v>
      </c>
      <c r="F445" s="124">
        <v>770.94</v>
      </c>
    </row>
    <row r="446" spans="1:6" ht="18" customHeight="1" x14ac:dyDescent="0.3">
      <c r="A446" s="122">
        <v>439</v>
      </c>
      <c r="B446" s="53" t="s">
        <v>659</v>
      </c>
      <c r="C446" s="53" t="s">
        <v>658</v>
      </c>
      <c r="D446" s="86" t="s">
        <v>142</v>
      </c>
      <c r="E446" s="54" t="s">
        <v>139</v>
      </c>
      <c r="F446" s="124">
        <v>1571.25</v>
      </c>
    </row>
    <row r="447" spans="1:6" ht="18" customHeight="1" x14ac:dyDescent="0.3">
      <c r="A447" s="122">
        <v>440</v>
      </c>
      <c r="B447" s="53" t="s">
        <v>436</v>
      </c>
      <c r="C447" s="53" t="s">
        <v>409</v>
      </c>
      <c r="D447" s="86" t="s">
        <v>169</v>
      </c>
      <c r="E447" s="54" t="s">
        <v>136</v>
      </c>
      <c r="F447" s="124">
        <v>38.36</v>
      </c>
    </row>
    <row r="448" spans="1:6" ht="18" customHeight="1" x14ac:dyDescent="0.3">
      <c r="A448" s="122">
        <v>441</v>
      </c>
      <c r="B448" s="53" t="s">
        <v>397</v>
      </c>
      <c r="C448" s="53" t="s">
        <v>396</v>
      </c>
      <c r="D448" s="86" t="s">
        <v>142</v>
      </c>
      <c r="E448" s="54" t="s">
        <v>136</v>
      </c>
      <c r="F448" s="124">
        <v>296.10000000000002</v>
      </c>
    </row>
    <row r="449" spans="1:6" ht="18" customHeight="1" x14ac:dyDescent="0.3">
      <c r="A449" s="122">
        <v>442</v>
      </c>
      <c r="B449" s="53" t="s">
        <v>278</v>
      </c>
      <c r="C449" s="53" t="s">
        <v>227</v>
      </c>
      <c r="D449" s="86" t="s">
        <v>142</v>
      </c>
      <c r="E449" s="54" t="s">
        <v>136</v>
      </c>
      <c r="F449" s="124">
        <v>464.06</v>
      </c>
    </row>
    <row r="450" spans="1:6" ht="18" customHeight="1" x14ac:dyDescent="0.3">
      <c r="A450" s="122">
        <v>443</v>
      </c>
      <c r="B450" s="53" t="s">
        <v>584</v>
      </c>
      <c r="C450" s="53" t="s">
        <v>159</v>
      </c>
      <c r="D450" s="86" t="s">
        <v>142</v>
      </c>
      <c r="E450" s="54" t="s">
        <v>139</v>
      </c>
      <c r="F450" s="124">
        <v>2285.89</v>
      </c>
    </row>
    <row r="451" spans="1:6" ht="18" customHeight="1" x14ac:dyDescent="0.3">
      <c r="A451" s="122">
        <v>444</v>
      </c>
      <c r="B451" s="53" t="s">
        <v>731</v>
      </c>
      <c r="C451" s="53" t="s">
        <v>555</v>
      </c>
      <c r="D451" s="86" t="s">
        <v>142</v>
      </c>
      <c r="E451" s="54" t="s">
        <v>139</v>
      </c>
      <c r="F451" s="124">
        <v>210.12</v>
      </c>
    </row>
    <row r="452" spans="1:6" ht="18" customHeight="1" x14ac:dyDescent="0.3">
      <c r="A452" s="122">
        <v>445</v>
      </c>
      <c r="B452" s="53" t="s">
        <v>352</v>
      </c>
      <c r="C452" s="53" t="s">
        <v>147</v>
      </c>
      <c r="D452" s="86" t="s">
        <v>142</v>
      </c>
      <c r="E452" s="54" t="s">
        <v>136</v>
      </c>
      <c r="F452" s="124">
        <v>541.29</v>
      </c>
    </row>
    <row r="453" spans="1:6" ht="18" customHeight="1" x14ac:dyDescent="0.3">
      <c r="A453" s="122">
        <v>446</v>
      </c>
      <c r="B453" s="53" t="s">
        <v>588</v>
      </c>
      <c r="C453" s="53" t="s">
        <v>380</v>
      </c>
      <c r="D453" s="86" t="s">
        <v>142</v>
      </c>
      <c r="E453" s="54" t="s">
        <v>139</v>
      </c>
      <c r="F453" s="124">
        <v>842.55</v>
      </c>
    </row>
    <row r="454" spans="1:6" ht="18" customHeight="1" x14ac:dyDescent="0.3">
      <c r="A454" s="122">
        <v>447</v>
      </c>
      <c r="B454" s="53" t="s">
        <v>588</v>
      </c>
      <c r="C454" s="53" t="s">
        <v>617</v>
      </c>
      <c r="D454" s="86" t="s">
        <v>142</v>
      </c>
      <c r="E454" s="54" t="s">
        <v>139</v>
      </c>
      <c r="F454" s="124">
        <v>7.4000000000000901</v>
      </c>
    </row>
    <row r="455" spans="1:6" ht="18" customHeight="1" x14ac:dyDescent="0.3">
      <c r="A455" s="122">
        <v>448</v>
      </c>
      <c r="B455" s="53" t="s">
        <v>248</v>
      </c>
      <c r="C455" s="53" t="s">
        <v>247</v>
      </c>
      <c r="D455" s="86" t="s">
        <v>142</v>
      </c>
      <c r="E455" s="54" t="s">
        <v>134</v>
      </c>
      <c r="F455" s="124">
        <v>807.94</v>
      </c>
    </row>
    <row r="456" spans="1:6" ht="18" customHeight="1" x14ac:dyDescent="0.3">
      <c r="A456" s="122">
        <v>449</v>
      </c>
      <c r="B456" s="53" t="s">
        <v>425</v>
      </c>
      <c r="C456" s="53" t="s">
        <v>424</v>
      </c>
      <c r="D456" s="86" t="s">
        <v>169</v>
      </c>
      <c r="E456" s="54" t="s">
        <v>136</v>
      </c>
      <c r="F456" s="124">
        <v>46.09</v>
      </c>
    </row>
    <row r="457" spans="1:6" ht="18" customHeight="1" x14ac:dyDescent="0.3">
      <c r="A457" s="122">
        <v>450</v>
      </c>
      <c r="B457" s="53" t="s">
        <v>440</v>
      </c>
      <c r="C457" s="53" t="s">
        <v>439</v>
      </c>
      <c r="D457" s="86" t="s">
        <v>142</v>
      </c>
      <c r="E457" s="54" t="s">
        <v>137</v>
      </c>
      <c r="F457" s="124">
        <v>1184.78</v>
      </c>
    </row>
    <row r="458" spans="1:6" ht="18" customHeight="1" x14ac:dyDescent="0.3">
      <c r="A458" s="122">
        <v>451</v>
      </c>
      <c r="B458" s="53" t="s">
        <v>623</v>
      </c>
      <c r="C458" s="53" t="s">
        <v>351</v>
      </c>
      <c r="D458" s="86" t="s">
        <v>142</v>
      </c>
      <c r="E458" s="54" t="s">
        <v>139</v>
      </c>
      <c r="F458" s="124">
        <v>736.04</v>
      </c>
    </row>
    <row r="459" spans="1:6" ht="18" customHeight="1" x14ac:dyDescent="0.3">
      <c r="A459" s="122">
        <v>452</v>
      </c>
      <c r="B459" s="53" t="s">
        <v>667</v>
      </c>
      <c r="C459" s="53" t="s">
        <v>666</v>
      </c>
      <c r="D459" s="86" t="s">
        <v>142</v>
      </c>
      <c r="E459" s="54" t="s">
        <v>139</v>
      </c>
      <c r="F459" s="124">
        <v>12130.18</v>
      </c>
    </row>
    <row r="460" spans="1:6" ht="18" customHeight="1" x14ac:dyDescent="0.3">
      <c r="A460" s="122">
        <v>453</v>
      </c>
      <c r="B460" s="53" t="s">
        <v>768</v>
      </c>
      <c r="C460" s="53" t="s">
        <v>767</v>
      </c>
      <c r="D460" s="86" t="s">
        <v>142</v>
      </c>
      <c r="E460" s="54" t="s">
        <v>139</v>
      </c>
      <c r="F460" s="124">
        <v>87.360000000000099</v>
      </c>
    </row>
    <row r="461" spans="1:6" ht="18" customHeight="1" x14ac:dyDescent="0.3">
      <c r="A461" s="122">
        <v>454</v>
      </c>
      <c r="B461" s="53" t="s">
        <v>620</v>
      </c>
      <c r="C461" s="53" t="s">
        <v>187</v>
      </c>
      <c r="D461" s="86" t="s">
        <v>142</v>
      </c>
      <c r="E461" s="54" t="s">
        <v>139</v>
      </c>
      <c r="F461" s="124">
        <v>271.05</v>
      </c>
    </row>
    <row r="462" spans="1:6" ht="18" customHeight="1" x14ac:dyDescent="0.3">
      <c r="A462" s="122">
        <v>455</v>
      </c>
      <c r="B462" s="53" t="s">
        <v>283</v>
      </c>
      <c r="C462" s="53" t="s">
        <v>282</v>
      </c>
      <c r="D462" s="86" t="s">
        <v>142</v>
      </c>
      <c r="E462" s="54" t="s">
        <v>136</v>
      </c>
      <c r="F462" s="124">
        <v>1016.3</v>
      </c>
    </row>
    <row r="463" spans="1:6" ht="18" customHeight="1" x14ac:dyDescent="0.3">
      <c r="A463" s="122">
        <v>456</v>
      </c>
      <c r="B463" s="53" t="s">
        <v>756</v>
      </c>
      <c r="C463" s="53" t="s">
        <v>755</v>
      </c>
      <c r="D463" s="86" t="s">
        <v>142</v>
      </c>
      <c r="E463" s="54" t="s">
        <v>139</v>
      </c>
      <c r="F463" s="124">
        <v>434.72</v>
      </c>
    </row>
    <row r="464" spans="1:6" ht="18" customHeight="1" x14ac:dyDescent="0.3">
      <c r="A464" s="122">
        <v>457</v>
      </c>
      <c r="B464" s="53" t="s">
        <v>191</v>
      </c>
      <c r="C464" s="53" t="s">
        <v>147</v>
      </c>
      <c r="D464" s="86" t="s">
        <v>142</v>
      </c>
      <c r="E464" s="54" t="s">
        <v>133</v>
      </c>
      <c r="F464" s="124">
        <v>8.6300000000000008</v>
      </c>
    </row>
    <row r="465" spans="1:6" ht="18" customHeight="1" x14ac:dyDescent="0.3">
      <c r="A465" s="122">
        <v>458</v>
      </c>
      <c r="B465" s="53" t="s">
        <v>393</v>
      </c>
      <c r="C465" s="53" t="s">
        <v>392</v>
      </c>
      <c r="D465" s="86" t="s">
        <v>142</v>
      </c>
      <c r="E465" s="54" t="s">
        <v>136</v>
      </c>
      <c r="F465" s="124">
        <v>132.47999999999999</v>
      </c>
    </row>
    <row r="466" spans="1:6" ht="18" customHeight="1" x14ac:dyDescent="0.3">
      <c r="A466" s="122">
        <v>459</v>
      </c>
      <c r="B466" s="120" t="s">
        <v>877</v>
      </c>
      <c r="C466" s="120" t="s">
        <v>147</v>
      </c>
      <c r="D466" s="86" t="s">
        <v>169</v>
      </c>
      <c r="E466" s="120" t="s">
        <v>139</v>
      </c>
      <c r="F466" s="125">
        <v>58564.11</v>
      </c>
    </row>
    <row r="467" spans="1:6" ht="18" customHeight="1" x14ac:dyDescent="0.3">
      <c r="A467" s="122">
        <v>460</v>
      </c>
      <c r="B467" s="53" t="s">
        <v>581</v>
      </c>
      <c r="C467" s="53" t="s">
        <v>580</v>
      </c>
      <c r="D467" s="86" t="s">
        <v>142</v>
      </c>
      <c r="E467" s="54" t="s">
        <v>139</v>
      </c>
      <c r="F467" s="124">
        <v>24.920000000000101</v>
      </c>
    </row>
    <row r="468" spans="1:6" ht="18" customHeight="1" x14ac:dyDescent="0.3">
      <c r="A468" s="122">
        <v>461</v>
      </c>
      <c r="B468" s="53" t="s">
        <v>802</v>
      </c>
      <c r="C468" s="53" t="s">
        <v>801</v>
      </c>
      <c r="D468" s="86" t="s">
        <v>142</v>
      </c>
      <c r="E468" s="54" t="s">
        <v>139</v>
      </c>
      <c r="F468" s="124">
        <v>96.02</v>
      </c>
    </row>
    <row r="469" spans="1:6" ht="18" customHeight="1" x14ac:dyDescent="0.3">
      <c r="A469" s="122">
        <v>462</v>
      </c>
      <c r="B469" s="53" t="s">
        <v>569</v>
      </c>
      <c r="C469" s="53" t="s">
        <v>568</v>
      </c>
      <c r="D469" s="86" t="s">
        <v>142</v>
      </c>
      <c r="E469" s="54" t="s">
        <v>139</v>
      </c>
      <c r="F469" s="124">
        <v>14.48</v>
      </c>
    </row>
    <row r="470" spans="1:6" ht="18" customHeight="1" x14ac:dyDescent="0.3">
      <c r="A470" s="122">
        <v>463</v>
      </c>
      <c r="B470" s="53" t="s">
        <v>144</v>
      </c>
      <c r="C470" s="53" t="s">
        <v>143</v>
      </c>
      <c r="D470" s="86" t="s">
        <v>142</v>
      </c>
      <c r="E470" s="54" t="s">
        <v>130</v>
      </c>
      <c r="F470" s="124">
        <v>1120.68</v>
      </c>
    </row>
    <row r="471" spans="1:6" ht="18" customHeight="1" x14ac:dyDescent="0.3">
      <c r="A471" s="122">
        <v>464</v>
      </c>
      <c r="B471" s="53" t="s">
        <v>290</v>
      </c>
      <c r="C471" s="53" t="s">
        <v>289</v>
      </c>
      <c r="D471" s="86" t="s">
        <v>142</v>
      </c>
      <c r="E471" s="54" t="s">
        <v>136</v>
      </c>
      <c r="F471" s="124">
        <v>3.7899999999999898</v>
      </c>
    </row>
    <row r="472" spans="1:6" ht="18" customHeight="1" x14ac:dyDescent="0.3">
      <c r="A472" s="122">
        <v>465</v>
      </c>
      <c r="B472" s="53" t="s">
        <v>275</v>
      </c>
      <c r="C472" s="53" t="s">
        <v>274</v>
      </c>
      <c r="D472" s="86" t="s">
        <v>142</v>
      </c>
      <c r="E472" s="54" t="s">
        <v>135</v>
      </c>
      <c r="F472" s="124">
        <v>6612.64</v>
      </c>
    </row>
    <row r="473" spans="1:6" ht="18" customHeight="1" x14ac:dyDescent="0.3">
      <c r="A473" s="168" t="s">
        <v>879</v>
      </c>
      <c r="B473" s="168"/>
      <c r="C473" s="168"/>
      <c r="D473" s="168"/>
      <c r="E473" s="168"/>
      <c r="F473" s="126">
        <f>SUM(F8:F472)</f>
        <v>996056.79999999912</v>
      </c>
    </row>
  </sheetData>
  <sheetProtection selectLockedCells="1" sort="0" selectUnlockedCells="1"/>
  <sortState xmlns:xlrd2="http://schemas.microsoft.com/office/spreadsheetml/2017/richdata2" ref="B8:F472">
    <sortCondition ref="B8:B472"/>
    <sortCondition ref="C8:C472"/>
  </sortState>
  <mergeCells count="86">
    <mergeCell ref="O392:Q392"/>
    <mergeCell ref="O389:Q389"/>
    <mergeCell ref="O390:Q390"/>
    <mergeCell ref="O391:Q391"/>
    <mergeCell ref="O386:Q386"/>
    <mergeCell ref="O387:Q387"/>
    <mergeCell ref="O388:Q388"/>
    <mergeCell ref="K384:M384"/>
    <mergeCell ref="Q384:R384"/>
    <mergeCell ref="K385:M385"/>
    <mergeCell ref="Q385:R385"/>
    <mergeCell ref="K382:M382"/>
    <mergeCell ref="Q382:R382"/>
    <mergeCell ref="K383:M383"/>
    <mergeCell ref="Q383:R383"/>
    <mergeCell ref="K380:M380"/>
    <mergeCell ref="Q380:R380"/>
    <mergeCell ref="K381:M381"/>
    <mergeCell ref="Q381:R381"/>
    <mergeCell ref="K378:M378"/>
    <mergeCell ref="Q378:R378"/>
    <mergeCell ref="K379:M379"/>
    <mergeCell ref="Q379:R379"/>
    <mergeCell ref="K376:M376"/>
    <mergeCell ref="Q376:R376"/>
    <mergeCell ref="K377:M377"/>
    <mergeCell ref="Q377:R377"/>
    <mergeCell ref="K374:M374"/>
    <mergeCell ref="Q374:R374"/>
    <mergeCell ref="K375:M375"/>
    <mergeCell ref="Q375:R375"/>
    <mergeCell ref="K372:M372"/>
    <mergeCell ref="Q372:R372"/>
    <mergeCell ref="K373:M373"/>
    <mergeCell ref="Q373:R373"/>
    <mergeCell ref="K370:M370"/>
    <mergeCell ref="Q370:R370"/>
    <mergeCell ref="K371:M371"/>
    <mergeCell ref="Q371:R371"/>
    <mergeCell ref="K367:N367"/>
    <mergeCell ref="K368:N368"/>
    <mergeCell ref="K369:M369"/>
    <mergeCell ref="Q369:R369"/>
    <mergeCell ref="K365:M365"/>
    <mergeCell ref="Q365:R365"/>
    <mergeCell ref="K366:M366"/>
    <mergeCell ref="Q366:R366"/>
    <mergeCell ref="K363:M363"/>
    <mergeCell ref="Q363:R363"/>
    <mergeCell ref="K364:M364"/>
    <mergeCell ref="Q364:R364"/>
    <mergeCell ref="K361:M361"/>
    <mergeCell ref="Q361:R361"/>
    <mergeCell ref="K362:M362"/>
    <mergeCell ref="Q362:R362"/>
    <mergeCell ref="K359:M359"/>
    <mergeCell ref="Q359:R359"/>
    <mergeCell ref="K360:M360"/>
    <mergeCell ref="Q360:R360"/>
    <mergeCell ref="K357:M357"/>
    <mergeCell ref="Q357:R357"/>
    <mergeCell ref="K358:M358"/>
    <mergeCell ref="Q358:R358"/>
    <mergeCell ref="K356:M356"/>
    <mergeCell ref="Q356:R356"/>
    <mergeCell ref="K353:M353"/>
    <mergeCell ref="Q353:R353"/>
    <mergeCell ref="K354:M354"/>
    <mergeCell ref="Q354:R354"/>
    <mergeCell ref="K351:M351"/>
    <mergeCell ref="Q351:R351"/>
    <mergeCell ref="K352:M352"/>
    <mergeCell ref="Q352:R352"/>
    <mergeCell ref="K355:M355"/>
    <mergeCell ref="Q355:R355"/>
    <mergeCell ref="A473:E473"/>
    <mergeCell ref="A1:F1"/>
    <mergeCell ref="A2:F2"/>
    <mergeCell ref="A3:F3"/>
    <mergeCell ref="A4:F4"/>
    <mergeCell ref="A6:A7"/>
    <mergeCell ref="F6:F7"/>
    <mergeCell ref="B6:C6"/>
    <mergeCell ref="A5:F5"/>
    <mergeCell ref="E6:E7"/>
    <mergeCell ref="D6:D7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D7EBFCD56C594DAA4D9685D4A44395" ma:contentTypeVersion="18" ma:contentTypeDescription="Create a new document." ma:contentTypeScope="" ma:versionID="ea3e65c7d93340276284941880a51802">
  <xsd:schema xmlns:xsd="http://www.w3.org/2001/XMLSchema" xmlns:xs="http://www.w3.org/2001/XMLSchema" xmlns:p="http://schemas.microsoft.com/office/2006/metadata/properties" xmlns:ns1="http://schemas.microsoft.com/sharepoint/v3" xmlns:ns2="9d49f072-b874-4a02-a1e9-90804f790991" xmlns:ns3="c6d0908f-37d2-410d-9b87-602a7c788627" targetNamespace="http://schemas.microsoft.com/office/2006/metadata/properties" ma:root="true" ma:fieldsID="f958c4b87985bf4f1a919dc4a97b59b6" ns1:_="" ns2:_="" ns3:_="">
    <xsd:import namespace="http://schemas.microsoft.com/sharepoint/v3"/>
    <xsd:import namespace="9d49f072-b874-4a02-a1e9-90804f790991"/>
    <xsd:import namespace="c6d0908f-37d2-410d-9b87-602a7c78862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9f072-b874-4a02-a1e9-90804f7909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0908f-37d2-410d-9b87-602a7c788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bda691-6c00-447c-ba83-225835446b14}" ma:internalName="TaxCatchAll" ma:showField="CatchAllData" ma:web="c6d0908f-37d2-410d-9b87-602a7c7886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6d0908f-37d2-410d-9b87-602a7c788627" xsi:nil="true"/>
    <lcf76f155ced4ddcb4097134ff3c332f xmlns="9d49f072-b874-4a02-a1e9-90804f7909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025AAF-9157-4C29-876C-CDD9D10E78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D4893F-DF97-4078-832B-0F9B369C8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49f072-b874-4a02-a1e9-90804f790991"/>
    <ds:schemaRef ds:uri="c6d0908f-37d2-410d-9b87-602a7c788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435F43-B7DD-4955-AAB0-71F6A73A8B27}">
  <ds:schemaRefs>
    <ds:schemaRef ds:uri="http://schemas.microsoft.com/sharepoint/v3"/>
    <ds:schemaRef ds:uri="http://purl.org/dc/terms/"/>
    <ds:schemaRef ds:uri="http://schemas.microsoft.com/office/2006/documentManagement/types"/>
    <ds:schemaRef ds:uri="9d49f072-b874-4a02-a1e9-90804f79099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6d0908f-37d2-410d-9b87-602a7c7886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Top 10</vt:lpstr>
      <vt:lpstr>EMS-Cumulative</vt:lpstr>
      <vt:lpstr>HOSP-Cumulative</vt:lpstr>
      <vt:lpstr>PHYS-Alpha</vt:lpstr>
      <vt:lpstr>'EMS-Cumulative'!Print_Area</vt:lpstr>
      <vt:lpstr>'PHYS-Alpha'!Print_Area</vt:lpstr>
      <vt:lpstr>'EMS-Cumulative'!Print_Titles</vt:lpstr>
      <vt:lpstr>'PHYS-Alpha'!Print_Titles</vt:lpstr>
    </vt:vector>
  </TitlesOfParts>
  <Company>OSDH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revision/>
  <dcterms:created xsi:type="dcterms:W3CDTF">2012-11-06T16:36:15Z</dcterms:created>
  <dcterms:modified xsi:type="dcterms:W3CDTF">2024-05-30T19:24:31Z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  <property fmtid="{D5CDD505-2E9C-101B-9397-08002B2CF9AE}" pid="3" name="MediaServiceImageTags">
    <vt:lpwstr/>
  </property>
</Properties>
</file>