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lindald_health_ok_gov/Documents/CMS Manuals/Desktop/"/>
    </mc:Choice>
  </mc:AlternateContent>
  <xr:revisionPtr revIDLastSave="0" documentId="8_{5369C0B8-5BD5-4F5C-95D6-EE0D5CE7F698}" xr6:coauthVersionLast="47" xr6:coauthVersionMax="47" xr10:uidLastSave="{00000000-0000-0000-0000-000000000000}"/>
  <bookViews>
    <workbookView xWindow="2370" yWindow="8040" windowWidth="21600" windowHeight="11385" tabRatio="823" activeTab="2" xr2:uid="{00000000-000D-0000-FFFF-FFFF00000000}"/>
  </bookViews>
  <sheets>
    <sheet name="Top10" sheetId="3" r:id="rId1"/>
    <sheet name="EMS-Cumulative" sheetId="29" r:id="rId2"/>
    <sheet name="HOSP-Cumulative" sheetId="31" r:id="rId3"/>
    <sheet name="PHYS-Alpha" sheetId="20" r:id="rId4"/>
  </sheets>
  <definedNames>
    <definedName name="_xlnm._FilterDatabase" localSheetId="1" hidden="1">'EMS-Cumulative'!$A$11:$Q$52</definedName>
    <definedName name="_xlnm._FilterDatabase" localSheetId="3" hidden="1">'PHYS-Alpha'!$A$7:$BN$7</definedName>
    <definedName name="_xlnm.Print_Area" localSheetId="1">'EMS-Cumulative'!$A$1:$M$55</definedName>
    <definedName name="_xlnm.Print_Area" localSheetId="3">'PHYS-Alpha'!$A$1:$F$7</definedName>
    <definedName name="_xlnm.Print_Area" localSheetId="0">'Top10'!$A$1:$F$62</definedName>
    <definedName name="_xlnm.Print_Titles" localSheetId="1">'EMS-Cumulative'!$1:$11</definedName>
    <definedName name="_xlnm.Print_Titles" localSheetId="3">'PHYS-Alpha'!$1:$7</definedName>
    <definedName name="_xlnm.Print_Titles" localSheetId="0">'Top10'!$1:$4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4" i="31" l="1"/>
  <c r="K74" i="31"/>
  <c r="L74" i="31"/>
  <c r="J73" i="31"/>
  <c r="K73" i="31"/>
  <c r="L73" i="31"/>
  <c r="J72" i="31"/>
  <c r="K72" i="31"/>
  <c r="L72" i="31"/>
  <c r="J51" i="29"/>
  <c r="J52" i="29" s="1"/>
  <c r="K51" i="29"/>
  <c r="K52" i="29" s="1"/>
  <c r="L51" i="29"/>
  <c r="L52" i="29" s="1"/>
  <c r="K50" i="29"/>
  <c r="L50" i="29"/>
  <c r="J50" i="29"/>
  <c r="M9" i="29"/>
  <c r="L10" i="29"/>
  <c r="I51" i="29"/>
  <c r="I52" i="29" s="1"/>
  <c r="I50" i="29"/>
  <c r="F33" i="3" s="1"/>
  <c r="I72" i="31"/>
  <c r="F47" i="3" s="1"/>
  <c r="I73" i="31" l="1"/>
  <c r="I74" i="31" s="1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12" i="29"/>
  <c r="F46" i="3" l="1"/>
  <c r="D46" i="3"/>
  <c r="D32" i="3"/>
  <c r="F31" i="3"/>
  <c r="E31" i="3"/>
  <c r="D31" i="3"/>
  <c r="F19" i="3"/>
  <c r="E19" i="3"/>
  <c r="E32" i="3" s="1"/>
  <c r="D19" i="3"/>
  <c r="F394" i="20"/>
  <c r="F62" i="3" s="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11" i="31"/>
  <c r="H50" i="29"/>
  <c r="G50" i="29"/>
  <c r="M50" i="29" s="1"/>
  <c r="E50" i="29"/>
  <c r="E73" i="31" s="1"/>
  <c r="E72" i="31"/>
  <c r="E51" i="29" s="1"/>
  <c r="G72" i="31"/>
  <c r="G51" i="29" s="1"/>
  <c r="H72" i="31"/>
  <c r="H51" i="29" s="1"/>
  <c r="E58" i="3" l="1"/>
  <c r="E60" i="3"/>
  <c r="E59" i="3"/>
  <c r="E52" i="3"/>
  <c r="E54" i="3"/>
  <c r="E57" i="3"/>
  <c r="E51" i="3"/>
  <c r="E55" i="3"/>
  <c r="E56" i="3"/>
  <c r="E53" i="3"/>
  <c r="M72" i="31"/>
  <c r="F32" i="3"/>
  <c r="D33" i="3"/>
  <c r="D47" i="3"/>
  <c r="M51" i="29"/>
  <c r="G52" i="29"/>
  <c r="H52" i="29"/>
  <c r="E52" i="29"/>
  <c r="E61" i="3" l="1"/>
  <c r="M52" i="29"/>
  <c r="F12" i="31" l="1"/>
  <c r="F13" i="31"/>
  <c r="F14" i="31"/>
  <c r="F15" i="31"/>
  <c r="F16" i="31"/>
  <c r="F17" i="31"/>
  <c r="F18" i="31"/>
  <c r="F19" i="31"/>
  <c r="F20" i="31"/>
  <c r="E45" i="3" s="1"/>
  <c r="F21" i="31"/>
  <c r="F22" i="31"/>
  <c r="F23" i="31"/>
  <c r="F24" i="31"/>
  <c r="F25" i="31"/>
  <c r="F26" i="31"/>
  <c r="F27" i="31"/>
  <c r="F28" i="31"/>
  <c r="F29" i="31"/>
  <c r="F30" i="31"/>
  <c r="E39" i="3" s="1"/>
  <c r="F31" i="31"/>
  <c r="E40" i="3" s="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E42" i="3" s="1"/>
  <c r="F48" i="31"/>
  <c r="F49" i="31"/>
  <c r="F50" i="31"/>
  <c r="F51" i="31"/>
  <c r="E44" i="3" s="1"/>
  <c r="F52" i="31"/>
  <c r="F53" i="31"/>
  <c r="F54" i="31"/>
  <c r="F55" i="31"/>
  <c r="F56" i="31"/>
  <c r="E38" i="3" s="1"/>
  <c r="F57" i="31"/>
  <c r="F58" i="31"/>
  <c r="F59" i="31"/>
  <c r="F60" i="31"/>
  <c r="F61" i="31"/>
  <c r="F62" i="31"/>
  <c r="E41" i="3" s="1"/>
  <c r="F63" i="31"/>
  <c r="F64" i="31"/>
  <c r="F65" i="31"/>
  <c r="E37" i="3" s="1"/>
  <c r="F66" i="31"/>
  <c r="F67" i="31"/>
  <c r="F68" i="31"/>
  <c r="E43" i="3" s="1"/>
  <c r="F69" i="31"/>
  <c r="E36" i="3" s="1"/>
  <c r="F70" i="31"/>
  <c r="F71" i="31"/>
  <c r="F11" i="31"/>
  <c r="E46" i="3" l="1"/>
  <c r="F72" i="31"/>
  <c r="E47" i="3" s="1"/>
  <c r="F13" i="29" l="1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1" i="29"/>
  <c r="F52" i="29"/>
  <c r="F12" i="29"/>
  <c r="F50" i="29" s="1"/>
  <c r="F73" i="31" l="1"/>
  <c r="F74" i="31" s="1"/>
  <c r="E33" i="3"/>
  <c r="G8" i="31" l="1"/>
  <c r="H8" i="31"/>
  <c r="H9" i="31" s="1"/>
  <c r="K9" i="31"/>
  <c r="I9" i="31"/>
  <c r="J9" i="31"/>
  <c r="G9" i="31" l="1"/>
  <c r="L9" i="31"/>
  <c r="M9" i="31" l="1"/>
  <c r="H73" i="31" l="1"/>
  <c r="G73" i="31"/>
  <c r="H74" i="31" l="1"/>
  <c r="G74" i="31" l="1"/>
  <c r="K10" i="29"/>
  <c r="J10" i="29"/>
  <c r="I10" i="29"/>
  <c r="H10" i="29"/>
  <c r="G10" i="29"/>
  <c r="M10" i="29" l="1"/>
  <c r="E74" i="31"/>
  <c r="F61" i="3" l="1"/>
  <c r="M73" i="31" l="1"/>
  <c r="M74" i="31" l="1"/>
</calcChain>
</file>

<file path=xl/sharedStrings.xml><?xml version="1.0" encoding="utf-8"?>
<sst xmlns="http://schemas.openxmlformats.org/spreadsheetml/2006/main" count="1876" uniqueCount="800">
  <si>
    <t>Last Name</t>
  </si>
  <si>
    <t>First Name</t>
  </si>
  <si>
    <t>Provider Name</t>
  </si>
  <si>
    <t>Business Name</t>
  </si>
  <si>
    <t>Amount ($)</t>
  </si>
  <si>
    <t>Top Ten Reimbursement Recipient, By Provider</t>
  </si>
  <si>
    <t>EMS Agency Name</t>
  </si>
  <si>
    <t>Trauma Region</t>
  </si>
  <si>
    <t>Uncompensated Cost ($)</t>
  </si>
  <si>
    <t>% Allocation</t>
  </si>
  <si>
    <t>Facility Share ($)</t>
  </si>
  <si>
    <t>AIR AMBULANCE</t>
  </si>
  <si>
    <t>Subtotal 1:</t>
  </si>
  <si>
    <t>GROUND AMBULANCE</t>
  </si>
  <si>
    <t>Hospital Name</t>
  </si>
  <si>
    <t>Uncompensated Cost</t>
  </si>
  <si>
    <t>Facility Share</t>
  </si>
  <si>
    <t>Physician Group Name</t>
  </si>
  <si>
    <t>Physician Name</t>
  </si>
  <si>
    <t>Individual Amount</t>
  </si>
  <si>
    <t>Provider Share ($)</t>
  </si>
  <si>
    <t>Eligible Amount ($)</t>
  </si>
  <si>
    <t>EMS - In Alphabetical Order</t>
  </si>
  <si>
    <t>Type*</t>
  </si>
  <si>
    <t>Total EMS =</t>
  </si>
  <si>
    <t>Total for Top 10 Air &amp; Ground Ambulance =</t>
  </si>
  <si>
    <t>License Type</t>
  </si>
  <si>
    <t>Total</t>
  </si>
  <si>
    <t>Reimbursement Rate</t>
  </si>
  <si>
    <t>Payment Installments</t>
  </si>
  <si>
    <t>Payment Month</t>
  </si>
  <si>
    <t>Amount Disbursed</t>
  </si>
  <si>
    <t>Trauma Level</t>
  </si>
  <si>
    <t>*University Hospital Authority</t>
  </si>
  <si>
    <t xml:space="preserve">Total EMS = </t>
  </si>
  <si>
    <t xml:space="preserve">Total Hospital &amp; EMS = </t>
  </si>
  <si>
    <t>Total Eligible Uncompensated Cost</t>
  </si>
  <si>
    <t>Total Amount Disbursed</t>
  </si>
  <si>
    <t>Distribution Period Total ($)</t>
  </si>
  <si>
    <t>Allocation    Share</t>
  </si>
  <si>
    <t>*A=air ambulance; G=ground ambulance</t>
  </si>
  <si>
    <t xml:space="preserve">  </t>
  </si>
  <si>
    <t>Air Evac Lifeteam - Ada 396</t>
  </si>
  <si>
    <t>Air Evac Lifeteam - Altus 473</t>
  </si>
  <si>
    <t>Air Evac Lifeteam - Ardmore 491</t>
  </si>
  <si>
    <t>Air Evac Lifeteam - Claremore 397</t>
  </si>
  <si>
    <t>Air Evac Lifeteam - Cushing 399</t>
  </si>
  <si>
    <t>Air Evac Lifeteam - DeQueen 430</t>
  </si>
  <si>
    <t>Air Evac Lifeteam - Duncan 401</t>
  </si>
  <si>
    <t>Air Evac Lifeteam - Elk City 412</t>
  </si>
  <si>
    <t>Air Evac Lifeteam - Fort Smith 525</t>
  </si>
  <si>
    <t>Air Evac Lifeteam - Muskogee 433</t>
  </si>
  <si>
    <t>Air Evac Lifeteam - Weatherford 482</t>
  </si>
  <si>
    <t>Air Evac Lifeteam - Woodward 429</t>
  </si>
  <si>
    <t>McClain Grady EMS District #1</t>
  </si>
  <si>
    <t>Muskogee County EMS</t>
  </si>
  <si>
    <t>A</t>
  </si>
  <si>
    <t>G</t>
  </si>
  <si>
    <t xml:space="preserve">     Total EMS = </t>
  </si>
  <si>
    <t xml:space="preserve">           Total EMS &amp; Hospital = </t>
  </si>
  <si>
    <t>PHYSICIANS - In Alphabetical Order (Last Name, First Name)</t>
  </si>
  <si>
    <t xml:space="preserve">             Total Hospital = </t>
  </si>
  <si>
    <t xml:space="preserve">          Total Hospital = </t>
  </si>
  <si>
    <t>Subtotal 2:</t>
  </si>
  <si>
    <t xml:space="preserve">Total Top 10 Hospitals = </t>
  </si>
  <si>
    <t xml:space="preserve">Total Physicians = </t>
  </si>
  <si>
    <t>Hospital - In Alphabetical Order</t>
  </si>
  <si>
    <t>Air Evac Lifeteam - Hugo/Idabel 418/494</t>
  </si>
  <si>
    <t>Air Evac Lifeteam - Paris, TX 516 Base 139</t>
  </si>
  <si>
    <t>Air Evac Lifeteam - Stillwater 495</t>
  </si>
  <si>
    <t>Antlers EMS</t>
  </si>
  <si>
    <t>EMSSTAT-Norman Regional Hospital</t>
  </si>
  <si>
    <t>McAlester Regional Air Care</t>
  </si>
  <si>
    <t>Sinor EMS - Sayre</t>
  </si>
  <si>
    <t xml:space="preserve">Total Hospitals = </t>
  </si>
  <si>
    <t xml:space="preserve">Payment Installments     </t>
  </si>
  <si>
    <t>Allocation Share</t>
  </si>
  <si>
    <t>TOTAL AMOUNT DISTRIBUTED - completion of six installments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</si>
  <si>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</si>
  <si>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</si>
  <si>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</si>
  <si>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</si>
  <si>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</si>
  <si>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</si>
  <si>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</si>
  <si>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* Trauma Fund 2021 October *</t>
  </si>
  <si>
    <t>Claims January 1, 2020 to June 30, 2020</t>
  </si>
  <si>
    <t>(Updated December 14, 2021)</t>
  </si>
  <si>
    <t>Claims January 1, 2020 through June 30, 2020</t>
  </si>
  <si>
    <t>Air Evac Lifeteam - Texas 428 Base 65, 67, 68</t>
  </si>
  <si>
    <t>Air Evac Lifeteam - Seminole 540</t>
  </si>
  <si>
    <t>Air Evac Lifeteam - Henryetta</t>
  </si>
  <si>
    <t>Apollo Mediflight 465</t>
  </si>
  <si>
    <t>Atoka County Ambulance</t>
  </si>
  <si>
    <t>EMSA - East Division</t>
  </si>
  <si>
    <t>EMSA - West Division</t>
  </si>
  <si>
    <t>Johnston County EMS</t>
  </si>
  <si>
    <t>McAlester Fire Department EMS</t>
  </si>
  <si>
    <t>Mediflight Chickasha</t>
  </si>
  <si>
    <t>Med-Trans Corporation - Aerocare</t>
  </si>
  <si>
    <t>Med-Trans Corporation - Eaglemed</t>
  </si>
  <si>
    <t>Med-Trans Corporation - First Flight M125</t>
  </si>
  <si>
    <t>Rocky Mountain Holdings, LLC dba Tulsa LifeFlight</t>
  </si>
  <si>
    <t>Sinor EMS - Clinton</t>
  </si>
  <si>
    <t>Air Evac Lifeteam - Wichita Falls, TX 402</t>
  </si>
  <si>
    <t>AllianceHealth - Clinton</t>
  </si>
  <si>
    <t>AllianceHealth Ponca City - Ponca City Medical Center (Kay County Oklahoma Hosp.)</t>
  </si>
  <si>
    <t>Arbuckle Memorial Hospital</t>
  </si>
  <si>
    <t>Ascension St. John Jane Phillips Nowata</t>
  </si>
  <si>
    <t>Bailey Medical Center, L LC</t>
  </si>
  <si>
    <t>Bristow Endeavor Healthcare dba Bristow Medical Center</t>
  </si>
  <si>
    <t>Carnegie Tri-County Memorial Hospital</t>
  </si>
  <si>
    <t>Choctaw Memorial Hospital</t>
  </si>
  <si>
    <t>Cleveland Area Hospital</t>
  </si>
  <si>
    <t>Comanche County Hospital Authority</t>
  </si>
  <si>
    <t>Duncan Regional Hospital</t>
  </si>
  <si>
    <t>Elkview General Hospital</t>
  </si>
  <si>
    <t>Fairfax Community Hospital</t>
  </si>
  <si>
    <t>Fairview Regional Medical Center Authority</t>
  </si>
  <si>
    <t>Grady Memorial Hospital</t>
  </si>
  <si>
    <t>Great Plains Regional Medical Center</t>
  </si>
  <si>
    <t>Hillcrest Hospital Henryetta</t>
  </si>
  <si>
    <t>Hillcrest Hospital Pryor</t>
  </si>
  <si>
    <t>Hillcrest Hospital South</t>
  </si>
  <si>
    <t>Hillcrest Medical Center</t>
  </si>
  <si>
    <t>Integris Baptist Medical Center, Inc</t>
  </si>
  <si>
    <t>INTEGRIS Bass Baptist Health Center</t>
  </si>
  <si>
    <t>INTEGRIS Canadian Valley Hospital</t>
  </si>
  <si>
    <t>INTEGRIS Grove Hospital</t>
  </si>
  <si>
    <t>INTEGRIS Health Edmond</t>
  </si>
  <si>
    <t>INTEGRIS Miami Hospital</t>
  </si>
  <si>
    <t>INTEGRIS Southwest Medical Center</t>
  </si>
  <si>
    <t>Jackson County Memorial Hospital</t>
  </si>
  <si>
    <t>Jane Phillips Medical Center</t>
  </si>
  <si>
    <t>McAlester Regional Health Center</t>
  </si>
  <si>
    <t>McCurtain Memorial Hospital</t>
  </si>
  <si>
    <t>Memorial Hospital of Stilwell</t>
  </si>
  <si>
    <t>Mercy Hospital Ardmore</t>
  </si>
  <si>
    <t>Mercy Hospital Kingfisher</t>
  </si>
  <si>
    <t>Mercy Hospital Logan County</t>
  </si>
  <si>
    <t>Mercy Hospital Oklahoma City</t>
  </si>
  <si>
    <t>Mercy Hospital Tishomingo</t>
  </si>
  <si>
    <t>Mercy Hospital Watonga</t>
  </si>
  <si>
    <t>Muscogee (Creek) Nation Hospital &amp; Clinics FNB Dept 001 - Muscogee (Creek) Nation Medical Center</t>
  </si>
  <si>
    <t>Norman Regional Hospital</t>
  </si>
  <si>
    <t>Northeastern Health System</t>
  </si>
  <si>
    <t>Oklahoma Heart Hospital North</t>
  </si>
  <si>
    <t>Oklahoma State University Medical Trust</t>
  </si>
  <si>
    <t>Purcell Municipal Hospital</t>
  </si>
  <si>
    <t>Saint Francis Hospital</t>
  </si>
  <si>
    <t>Saint Francis Hospital Muskogee</t>
  </si>
  <si>
    <t>Saint Francis Hospital South</t>
  </si>
  <si>
    <t>Saint Francis Hospital Vinita</t>
  </si>
  <si>
    <t>Share Medical Center</t>
  </si>
  <si>
    <t>SSM Health - Midwest Regional Medical Center</t>
  </si>
  <si>
    <t>St Anthony Hospital</t>
  </si>
  <si>
    <t>St Anthony-Shawnee</t>
  </si>
  <si>
    <t>St John Broken Arrow, Inc</t>
  </si>
  <si>
    <t>St John Medical Center</t>
  </si>
  <si>
    <t>St John Owasso dba Owasso Medical Facility</t>
  </si>
  <si>
    <t>St John Sapulpa</t>
  </si>
  <si>
    <t>St Mary's Regional Medical Center</t>
  </si>
  <si>
    <t>University Hospitals Authority (OUMC Presby/Childrens/Edmond)</t>
  </si>
  <si>
    <t>Wagoner Community Hospital</t>
  </si>
  <si>
    <t>Weatherford Hospital Authority</t>
  </si>
  <si>
    <t>Air Evac Lifeteam - Kingfisher/Yukon 492</t>
  </si>
  <si>
    <t>Lindsay Municipal Hospital</t>
  </si>
  <si>
    <t>Kempe</t>
  </si>
  <si>
    <t>Kelly</t>
  </si>
  <si>
    <t>Kim</t>
  </si>
  <si>
    <t>Nelson</t>
  </si>
  <si>
    <t>Peter</t>
  </si>
  <si>
    <t>MD</t>
  </si>
  <si>
    <t>OU Physicians-Tulsa</t>
  </si>
  <si>
    <t>Integris Physician Services</t>
  </si>
  <si>
    <t>Care Communications LLC dba Saint Francis Trauma</t>
  </si>
  <si>
    <t>AHS Oklahoma Heart LLC</t>
  </si>
  <si>
    <t>Emergency Medicine Physicians of Tulsa County</t>
  </si>
  <si>
    <t>Oklahoma Surgical Group, PLLC</t>
  </si>
  <si>
    <t>Associated Anesthesiologists, Inc.</t>
  </si>
  <si>
    <t>Neurolgocal Surgery dba Neurosurgery Specialists</t>
  </si>
  <si>
    <t>Warren Clinic, Inc.</t>
  </si>
  <si>
    <t>St. John Physicians, Inc.</t>
  </si>
  <si>
    <t>Marouk</t>
  </si>
  <si>
    <t>DO</t>
  </si>
  <si>
    <t>Neurosurgical Specialists of Tulsa</t>
  </si>
  <si>
    <t xml:space="preserve">OU Physicians </t>
  </si>
  <si>
    <t>Tulsa Bone &amp; Joint Associates</t>
  </si>
  <si>
    <t>Dean McGee Eye Institute</t>
  </si>
  <si>
    <t>Robert</t>
  </si>
  <si>
    <t>Zhamak</t>
  </si>
  <si>
    <t>Ashish</t>
  </si>
  <si>
    <t>David</t>
  </si>
  <si>
    <t>James</t>
  </si>
  <si>
    <t>Karen</t>
  </si>
  <si>
    <t>Matthew</t>
  </si>
  <si>
    <t>Netali</t>
  </si>
  <si>
    <t>Zachary</t>
  </si>
  <si>
    <t>Bogdana</t>
  </si>
  <si>
    <t>Carl</t>
  </si>
  <si>
    <t>Debra</t>
  </si>
  <si>
    <t>John</t>
  </si>
  <si>
    <t>Michael</t>
  </si>
  <si>
    <t>Nathan</t>
  </si>
  <si>
    <t>Steven</t>
  </si>
  <si>
    <t>Adam</t>
  </si>
  <si>
    <t>Adel</t>
  </si>
  <si>
    <t>Abigail</t>
  </si>
  <si>
    <t>Billie</t>
  </si>
  <si>
    <t>Brooke</t>
  </si>
  <si>
    <t>Cathryn</t>
  </si>
  <si>
    <t>Charles</t>
  </si>
  <si>
    <t>Damien</t>
  </si>
  <si>
    <t>Dana</t>
  </si>
  <si>
    <t>Edwin</t>
  </si>
  <si>
    <t>Emily</t>
  </si>
  <si>
    <t>Eric</t>
  </si>
  <si>
    <t>Erin</t>
  </si>
  <si>
    <t>George</t>
  </si>
  <si>
    <t>Janna</t>
  </si>
  <si>
    <t>Jordan</t>
  </si>
  <si>
    <t>Julie</t>
  </si>
  <si>
    <t>Katie</t>
  </si>
  <si>
    <t>Kurtis</t>
  </si>
  <si>
    <t>Landon</t>
  </si>
  <si>
    <t>Leigh</t>
  </si>
  <si>
    <t>Lindsey</t>
  </si>
  <si>
    <t>Osama</t>
  </si>
  <si>
    <t>Renae</t>
  </si>
  <si>
    <t>Ryan</t>
  </si>
  <si>
    <t>Samantha</t>
  </si>
  <si>
    <t>Shaina</t>
  </si>
  <si>
    <t>Tamara</t>
  </si>
  <si>
    <t>Tess</t>
  </si>
  <si>
    <t>Timothy</t>
  </si>
  <si>
    <t>Tooba</t>
  </si>
  <si>
    <t>Svein</t>
  </si>
  <si>
    <t>Christopher</t>
  </si>
  <si>
    <t>Dennis</t>
  </si>
  <si>
    <t>Gisele</t>
  </si>
  <si>
    <t>Jeff</t>
  </si>
  <si>
    <t>Jeri</t>
  </si>
  <si>
    <t>Kent</t>
  </si>
  <si>
    <t>Kevin</t>
  </si>
  <si>
    <t>Major</t>
  </si>
  <si>
    <t>Rainer</t>
  </si>
  <si>
    <t>Stephen</t>
  </si>
  <si>
    <t>Thomas</t>
  </si>
  <si>
    <t>Daniel</t>
  </si>
  <si>
    <t>Shihao</t>
  </si>
  <si>
    <t>Alisha</t>
  </si>
  <si>
    <t>Amgad</t>
  </si>
  <si>
    <t>Andrew</t>
  </si>
  <si>
    <t>Barry</t>
  </si>
  <si>
    <t>Casey</t>
  </si>
  <si>
    <t>Chandramouli</t>
  </si>
  <si>
    <t>Chao-Ling</t>
  </si>
  <si>
    <t>Chitra</t>
  </si>
  <si>
    <t>Darren</t>
  </si>
  <si>
    <t>Darwin</t>
  </si>
  <si>
    <t>Edward</t>
  </si>
  <si>
    <t>Errington</t>
  </si>
  <si>
    <t>Gregory</t>
  </si>
  <si>
    <t xml:space="preserve">Imran </t>
  </si>
  <si>
    <t>Ingy</t>
  </si>
  <si>
    <t>Jane</t>
  </si>
  <si>
    <t>Jean</t>
  </si>
  <si>
    <t>Jennifer</t>
  </si>
  <si>
    <t>Jian</t>
  </si>
  <si>
    <t>Jonathan</t>
  </si>
  <si>
    <t>Jozef</t>
  </si>
  <si>
    <t>Julun</t>
  </si>
  <si>
    <t>Kamaran</t>
  </si>
  <si>
    <t>Kenneth</t>
  </si>
  <si>
    <t>Kiran</t>
  </si>
  <si>
    <t>Kristin</t>
  </si>
  <si>
    <t>Mark</t>
  </si>
  <si>
    <t>Michel</t>
  </si>
  <si>
    <t>Mohammed</t>
  </si>
  <si>
    <t>Muhammad</t>
  </si>
  <si>
    <t>Naziha</t>
  </si>
  <si>
    <t>Nicholas</t>
  </si>
  <si>
    <t>Nikhil</t>
  </si>
  <si>
    <t>Patrick</t>
  </si>
  <si>
    <t>Paul</t>
  </si>
  <si>
    <t>Poorya</t>
  </si>
  <si>
    <t>Radhika</t>
  </si>
  <si>
    <t>Richard</t>
  </si>
  <si>
    <t>Roger</t>
  </si>
  <si>
    <t>Rongsheng</t>
  </si>
  <si>
    <t>Sahil</t>
  </si>
  <si>
    <t>Sakumar</t>
  </si>
  <si>
    <t>Sarah</t>
  </si>
  <si>
    <t>Satish</t>
  </si>
  <si>
    <t>Scott</t>
  </si>
  <si>
    <t>Stanley</t>
  </si>
  <si>
    <t>Tejwant</t>
  </si>
  <si>
    <t>Temitayo</t>
  </si>
  <si>
    <t>Tucker</t>
  </si>
  <si>
    <t>Wyatt</t>
  </si>
  <si>
    <t>Zohny</t>
  </si>
  <si>
    <t>Brian</t>
  </si>
  <si>
    <t>Chet</t>
  </si>
  <si>
    <t>Daniela</t>
  </si>
  <si>
    <t>Gajal</t>
  </si>
  <si>
    <t>Garret</t>
  </si>
  <si>
    <t>Grant</t>
  </si>
  <si>
    <t>Jill</t>
  </si>
  <si>
    <t>Joel</t>
  </si>
  <si>
    <t>Lesley</t>
  </si>
  <si>
    <t>Marvin</t>
  </si>
  <si>
    <t>Rachel</t>
  </si>
  <si>
    <t>Randall</t>
  </si>
  <si>
    <t>Shawna</t>
  </si>
  <si>
    <t>Steffan</t>
  </si>
  <si>
    <t>Tyler</t>
  </si>
  <si>
    <t>Victoria</t>
  </si>
  <si>
    <t>William</t>
  </si>
  <si>
    <t>Aaron</t>
  </si>
  <si>
    <t>Ahmed</t>
  </si>
  <si>
    <t>Alexander</t>
  </si>
  <si>
    <t>Amanda</t>
  </si>
  <si>
    <t>Aneesh</t>
  </si>
  <si>
    <t>Anjali</t>
  </si>
  <si>
    <t>Anne</t>
  </si>
  <si>
    <t>Anthony</t>
  </si>
  <si>
    <t>Beau</t>
  </si>
  <si>
    <t>Benjamin</t>
  </si>
  <si>
    <t>Besem</t>
  </si>
  <si>
    <t>Bradley</t>
  </si>
  <si>
    <t>Brent</t>
  </si>
  <si>
    <t>Campbell</t>
  </si>
  <si>
    <t>Celia</t>
  </si>
  <si>
    <t>Chittur</t>
  </si>
  <si>
    <t>Christian</t>
  </si>
  <si>
    <t>Christina</t>
  </si>
  <si>
    <t>Christine</t>
  </si>
  <si>
    <t>Clorinda</t>
  </si>
  <si>
    <t>Cody</t>
  </si>
  <si>
    <t>Curtis</t>
  </si>
  <si>
    <t>Dan</t>
  </si>
  <si>
    <t>Danny</t>
  </si>
  <si>
    <t>Dante</t>
  </si>
  <si>
    <t>Deborah</t>
  </si>
  <si>
    <t>Douglas</t>
  </si>
  <si>
    <t>Drew</t>
  </si>
  <si>
    <t>Dwight</t>
  </si>
  <si>
    <t>Elizabeth</t>
  </si>
  <si>
    <t>Erynn</t>
  </si>
  <si>
    <t>Estibaliz</t>
  </si>
  <si>
    <t>Evan</t>
  </si>
  <si>
    <t>Fahd</t>
  </si>
  <si>
    <t>Farooq</t>
  </si>
  <si>
    <t>Federico</t>
  </si>
  <si>
    <t>Geoffrey</t>
  </si>
  <si>
    <t>Gerald</t>
  </si>
  <si>
    <t>Gozde</t>
  </si>
  <si>
    <t xml:space="preserve">Greg </t>
  </si>
  <si>
    <t>Hanh</t>
  </si>
  <si>
    <t>Heath</t>
  </si>
  <si>
    <t>Huimin</t>
  </si>
  <si>
    <t>Hussein</t>
  </si>
  <si>
    <t>Ian</t>
  </si>
  <si>
    <t>Jacqueline</t>
  </si>
  <si>
    <t>Jad</t>
  </si>
  <si>
    <t>Jason</t>
  </si>
  <si>
    <t>Javid</t>
  </si>
  <si>
    <t>Jay</t>
  </si>
  <si>
    <t>Jeremy</t>
  </si>
  <si>
    <t>Jo Elle</t>
  </si>
  <si>
    <t>Joanna</t>
  </si>
  <si>
    <t>Jonea</t>
  </si>
  <si>
    <t>Jorge</t>
  </si>
  <si>
    <t>Jose</t>
  </si>
  <si>
    <t>Joseph</t>
  </si>
  <si>
    <t>Joshua</t>
  </si>
  <si>
    <t>Justin</t>
  </si>
  <si>
    <t>Kaitlyn</t>
  </si>
  <si>
    <t>Kar-Ming</t>
  </si>
  <si>
    <t>Keri</t>
  </si>
  <si>
    <t>Khairuddin</t>
  </si>
  <si>
    <t>Kofi</t>
  </si>
  <si>
    <t>Kruti</t>
  </si>
  <si>
    <t>Lacy</t>
  </si>
  <si>
    <t>Lara</t>
  </si>
  <si>
    <t>Lewis</t>
  </si>
  <si>
    <t>Linda</t>
  </si>
  <si>
    <t>Luis</t>
  </si>
  <si>
    <t>Lukas</t>
  </si>
  <si>
    <t>Maha</t>
  </si>
  <si>
    <t>Marcos</t>
  </si>
  <si>
    <t>Mary</t>
  </si>
  <si>
    <t>Mary-Margaret</t>
  </si>
  <si>
    <t>Masoom</t>
  </si>
  <si>
    <t>Maxime</t>
  </si>
  <si>
    <t>Mehmet</t>
  </si>
  <si>
    <t>Melissa</t>
  </si>
  <si>
    <t>Montu</t>
  </si>
  <si>
    <t>Mukadder</t>
  </si>
  <si>
    <t>Mukta</t>
  </si>
  <si>
    <t>Murali</t>
  </si>
  <si>
    <t>Naina</t>
  </si>
  <si>
    <t>Neeti</t>
  </si>
  <si>
    <t>Neil</t>
  </si>
  <si>
    <t>Nevinson</t>
  </si>
  <si>
    <t>Nilesh</t>
  </si>
  <si>
    <t>Nita</t>
  </si>
  <si>
    <t>Pramod</t>
  </si>
  <si>
    <t>Rhett</t>
  </si>
  <si>
    <t>Rishi</t>
  </si>
  <si>
    <t>Robin</t>
  </si>
  <si>
    <t>Roxie</t>
  </si>
  <si>
    <t>Roy</t>
  </si>
  <si>
    <t>Rwoof</t>
  </si>
  <si>
    <t>Sandeep</t>
  </si>
  <si>
    <t>Santaram</t>
  </si>
  <si>
    <t>Sean</t>
  </si>
  <si>
    <t>Shashank</t>
  </si>
  <si>
    <t>Sisira</t>
  </si>
  <si>
    <t>Stuart</t>
  </si>
  <si>
    <t>Suhair</t>
  </si>
  <si>
    <t>Tammam</t>
  </si>
  <si>
    <t>Tarun</t>
  </si>
  <si>
    <t>Teodora</t>
  </si>
  <si>
    <t>Teresa</t>
  </si>
  <si>
    <t>Theresa</t>
  </si>
  <si>
    <t>Usman</t>
  </si>
  <si>
    <t>Virgina</t>
  </si>
  <si>
    <t>Wenyl</t>
  </si>
  <si>
    <t>Xiangyang</t>
  </si>
  <si>
    <t>Yaolin</t>
  </si>
  <si>
    <t>Yuri</t>
  </si>
  <si>
    <t>Zhongxin</t>
  </si>
  <si>
    <t>Wesley</t>
  </si>
  <si>
    <t>Annie</t>
  </si>
  <si>
    <t>Mhd Yasser</t>
  </si>
  <si>
    <t>Hyein</t>
  </si>
  <si>
    <t>Lim</t>
  </si>
  <si>
    <t>Khorgami</t>
  </si>
  <si>
    <t>Masih</t>
  </si>
  <si>
    <t>Tipton</t>
  </si>
  <si>
    <t>Shepherd</t>
  </si>
  <si>
    <t>Swisher</t>
  </si>
  <si>
    <t>Ginsberg</t>
  </si>
  <si>
    <t>Trop</t>
  </si>
  <si>
    <t>Bergren</t>
  </si>
  <si>
    <t>Duvall</t>
  </si>
  <si>
    <t>Van Zandt</t>
  </si>
  <si>
    <t>Shellenberger</t>
  </si>
  <si>
    <t>Katsis</t>
  </si>
  <si>
    <t>Betz</t>
  </si>
  <si>
    <t>Barkat</t>
  </si>
  <si>
    <t>Phillips</t>
  </si>
  <si>
    <t>Martinez</t>
  </si>
  <si>
    <t>Watanabe</t>
  </si>
  <si>
    <t>Crittenden-Byers</t>
  </si>
  <si>
    <t>Jackson</t>
  </si>
  <si>
    <t>Larson</t>
  </si>
  <si>
    <t>Fitz</t>
  </si>
  <si>
    <t>Lee</t>
  </si>
  <si>
    <t>Hunihan</t>
  </si>
  <si>
    <t>Perona Jr</t>
  </si>
  <si>
    <t>Wolfe</t>
  </si>
  <si>
    <t>Mayz</t>
  </si>
  <si>
    <t>Vinson</t>
  </si>
  <si>
    <t>Lawrence</t>
  </si>
  <si>
    <t>Bernard</t>
  </si>
  <si>
    <t>Parker</t>
  </si>
  <si>
    <t>Whiteside</t>
  </si>
  <si>
    <t>Heibult</t>
  </si>
  <si>
    <t>Toole</t>
  </si>
  <si>
    <t>Holsaeter</t>
  </si>
  <si>
    <t>Eldridge</t>
  </si>
  <si>
    <t>Emerson</t>
  </si>
  <si>
    <t>Young</t>
  </si>
  <si>
    <t>Morris</t>
  </si>
  <si>
    <t>Dougherty</t>
  </si>
  <si>
    <t>Lindsay</t>
  </si>
  <si>
    <t>Ramey</t>
  </si>
  <si>
    <t>Barnes</t>
  </si>
  <si>
    <t>Mercer</t>
  </si>
  <si>
    <t>Woolard</t>
  </si>
  <si>
    <t>Hook</t>
  </si>
  <si>
    <t>Cunningham</t>
  </si>
  <si>
    <t>Swenson</t>
  </si>
  <si>
    <t>Kohrs</t>
  </si>
  <si>
    <t>Coon</t>
  </si>
  <si>
    <t>Sawyer</t>
  </si>
  <si>
    <t>Barefoot</t>
  </si>
  <si>
    <t>Boedeker</t>
  </si>
  <si>
    <t>Rahhal</t>
  </si>
  <si>
    <t>Zhang</t>
  </si>
  <si>
    <t>Jones</t>
  </si>
  <si>
    <t>Helmy</t>
  </si>
  <si>
    <t>Mills</t>
  </si>
  <si>
    <t>Mirtsching</t>
  </si>
  <si>
    <t>Smith</t>
  </si>
  <si>
    <t>Banerjee</t>
  </si>
  <si>
    <t>Gopal</t>
  </si>
  <si>
    <t>Wilson</t>
  </si>
  <si>
    <t>Thompson</t>
  </si>
  <si>
    <t>Khalidi</t>
  </si>
  <si>
    <t>Bare</t>
  </si>
  <si>
    <t>Gabriel</t>
  </si>
  <si>
    <t>Feighner</t>
  </si>
  <si>
    <t>Xing</t>
  </si>
  <si>
    <t>Levine</t>
  </si>
  <si>
    <t>Hong</t>
  </si>
  <si>
    <t>Abbasi</t>
  </si>
  <si>
    <t>Chekofsky</t>
  </si>
  <si>
    <t>Kunkel</t>
  </si>
  <si>
    <t>Kommaraju</t>
  </si>
  <si>
    <t>Kingrey</t>
  </si>
  <si>
    <t>Maguire</t>
  </si>
  <si>
    <t>Darkazally</t>
  </si>
  <si>
    <t>Spain</t>
  </si>
  <si>
    <t>Wackowski Jr</t>
  </si>
  <si>
    <t>Wagner</t>
  </si>
  <si>
    <t>Al-Haider</t>
  </si>
  <si>
    <t>Afzal</t>
  </si>
  <si>
    <t>Malik</t>
  </si>
  <si>
    <t>Macharia</t>
  </si>
  <si>
    <t>Mukhi</t>
  </si>
  <si>
    <t>Fazel</t>
  </si>
  <si>
    <t>Kothakota</t>
  </si>
  <si>
    <t>Irvin</t>
  </si>
  <si>
    <t>Garrett</t>
  </si>
  <si>
    <t>Barton</t>
  </si>
  <si>
    <t>Cai</t>
  </si>
  <si>
    <t>Agrawal</t>
  </si>
  <si>
    <t>Gandra</t>
  </si>
  <si>
    <t>Mukka</t>
  </si>
  <si>
    <t>Dull</t>
  </si>
  <si>
    <t>Nwokenkwo</t>
  </si>
  <si>
    <t>Hoover</t>
  </si>
  <si>
    <t>Kalkat</t>
  </si>
  <si>
    <t>Browne</t>
  </si>
  <si>
    <t>Carroll</t>
  </si>
  <si>
    <t>Ho</t>
  </si>
  <si>
    <t>Milman</t>
  </si>
  <si>
    <t>Tharpe</t>
  </si>
  <si>
    <t>Crowder</t>
  </si>
  <si>
    <t>Kloos</t>
  </si>
  <si>
    <t>Engstrom</t>
  </si>
  <si>
    <t>Kumar</t>
  </si>
  <si>
    <t>Sewell</t>
  </si>
  <si>
    <t>Lagaso</t>
  </si>
  <si>
    <t>Nunley</t>
  </si>
  <si>
    <t>Landis</t>
  </si>
  <si>
    <t>Jin</t>
  </si>
  <si>
    <t>Kalani</t>
  </si>
  <si>
    <t>Holder</t>
  </si>
  <si>
    <t>Newbrough</t>
  </si>
  <si>
    <t>Mccalip</t>
  </si>
  <si>
    <t>Anderson</t>
  </si>
  <si>
    <t>Rapacki</t>
  </si>
  <si>
    <t>Auschwitz</t>
  </si>
  <si>
    <t>Hutto Jr</t>
  </si>
  <si>
    <t>Cheema</t>
  </si>
  <si>
    <t>Bien</t>
  </si>
  <si>
    <t>Cross</t>
  </si>
  <si>
    <t>Celii</t>
  </si>
  <si>
    <t>Bauer</t>
  </si>
  <si>
    <t>Conner</t>
  </si>
  <si>
    <t>Pakala</t>
  </si>
  <si>
    <t>Lal</t>
  </si>
  <si>
    <t>Munson</t>
  </si>
  <si>
    <t>Alleman</t>
  </si>
  <si>
    <t>Hawkins</t>
  </si>
  <si>
    <t>Gehrs</t>
  </si>
  <si>
    <t>Brown</t>
  </si>
  <si>
    <t>Chenoweth</t>
  </si>
  <si>
    <t>Gillespie III</t>
  </si>
  <si>
    <t>Windrix</t>
  </si>
  <si>
    <t>Blair</t>
  </si>
  <si>
    <t>Lawrence Jr</t>
  </si>
  <si>
    <t>Pasque</t>
  </si>
  <si>
    <t>Sivaram</t>
  </si>
  <si>
    <t>El Amm</t>
  </si>
  <si>
    <t>Murray</t>
  </si>
  <si>
    <t>White</t>
  </si>
  <si>
    <t>Robles</t>
  </si>
  <si>
    <t>Knoles</t>
  </si>
  <si>
    <t>Nguyen</t>
  </si>
  <si>
    <t>Biggs</t>
  </si>
  <si>
    <t>Sumkutty</t>
  </si>
  <si>
    <t>Chong</t>
  </si>
  <si>
    <t>Huard</t>
  </si>
  <si>
    <t>Teague</t>
  </si>
  <si>
    <t>Lockwood</t>
  </si>
  <si>
    <t>Rowles</t>
  </si>
  <si>
    <t>Reynolds</t>
  </si>
  <si>
    <t>El Rassi</t>
  </si>
  <si>
    <t>Gillies</t>
  </si>
  <si>
    <t>Bergner</t>
  </si>
  <si>
    <t>Burns</t>
  </si>
  <si>
    <t>Sultan</t>
  </si>
  <si>
    <t>Choudhry</t>
  </si>
  <si>
    <t>Silva Palacios</t>
  </si>
  <si>
    <t>Taylor</t>
  </si>
  <si>
    <t>Erbar</t>
  </si>
  <si>
    <t>Demiralp</t>
  </si>
  <si>
    <t>Krempl</t>
  </si>
  <si>
    <t>Tran</t>
  </si>
  <si>
    <t>Sims</t>
  </si>
  <si>
    <t>Wu</t>
  </si>
  <si>
    <t>Bitar</t>
  </si>
  <si>
    <t>Dunn</t>
  </si>
  <si>
    <t>Kebbe</t>
  </si>
  <si>
    <t>Reinersman</t>
  </si>
  <si>
    <t>Stormo</t>
  </si>
  <si>
    <t>Lees</t>
  </si>
  <si>
    <t>Fazili</t>
  </si>
  <si>
    <t>Hiller</t>
  </si>
  <si>
    <t>Johnson</t>
  </si>
  <si>
    <t>Peterson</t>
  </si>
  <si>
    <t>Gernsback</t>
  </si>
  <si>
    <t>Leonard</t>
  </si>
  <si>
    <t>Garcia</t>
  </si>
  <si>
    <t>Sanclement</t>
  </si>
  <si>
    <t>Davey</t>
  </si>
  <si>
    <t>Terracina</t>
  </si>
  <si>
    <t>Gierman</t>
  </si>
  <si>
    <t>Boe</t>
  </si>
  <si>
    <t>North</t>
  </si>
  <si>
    <t>Fung</t>
  </si>
  <si>
    <t>Wood</t>
  </si>
  <si>
    <t>Memon</t>
  </si>
  <si>
    <t>Vandyck</t>
  </si>
  <si>
    <t>Shah</t>
  </si>
  <si>
    <t>Harville</t>
  </si>
  <si>
    <t>Dean</t>
  </si>
  <si>
    <t>Hassell</t>
  </si>
  <si>
    <t>Salinas</t>
  </si>
  <si>
    <t>July</t>
  </si>
  <si>
    <t>Davila</t>
  </si>
  <si>
    <t>Haragsim</t>
  </si>
  <si>
    <t>Gomes</t>
  </si>
  <si>
    <t>Allee</t>
  </si>
  <si>
    <t>Halterman</t>
  </si>
  <si>
    <t>Baker</t>
  </si>
  <si>
    <t>Brandt</t>
  </si>
  <si>
    <t>Desai</t>
  </si>
  <si>
    <t>Freire</t>
  </si>
  <si>
    <t>Ozcan</t>
  </si>
  <si>
    <t>Pfenning</t>
  </si>
  <si>
    <t>Martin</t>
  </si>
  <si>
    <t>Patel</t>
  </si>
  <si>
    <t>Arawal</t>
  </si>
  <si>
    <t>Nagarajan</t>
  </si>
  <si>
    <t>Gross</t>
  </si>
  <si>
    <t>Kohli</t>
  </si>
  <si>
    <t>Borden</t>
  </si>
  <si>
    <t>Vasan</t>
  </si>
  <si>
    <t>Dillon</t>
  </si>
  <si>
    <t>Kammerlocher</t>
  </si>
  <si>
    <t>Chetty</t>
  </si>
  <si>
    <t>Gibelyou</t>
  </si>
  <si>
    <t>Thakral</t>
  </si>
  <si>
    <t>Fails</t>
  </si>
  <si>
    <t>Montgomery</t>
  </si>
  <si>
    <t>Schoaps</t>
  </si>
  <si>
    <t>Olander</t>
  </si>
  <si>
    <t>Albrecht</t>
  </si>
  <si>
    <t>Reshi</t>
  </si>
  <si>
    <t>Butchee</t>
  </si>
  <si>
    <t>Kennedy</t>
  </si>
  <si>
    <t>Prabhu</t>
  </si>
  <si>
    <t>Vallurupalli</t>
  </si>
  <si>
    <t>Proctor</t>
  </si>
  <si>
    <t>Duguay</t>
  </si>
  <si>
    <t>Shettar</t>
  </si>
  <si>
    <t>Andrahennady</t>
  </si>
  <si>
    <t>Garrison</t>
  </si>
  <si>
    <t>Maqusi</t>
  </si>
  <si>
    <t>Dayyoub</t>
  </si>
  <si>
    <t>Dasari</t>
  </si>
  <si>
    <t>Nicolescu</t>
  </si>
  <si>
    <t>Kraus</t>
  </si>
  <si>
    <t>Graif</t>
  </si>
  <si>
    <t>Thai</t>
  </si>
  <si>
    <t>Lehman</t>
  </si>
  <si>
    <t>Puckett</t>
  </si>
  <si>
    <t>Baber</t>
  </si>
  <si>
    <t>Luo</t>
  </si>
  <si>
    <t>Cook Jr</t>
  </si>
  <si>
    <t>Ertl</t>
  </si>
  <si>
    <t>Puffinbarger</t>
  </si>
  <si>
    <t>Vanlandingham</t>
  </si>
  <si>
    <t>Zheng</t>
  </si>
  <si>
    <t>Zhou</t>
  </si>
  <si>
    <t>Lansinger</t>
  </si>
  <si>
    <t>Yu</t>
  </si>
  <si>
    <t>Mokhtee</t>
  </si>
  <si>
    <t>Moreau</t>
  </si>
  <si>
    <t>Blessing</t>
  </si>
  <si>
    <t>Kallenberger</t>
  </si>
  <si>
    <t>Nollin</t>
  </si>
  <si>
    <t>Warren Griffin</t>
  </si>
  <si>
    <t>Powell</t>
  </si>
  <si>
    <t>Goodwin</t>
  </si>
  <si>
    <t>Hall</t>
  </si>
  <si>
    <t>Rodman IV</t>
  </si>
  <si>
    <t>Hinton</t>
  </si>
  <si>
    <t>Canaday</t>
  </si>
  <si>
    <t>Broderick</t>
  </si>
  <si>
    <t>Burkus</t>
  </si>
  <si>
    <t>Curry</t>
  </si>
  <si>
    <t>Anderson Barrow</t>
  </si>
  <si>
    <t>Reusser</t>
  </si>
  <si>
    <t>Parks</t>
  </si>
  <si>
    <t>Naeem</t>
  </si>
  <si>
    <t>Karpman</t>
  </si>
  <si>
    <t>Childs</t>
  </si>
  <si>
    <t>Hill</t>
  </si>
  <si>
    <t>Hanna</t>
  </si>
  <si>
    <t>Dzurilla</t>
  </si>
  <si>
    <t>Schwartz</t>
  </si>
  <si>
    <t>Henderson</t>
  </si>
  <si>
    <t>Shaw-Dressler</t>
  </si>
  <si>
    <t>Bolanle Oyekan</t>
  </si>
  <si>
    <t>Harrison</t>
  </si>
  <si>
    <t>Carl Olson</t>
  </si>
  <si>
    <t>Halpin</t>
  </si>
  <si>
    <t>Cale</t>
  </si>
  <si>
    <t>Jaskowiak</t>
  </si>
  <si>
    <t>Mccoy</t>
  </si>
  <si>
    <t>Cornwell</t>
  </si>
  <si>
    <t>Kosik</t>
  </si>
  <si>
    <t>Fowle</t>
  </si>
  <si>
    <t>Maple</t>
  </si>
  <si>
    <t>Kulesus</t>
  </si>
  <si>
    <t>Rebik</t>
  </si>
  <si>
    <t>Sam</t>
  </si>
  <si>
    <t>Mason</t>
  </si>
  <si>
    <t>Skousen</t>
  </si>
  <si>
    <t>Dressler</t>
  </si>
  <si>
    <t>Stotler</t>
  </si>
  <si>
    <t>Andra</t>
  </si>
  <si>
    <t>Bryan</t>
  </si>
  <si>
    <t>Cordell</t>
  </si>
  <si>
    <t>Gale</t>
  </si>
  <si>
    <t>Lisa</t>
  </si>
  <si>
    <t>Rodney</t>
  </si>
  <si>
    <t>Sharon</t>
  </si>
  <si>
    <t>D'Souza</t>
  </si>
  <si>
    <t>Chonka</t>
  </si>
  <si>
    <t>Hendrickson</t>
  </si>
  <si>
    <t>Anil</t>
  </si>
  <si>
    <t>Kilpadikar</t>
  </si>
  <si>
    <t>Harish</t>
  </si>
  <si>
    <t>Herbert</t>
  </si>
  <si>
    <t>Jeffrey</t>
  </si>
  <si>
    <t>Laura</t>
  </si>
  <si>
    <t>Nhan</t>
  </si>
  <si>
    <t>Penni</t>
  </si>
  <si>
    <t>Phillip</t>
  </si>
  <si>
    <t>Radiology Consultants of Tulsa, Inc.</t>
  </si>
  <si>
    <t>Suchitra</t>
  </si>
  <si>
    <t>Tate</t>
  </si>
  <si>
    <t>Vischal</t>
  </si>
  <si>
    <t>W</t>
  </si>
  <si>
    <t>Elisabeth Kozlowski</t>
  </si>
  <si>
    <t>Hayes</t>
  </si>
  <si>
    <t>Moult</t>
  </si>
  <si>
    <t>Traino Jr</t>
  </si>
  <si>
    <t>Nuzum-Keim</t>
  </si>
  <si>
    <t>Privat</t>
  </si>
  <si>
    <t>Joslin</t>
  </si>
  <si>
    <t>Fischer</t>
  </si>
  <si>
    <t>Fitter</t>
  </si>
  <si>
    <t>Morelli</t>
  </si>
  <si>
    <t>Yeabower Jr</t>
  </si>
  <si>
    <t>Schnitker</t>
  </si>
  <si>
    <t>Laughlin</t>
  </si>
  <si>
    <t>Shaffer</t>
  </si>
  <si>
    <t>Harris</t>
  </si>
  <si>
    <t>Lyons</t>
  </si>
  <si>
    <t>Hamilton</t>
  </si>
  <si>
    <t>Stafira</t>
  </si>
  <si>
    <t>Jennings</t>
  </si>
  <si>
    <t>Hastings</t>
  </si>
  <si>
    <t>Hauger</t>
  </si>
  <si>
    <t>Kraemer</t>
  </si>
  <si>
    <t>Carstens</t>
  </si>
  <si>
    <t>Clouser</t>
  </si>
  <si>
    <t>Truong</t>
  </si>
  <si>
    <t>Barrett</t>
  </si>
  <si>
    <t>Sheffner</t>
  </si>
  <si>
    <t>Godara</t>
  </si>
  <si>
    <t>Allen</t>
  </si>
  <si>
    <t>Wiley III</t>
  </si>
  <si>
    <t>Kadakia</t>
  </si>
  <si>
    <t>Amin</t>
  </si>
  <si>
    <t>Antar</t>
  </si>
  <si>
    <t>Beteck</t>
  </si>
  <si>
    <t>Hanner</t>
  </si>
  <si>
    <t>Jarmakani</t>
  </si>
  <si>
    <t>Lecca</t>
  </si>
  <si>
    <t>(Updated March 23,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</si>
</sst>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</font>
    <font>
      <b/>
      <i/>
      <sz val="9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indexed="18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indexed="18"/>
      <name val="Calibri"/>
      <family val="2"/>
      <scheme val="minor"/>
    </font>
    <font>
      <sz val="9"/>
      <color indexed="1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rgb="FFC0C0C0"/>
      </patternFill>
    </fill>
    <fill>
      <patternFill patternType="solid">
        <fgColor theme="0" tint="-0.24994659260841701"/>
        <bgColor theme="0" tint="-0.14996795556505021"/>
      </patternFill>
    </fill>
    <fill>
      <patternFill patternType="solid">
        <fgColor theme="0" tint="-0.14996795556505021"/>
        <bgColor rgb="FFC0C0C0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/>
      <diagonal/>
    </border>
    <border>
      <left/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double">
        <color theme="1" tint="0.34998626667073579"/>
      </left>
      <right/>
      <top/>
      <bottom style="thin">
        <color theme="1" tint="0.34998626667073579"/>
      </bottom>
      <diagonal/>
    </border>
    <border>
      <left/>
      <right style="double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/>
      <top/>
      <bottom/>
      <diagonal/>
    </border>
    <border>
      <left/>
      <right style="double">
        <color theme="1" tint="0.34998626667073579"/>
      </right>
      <top/>
      <bottom/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</borders>
  <cellStyleXfs count="10">
    <xf numFmtId="0" fontId="0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/>
  </cellStyleXfs>
  <cellXfs count="240">
    <xf numFmtId="0" fontId="0" fillId="0" borderId="0" xfId="0"/>
    <xf numFmtId="0" fontId="0" fillId="0" borderId="0" xfId="0" applyFill="1"/>
    <xf numFmtId="0" fontId="0" fillId="0" borderId="0" xfId="0"/>
    <xf numFmtId="44" fontId="0" fillId="0" borderId="0" xfId="1" applyFont="1"/>
    <xf numFmtId="0" fontId="6" fillId="4" borderId="1" xfId="0" applyFont="1" applyFill="1" applyBorder="1" applyAlignment="1">
      <alignment horizontal="left"/>
    </xf>
    <xf numFmtId="44" fontId="4" fillId="4" borderId="1" xfId="1" applyFont="1" applyFill="1" applyBorder="1"/>
    <xf numFmtId="0" fontId="1" fillId="4" borderId="1" xfId="0" applyFont="1" applyFill="1" applyBorder="1" applyAlignment="1">
      <alignment horizontal="left"/>
    </xf>
    <xf numFmtId="44" fontId="0" fillId="0" borderId="0" xfId="0" applyNumberFormat="1"/>
    <xf numFmtId="10" fontId="14" fillId="4" borderId="10" xfId="8" applyNumberFormat="1" applyFont="1" applyFill="1" applyBorder="1"/>
    <xf numFmtId="10" fontId="11" fillId="5" borderId="1" xfId="8" applyNumberFormat="1" applyFont="1" applyFill="1" applyBorder="1" applyAlignment="1">
      <alignment horizontal="right"/>
    </xf>
    <xf numFmtId="10" fontId="12" fillId="3" borderId="1" xfId="8" applyNumberFormat="1" applyFont="1" applyFill="1" applyBorder="1" applyAlignment="1"/>
    <xf numFmtId="10" fontId="0" fillId="0" borderId="0" xfId="8" applyNumberFormat="1" applyFont="1"/>
    <xf numFmtId="44" fontId="6" fillId="5" borderId="1" xfId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10" fontId="6" fillId="4" borderId="1" xfId="8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 applyProtection="1">
      <alignment horizontal="center" vertical="center" wrapText="1"/>
    </xf>
    <xf numFmtId="44" fontId="5" fillId="11" borderId="1" xfId="1" applyFont="1" applyFill="1" applyBorder="1" applyAlignment="1" applyProtection="1">
      <alignment horizontal="center" vertical="center" wrapText="1"/>
    </xf>
    <xf numFmtId="44" fontId="10" fillId="4" borderId="1" xfId="1" applyFont="1" applyFill="1" applyBorder="1"/>
    <xf numFmtId="10" fontId="10" fillId="4" borderId="1" xfId="8" applyNumberFormat="1" applyFont="1" applyFill="1" applyBorder="1"/>
    <xf numFmtId="44" fontId="18" fillId="4" borderId="1" xfId="1" applyFont="1" applyFill="1" applyBorder="1"/>
    <xf numFmtId="10" fontId="18" fillId="4" borderId="1" xfId="8" applyNumberFormat="1" applyFont="1" applyFill="1" applyBorder="1"/>
    <xf numFmtId="0" fontId="19" fillId="5" borderId="1" xfId="0" applyFont="1" applyFill="1" applyBorder="1" applyAlignment="1">
      <alignment horizontal="left"/>
    </xf>
    <xf numFmtId="44" fontId="20" fillId="5" borderId="1" xfId="1" applyFont="1" applyFill="1" applyBorder="1" applyAlignment="1">
      <alignment horizontal="left"/>
    </xf>
    <xf numFmtId="10" fontId="21" fillId="5" borderId="1" xfId="8" applyNumberFormat="1" applyFont="1" applyFill="1" applyBorder="1" applyAlignment="1">
      <alignment horizontal="right"/>
    </xf>
    <xf numFmtId="44" fontId="18" fillId="5" borderId="1" xfId="1" applyNumberFormat="1" applyFont="1" applyFill="1" applyBorder="1" applyAlignment="1">
      <alignment horizontal="left"/>
    </xf>
    <xf numFmtId="44" fontId="22" fillId="5" borderId="1" xfId="1" applyNumberFormat="1" applyFont="1" applyFill="1" applyBorder="1" applyAlignment="1" applyProtection="1">
      <alignment horizontal="right" vertical="center" wrapText="1"/>
    </xf>
    <xf numFmtId="0" fontId="16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 vertical="top"/>
    </xf>
    <xf numFmtId="44" fontId="18" fillId="3" borderId="1" xfId="1" applyNumberFormat="1" applyFont="1" applyFill="1" applyBorder="1" applyAlignment="1">
      <alignment horizontal="right" wrapText="1"/>
    </xf>
    <xf numFmtId="44" fontId="22" fillId="3" borderId="1" xfId="1" applyNumberFormat="1" applyFont="1" applyFill="1" applyBorder="1" applyAlignment="1" applyProtection="1">
      <alignment horizontal="right" vertical="center" wrapText="1"/>
    </xf>
    <xf numFmtId="0" fontId="16" fillId="0" borderId="11" xfId="0" applyFont="1" applyBorder="1" applyAlignment="1">
      <alignment horizontal="center"/>
    </xf>
    <xf numFmtId="4" fontId="18" fillId="10" borderId="11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8" fillId="10" borderId="11" xfId="0" applyFont="1" applyFill="1" applyBorder="1" applyAlignment="1">
      <alignment horizontal="right"/>
    </xf>
    <xf numFmtId="3" fontId="23" fillId="7" borderId="4" xfId="0" applyNumberFormat="1" applyFont="1" applyFill="1" applyBorder="1" applyAlignment="1" applyProtection="1">
      <alignment horizontal="center" vertical="center" wrapText="1"/>
    </xf>
    <xf numFmtId="3" fontId="23" fillId="7" borderId="1" xfId="0" applyNumberFormat="1" applyFont="1" applyFill="1" applyBorder="1" applyAlignment="1" applyProtection="1">
      <alignment horizontal="center" vertical="center" wrapText="1"/>
    </xf>
    <xf numFmtId="3" fontId="23" fillId="7" borderId="14" xfId="0" applyNumberFormat="1" applyFont="1" applyFill="1" applyBorder="1" applyAlignment="1" applyProtection="1">
      <alignment horizontal="center" vertical="center" wrapText="1"/>
    </xf>
    <xf numFmtId="3" fontId="22" fillId="7" borderId="6" xfId="0" applyNumberFormat="1" applyFont="1" applyFill="1" applyBorder="1" applyAlignment="1" applyProtection="1">
      <alignment horizontal="center" vertical="center" wrapText="1"/>
    </xf>
    <xf numFmtId="3" fontId="22" fillId="10" borderId="4" xfId="0" applyNumberFormat="1" applyFont="1" applyFill="1" applyBorder="1" applyAlignment="1" applyProtection="1">
      <alignment horizontal="center" vertical="center" wrapText="1"/>
    </xf>
    <xf numFmtId="3" fontId="22" fillId="10" borderId="1" xfId="0" applyNumberFormat="1" applyFont="1" applyFill="1" applyBorder="1" applyAlignment="1" applyProtection="1">
      <alignment horizontal="center" vertical="center" wrapText="1"/>
    </xf>
    <xf numFmtId="3" fontId="22" fillId="10" borderId="24" xfId="0" applyNumberFormat="1" applyFont="1" applyFill="1" applyBorder="1" applyAlignment="1" applyProtection="1">
      <alignment horizontal="center" vertical="center" wrapText="1"/>
    </xf>
    <xf numFmtId="44" fontId="22" fillId="7" borderId="4" xfId="1" applyFont="1" applyFill="1" applyBorder="1" applyAlignment="1" applyProtection="1">
      <alignment horizontal="center" vertical="center" wrapText="1"/>
    </xf>
    <xf numFmtId="44" fontId="22" fillId="7" borderId="1" xfId="1" applyFont="1" applyFill="1" applyBorder="1" applyAlignment="1" applyProtection="1">
      <alignment horizontal="center" vertical="center" wrapText="1"/>
    </xf>
    <xf numFmtId="44" fontId="22" fillId="7" borderId="3" xfId="1" applyFont="1" applyFill="1" applyBorder="1" applyAlignment="1" applyProtection="1">
      <alignment horizontal="center" vertical="center" wrapText="1"/>
    </xf>
    <xf numFmtId="44" fontId="22" fillId="7" borderId="6" xfId="1" applyFont="1" applyFill="1" applyBorder="1" applyAlignment="1" applyProtection="1">
      <alignment horizontal="center" vertical="center" wrapText="1"/>
    </xf>
    <xf numFmtId="164" fontId="22" fillId="7" borderId="4" xfId="0" applyNumberFormat="1" applyFont="1" applyFill="1" applyBorder="1" applyAlignment="1" applyProtection="1">
      <alignment horizontal="center" vertical="center" wrapText="1"/>
    </xf>
    <xf numFmtId="164" fontId="22" fillId="7" borderId="1" xfId="0" applyNumberFormat="1" applyFont="1" applyFill="1" applyBorder="1" applyAlignment="1" applyProtection="1">
      <alignment horizontal="center" vertical="center" wrapText="1"/>
    </xf>
    <xf numFmtId="164" fontId="22" fillId="7" borderId="15" xfId="0" applyNumberFormat="1" applyFont="1" applyFill="1" applyBorder="1" applyAlignment="1" applyProtection="1">
      <alignment horizontal="center" vertical="center" wrapText="1"/>
    </xf>
    <xf numFmtId="164" fontId="22" fillId="7" borderId="6" xfId="0" applyNumberFormat="1" applyFont="1" applyFill="1" applyBorder="1" applyAlignment="1" applyProtection="1">
      <alignment horizontal="center" vertical="center" wrapText="1"/>
    </xf>
    <xf numFmtId="0" fontId="22" fillId="7" borderId="12" xfId="0" applyFont="1" applyFill="1" applyBorder="1" applyAlignment="1" applyProtection="1">
      <alignment horizontal="center" vertical="center" wrapText="1"/>
    </xf>
    <xf numFmtId="4" fontId="22" fillId="6" borderId="12" xfId="0" applyNumberFormat="1" applyFont="1" applyFill="1" applyBorder="1" applyAlignment="1" applyProtection="1">
      <alignment horizontal="center" vertical="center" wrapText="1"/>
    </xf>
    <xf numFmtId="4" fontId="27" fillId="6" borderId="13" xfId="0" applyNumberFormat="1" applyFont="1" applyFill="1" applyBorder="1" applyAlignment="1" applyProtection="1">
      <alignment horizontal="center" vertical="center" wrapText="1"/>
    </xf>
    <xf numFmtId="3" fontId="22" fillId="7" borderId="29" xfId="0" applyNumberFormat="1" applyFont="1" applyFill="1" applyBorder="1" applyAlignment="1" applyProtection="1">
      <alignment horizontal="center" vertical="center" wrapText="1"/>
    </xf>
    <xf numFmtId="4" fontId="15" fillId="0" borderId="11" xfId="9" applyNumberFormat="1" applyFont="1" applyFill="1" applyBorder="1" applyAlignment="1">
      <alignment horizontal="right" wrapText="1"/>
    </xf>
    <xf numFmtId="0" fontId="16" fillId="0" borderId="0" xfId="0" applyFont="1"/>
    <xf numFmtId="0" fontId="16" fillId="0" borderId="0" xfId="0" applyFont="1" applyAlignment="1">
      <alignment horizontal="center" wrapText="1"/>
    </xf>
    <xf numFmtId="4" fontId="16" fillId="0" borderId="0" xfId="0" applyNumberFormat="1" applyFont="1"/>
    <xf numFmtId="0" fontId="28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Border="1" applyAlignment="1">
      <alignment horizontal="left" indent="1"/>
    </xf>
    <xf numFmtId="0" fontId="18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4" fontId="23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Border="1"/>
    <xf numFmtId="4" fontId="16" fillId="0" borderId="0" xfId="0" applyNumberFormat="1" applyFont="1" applyBorder="1"/>
    <xf numFmtId="0" fontId="10" fillId="0" borderId="0" xfId="0" applyFont="1"/>
    <xf numFmtId="44" fontId="16" fillId="0" borderId="0" xfId="0" applyNumberFormat="1" applyFont="1"/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indent="1"/>
    </xf>
    <xf numFmtId="0" fontId="10" fillId="0" borderId="0" xfId="0" applyFont="1" applyAlignment="1">
      <alignment horizontal="center"/>
    </xf>
    <xf numFmtId="0" fontId="26" fillId="0" borderId="0" xfId="0" applyFont="1" applyFill="1" applyAlignment="1">
      <alignment wrapText="1"/>
    </xf>
    <xf numFmtId="0" fontId="23" fillId="8" borderId="11" xfId="1" applyNumberFormat="1" applyFont="1" applyFill="1" applyBorder="1" applyAlignment="1" applyProtection="1">
      <alignment horizontal="center" vertical="center" wrapText="1"/>
    </xf>
    <xf numFmtId="1" fontId="23" fillId="8" borderId="11" xfId="0" applyNumberFormat="1" applyFont="1" applyFill="1" applyBorder="1" applyAlignment="1" applyProtection="1">
      <alignment horizontal="center" vertical="center" wrapText="1"/>
    </xf>
    <xf numFmtId="0" fontId="23" fillId="8" borderId="11" xfId="0" applyFont="1" applyFill="1" applyBorder="1" applyAlignment="1" applyProtection="1">
      <alignment horizontal="center" vertical="center" wrapText="1"/>
    </xf>
    <xf numFmtId="44" fontId="22" fillId="8" borderId="22" xfId="1" applyFont="1" applyFill="1" applyBorder="1" applyAlignment="1" applyProtection="1">
      <alignment horizontal="center" vertical="center" wrapText="1"/>
    </xf>
    <xf numFmtId="2" fontId="22" fillId="8" borderId="22" xfId="0" applyNumberFormat="1" applyFont="1" applyFill="1" applyBorder="1" applyAlignment="1" applyProtection="1">
      <alignment horizontal="center" vertical="center" wrapText="1"/>
    </xf>
    <xf numFmtId="0" fontId="22" fillId="8" borderId="22" xfId="0" applyFont="1" applyFill="1" applyBorder="1" applyAlignment="1" applyProtection="1">
      <alignment horizontal="center" vertical="center" wrapText="1"/>
    </xf>
    <xf numFmtId="0" fontId="22" fillId="8" borderId="17" xfId="0" applyFont="1" applyFill="1" applyBorder="1" applyAlignment="1" applyProtection="1">
      <alignment horizontal="center" vertical="center" wrapText="1"/>
    </xf>
    <xf numFmtId="4" fontId="22" fillId="8" borderId="11" xfId="0" applyNumberFormat="1" applyFont="1" applyFill="1" applyBorder="1" applyAlignment="1" applyProtection="1">
      <alignment horizontal="center" vertical="center" wrapText="1"/>
    </xf>
    <xf numFmtId="165" fontId="22" fillId="9" borderId="11" xfId="0" applyNumberFormat="1" applyFont="1" applyFill="1" applyBorder="1" applyAlignment="1" applyProtection="1">
      <alignment vertical="center" wrapText="1"/>
    </xf>
    <xf numFmtId="44" fontId="22" fillId="8" borderId="11" xfId="1" applyFont="1" applyFill="1" applyBorder="1" applyAlignment="1" applyProtection="1">
      <alignment horizontal="center" vertical="center" wrapText="1"/>
    </xf>
    <xf numFmtId="43" fontId="22" fillId="8" borderId="11" xfId="7" applyFont="1" applyFill="1" applyBorder="1" applyAlignment="1" applyProtection="1">
      <alignment horizontal="center" vertical="center" wrapText="1"/>
    </xf>
    <xf numFmtId="43" fontId="22" fillId="8" borderId="16" xfId="7" applyFont="1" applyFill="1" applyBorder="1" applyAlignment="1" applyProtection="1">
      <alignment vertical="center" wrapText="1"/>
    </xf>
    <xf numFmtId="2" fontId="22" fillId="8" borderId="11" xfId="0" applyNumberFormat="1" applyFont="1" applyFill="1" applyBorder="1" applyAlignment="1" applyProtection="1">
      <alignment horizontal="center" vertical="center" wrapText="1"/>
    </xf>
    <xf numFmtId="164" fontId="22" fillId="8" borderId="11" xfId="0" applyNumberFormat="1" applyFont="1" applyFill="1" applyBorder="1" applyAlignment="1" applyProtection="1">
      <alignment horizontal="center" vertical="center" wrapText="1"/>
    </xf>
    <xf numFmtId="164" fontId="22" fillId="8" borderId="17" xfId="0" applyNumberFormat="1" applyFont="1" applyFill="1" applyBorder="1" applyAlignment="1" applyProtection="1">
      <alignment horizontal="center" vertical="center" wrapText="1"/>
    </xf>
    <xf numFmtId="0" fontId="22" fillId="8" borderId="11" xfId="0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 applyProtection="1">
      <alignment horizontal="right" wrapText="1"/>
    </xf>
    <xf numFmtId="10" fontId="28" fillId="0" borderId="11" xfId="8" applyNumberFormat="1" applyFont="1" applyFill="1" applyBorder="1" applyAlignment="1" applyProtection="1">
      <alignment horizontal="right" wrapText="1"/>
    </xf>
    <xf numFmtId="44" fontId="23" fillId="0" borderId="11" xfId="1" applyFont="1" applyFill="1" applyBorder="1" applyAlignment="1" applyProtection="1">
      <alignment horizontal="right" wrapText="1"/>
    </xf>
    <xf numFmtId="44" fontId="15" fillId="0" borderId="11" xfId="1" applyFont="1" applyFill="1" applyBorder="1" applyAlignment="1">
      <alignment horizontal="right" wrapText="1"/>
    </xf>
    <xf numFmtId="44" fontId="18" fillId="10" borderId="11" xfId="1" applyFont="1" applyFill="1" applyBorder="1" applyAlignment="1">
      <alignment horizontal="right"/>
    </xf>
    <xf numFmtId="0" fontId="16" fillId="0" borderId="0" xfId="0" applyFont="1" applyBorder="1" applyAlignment="1">
      <alignment horizontal="left" wrapText="1"/>
    </xf>
    <xf numFmtId="4" fontId="15" fillId="0" borderId="0" xfId="9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6" fillId="12" borderId="11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11" xfId="0" applyFont="1" applyBorder="1" applyAlignment="1">
      <alignment wrapText="1"/>
    </xf>
    <xf numFmtId="44" fontId="16" fillId="0" borderId="11" xfId="1" applyFont="1" applyBorder="1" applyAlignment="1">
      <alignment wrapText="1"/>
    </xf>
    <xf numFmtId="44" fontId="16" fillId="0" borderId="11" xfId="1" applyFont="1" applyFill="1" applyBorder="1" applyAlignment="1">
      <alignment wrapText="1"/>
    </xf>
    <xf numFmtId="44" fontId="16" fillId="0" borderId="11" xfId="1" applyNumberFormat="1" applyFont="1" applyBorder="1" applyAlignment="1">
      <alignment horizontal="right" wrapText="1"/>
    </xf>
    <xf numFmtId="10" fontId="12" fillId="10" borderId="11" xfId="8" applyNumberFormat="1" applyFont="1" applyFill="1" applyBorder="1" applyAlignment="1">
      <alignment horizontal="right" wrapText="1"/>
    </xf>
    <xf numFmtId="10" fontId="12" fillId="10" borderId="11" xfId="1" applyNumberFormat="1" applyFont="1" applyFill="1" applyBorder="1" applyAlignment="1">
      <alignment horizontal="right" wrapText="1"/>
    </xf>
    <xf numFmtId="44" fontId="18" fillId="10" borderId="11" xfId="1" applyFont="1" applyFill="1" applyBorder="1" applyAlignment="1">
      <alignment horizontal="right" wrapText="1"/>
    </xf>
    <xf numFmtId="43" fontId="18" fillId="10" borderId="11" xfId="7" applyFont="1" applyFill="1" applyBorder="1" applyAlignment="1">
      <alignment horizontal="right" wrapText="1"/>
    </xf>
    <xf numFmtId="4" fontId="18" fillId="10" borderId="11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vertical="center" wrapText="1"/>
    </xf>
    <xf numFmtId="44" fontId="16" fillId="0" borderId="0" xfId="1" applyFont="1" applyBorder="1" applyAlignment="1">
      <alignment horizontal="center" wrapText="1"/>
    </xf>
    <xf numFmtId="44" fontId="16" fillId="0" borderId="0" xfId="1" applyFont="1" applyBorder="1" applyAlignment="1">
      <alignment horizontal="right" wrapText="1"/>
    </xf>
    <xf numFmtId="2" fontId="16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44" fontId="16" fillId="0" borderId="0" xfId="1" applyFont="1" applyAlignment="1">
      <alignment horizontal="center" wrapText="1"/>
    </xf>
    <xf numFmtId="2" fontId="16" fillId="0" borderId="0" xfId="0" applyNumberFormat="1" applyFont="1" applyAlignment="1">
      <alignment horizontal="center" wrapText="1"/>
    </xf>
    <xf numFmtId="4" fontId="18" fillId="0" borderId="0" xfId="0" applyNumberFormat="1" applyFont="1" applyFill="1" applyBorder="1" applyAlignment="1">
      <alignment horizontal="right" wrapText="1"/>
    </xf>
    <xf numFmtId="4" fontId="18" fillId="0" borderId="0" xfId="0" applyNumberFormat="1" applyFont="1" applyFill="1" applyBorder="1" applyAlignment="1">
      <alignment wrapText="1"/>
    </xf>
    <xf numFmtId="44" fontId="16" fillId="0" borderId="0" xfId="1" applyFont="1" applyAlignment="1">
      <alignment wrapText="1"/>
    </xf>
    <xf numFmtId="2" fontId="16" fillId="0" borderId="0" xfId="0" applyNumberFormat="1" applyFont="1" applyAlignment="1">
      <alignment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Border="1"/>
    <xf numFmtId="0" fontId="31" fillId="0" borderId="0" xfId="0" applyFont="1"/>
    <xf numFmtId="0" fontId="30" fillId="0" borderId="0" xfId="0" applyFont="1" applyFill="1" applyAlignment="1">
      <alignment wrapText="1"/>
    </xf>
    <xf numFmtId="0" fontId="31" fillId="0" borderId="0" xfId="0" applyFont="1" applyBorder="1" applyAlignment="1"/>
    <xf numFmtId="0" fontId="24" fillId="2" borderId="12" xfId="0" applyFont="1" applyFill="1" applyBorder="1" applyAlignment="1" applyProtection="1">
      <alignment horizontal="center" vertical="center" wrapText="1"/>
    </xf>
    <xf numFmtId="49" fontId="24" fillId="2" borderId="12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wrapText="1"/>
    </xf>
    <xf numFmtId="0" fontId="31" fillId="0" borderId="0" xfId="0" applyFont="1" applyBorder="1" applyAlignment="1">
      <alignment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31" fillId="0" borderId="11" xfId="0" applyFont="1" applyBorder="1"/>
    <xf numFmtId="0" fontId="32" fillId="0" borderId="11" xfId="0" applyFont="1" applyFill="1" applyBorder="1" applyAlignment="1">
      <alignment vertical="top" wrapText="1"/>
    </xf>
    <xf numFmtId="44" fontId="25" fillId="0" borderId="11" xfId="1" applyFont="1" applyFill="1" applyBorder="1" applyAlignment="1">
      <alignment vertical="top" shrinkToFit="1"/>
    </xf>
    <xf numFmtId="2" fontId="25" fillId="0" borderId="11" xfId="0" applyNumberFormat="1" applyFont="1" applyFill="1" applyBorder="1" applyAlignment="1">
      <alignment vertical="top" shrinkToFit="1"/>
    </xf>
    <xf numFmtId="0" fontId="31" fillId="0" borderId="11" xfId="0" applyFont="1" applyFill="1" applyBorder="1"/>
    <xf numFmtId="0" fontId="31" fillId="0" borderId="11" xfId="0" applyFont="1" applyBorder="1" applyAlignment="1">
      <alignment wrapText="1"/>
    </xf>
    <xf numFmtId="0" fontId="31" fillId="0" borderId="0" xfId="0" applyFont="1" applyFill="1"/>
    <xf numFmtId="0" fontId="31" fillId="0" borderId="0" xfId="0" applyFont="1" applyFill="1" applyBorder="1"/>
    <xf numFmtId="44" fontId="31" fillId="0" borderId="11" xfId="1" applyFont="1" applyBorder="1"/>
    <xf numFmtId="2" fontId="25" fillId="0" borderId="0" xfId="0" applyNumberFormat="1" applyFont="1" applyFill="1" applyBorder="1" applyAlignment="1">
      <alignment vertical="top" shrinkToFit="1"/>
    </xf>
    <xf numFmtId="0" fontId="31" fillId="0" borderId="0" xfId="0" applyFont="1" applyFill="1" applyBorder="1" applyAlignment="1">
      <alignment horizontal="left" vertical="top"/>
    </xf>
    <xf numFmtId="0" fontId="31" fillId="0" borderId="0" xfId="0" applyFont="1" applyAlignment="1"/>
    <xf numFmtId="0" fontId="31" fillId="0" borderId="0" xfId="0" applyFont="1" applyAlignment="1">
      <alignment horizontal="left" indent="1"/>
    </xf>
    <xf numFmtId="0" fontId="31" fillId="0" borderId="0" xfId="0" applyFont="1" applyAlignment="1">
      <alignment horizontal="center"/>
    </xf>
    <xf numFmtId="44" fontId="33" fillId="0" borderId="0" xfId="1" applyFont="1" applyAlignment="1">
      <alignment horizontal="right"/>
    </xf>
    <xf numFmtId="44" fontId="31" fillId="0" borderId="0" xfId="1" applyFont="1" applyAlignment="1">
      <alignment horizontal="right"/>
    </xf>
    <xf numFmtId="10" fontId="6" fillId="4" borderId="1" xfId="8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left" vertical="center"/>
    </xf>
    <xf numFmtId="44" fontId="6" fillId="4" borderId="1" xfId="1" applyFont="1" applyFill="1" applyBorder="1" applyAlignment="1">
      <alignment horizontal="center" vertical="center"/>
    </xf>
    <xf numFmtId="44" fontId="34" fillId="5" borderId="1" xfId="1" applyFont="1" applyFill="1" applyBorder="1" applyAlignment="1">
      <alignment horizontal="center" wrapText="1"/>
    </xf>
    <xf numFmtId="44" fontId="34" fillId="5" borderId="1" xfId="1" applyFont="1" applyFill="1" applyBorder="1" applyAlignment="1">
      <alignment horizontal="left" wrapText="1"/>
    </xf>
    <xf numFmtId="0" fontId="34" fillId="5" borderId="1" xfId="1" applyNumberFormat="1" applyFont="1" applyFill="1" applyBorder="1" applyAlignment="1">
      <alignment horizontal="center" wrapText="1"/>
    </xf>
    <xf numFmtId="10" fontId="34" fillId="5" borderId="1" xfId="1" applyNumberFormat="1" applyFont="1" applyFill="1" applyBorder="1" applyAlignment="1">
      <alignment horizontal="center" wrapText="1"/>
    </xf>
    <xf numFmtId="44" fontId="35" fillId="11" borderId="1" xfId="1" applyFont="1" applyFill="1" applyBorder="1" applyAlignment="1" applyProtection="1">
      <alignment horizontal="center" vertical="center" wrapText="1"/>
    </xf>
    <xf numFmtId="44" fontId="35" fillId="11" borderId="1" xfId="1" applyFont="1" applyFill="1" applyBorder="1" applyAlignment="1" applyProtection="1">
      <alignment horizontal="left" vertical="center" wrapText="1"/>
    </xf>
    <xf numFmtId="10" fontId="35" fillId="11" borderId="1" xfId="8" applyNumberFormat="1" applyFont="1" applyFill="1" applyBorder="1" applyAlignment="1" applyProtection="1">
      <alignment horizontal="center" vertical="center" wrapText="1"/>
    </xf>
    <xf numFmtId="44" fontId="20" fillId="5" borderId="1" xfId="1" applyFont="1" applyFill="1" applyBorder="1" applyAlignment="1">
      <alignment horizontal="right"/>
    </xf>
    <xf numFmtId="0" fontId="28" fillId="0" borderId="2" xfId="0" applyFont="1" applyFill="1" applyBorder="1" applyAlignment="1" applyProtection="1">
      <alignment horizontal="left" wrapText="1"/>
    </xf>
    <xf numFmtId="0" fontId="23" fillId="0" borderId="11" xfId="0" applyFont="1" applyFill="1" applyBorder="1" applyAlignment="1" applyProtection="1">
      <alignment wrapText="1"/>
    </xf>
    <xf numFmtId="44" fontId="16" fillId="0" borderId="11" xfId="1" applyFont="1" applyBorder="1" applyAlignment="1"/>
    <xf numFmtId="10" fontId="28" fillId="0" borderId="11" xfId="0" applyNumberFormat="1" applyFont="1" applyFill="1" applyBorder="1" applyAlignment="1" applyProtection="1">
      <alignment horizontal="right" wrapText="1"/>
    </xf>
    <xf numFmtId="4" fontId="23" fillId="0" borderId="11" xfId="0" applyNumberFormat="1" applyFont="1" applyFill="1" applyBorder="1" applyAlignment="1" applyProtection="1">
      <alignment horizontal="right" wrapText="1"/>
    </xf>
    <xf numFmtId="44" fontId="22" fillId="0" borderId="11" xfId="0" applyNumberFormat="1" applyFont="1" applyFill="1" applyBorder="1" applyAlignment="1" applyProtection="1">
      <alignment horizontal="center" wrapText="1"/>
    </xf>
    <xf numFmtId="10" fontId="18" fillId="10" borderId="11" xfId="8" applyNumberFormat="1" applyFont="1" applyFill="1" applyBorder="1" applyAlignment="1">
      <alignment horizontal="right" wrapText="1"/>
    </xf>
    <xf numFmtId="44" fontId="22" fillId="7" borderId="6" xfId="0" applyNumberFormat="1" applyFont="1" applyFill="1" applyBorder="1" applyAlignment="1" applyProtection="1">
      <alignment horizontal="center" wrapText="1"/>
    </xf>
    <xf numFmtId="0" fontId="28" fillId="0" borderId="11" xfId="0" applyFont="1" applyFill="1" applyBorder="1" applyAlignment="1" applyProtection="1">
      <alignment horizontal="left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11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44" fontId="5" fillId="11" borderId="1" xfId="1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wrapText="1"/>
    </xf>
    <xf numFmtId="10" fontId="1" fillId="3" borderId="1" xfId="8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right"/>
    </xf>
    <xf numFmtId="0" fontId="15" fillId="5" borderId="3" xfId="0" applyFont="1" applyFill="1" applyBorder="1" applyAlignment="1">
      <alignment horizontal="right"/>
    </xf>
    <xf numFmtId="0" fontId="15" fillId="5" borderId="4" xfId="0" applyFont="1" applyFill="1" applyBorder="1" applyAlignment="1">
      <alignment horizontal="right"/>
    </xf>
    <xf numFmtId="0" fontId="18" fillId="5" borderId="1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2" fillId="7" borderId="1" xfId="0" applyFont="1" applyFill="1" applyBorder="1" applyAlignment="1" applyProtection="1">
      <alignment horizontal="center" vertical="center"/>
    </xf>
    <xf numFmtId="0" fontId="22" fillId="7" borderId="12" xfId="0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/>
    </xf>
    <xf numFmtId="0" fontId="22" fillId="7" borderId="1" xfId="0" applyFont="1" applyFill="1" applyBorder="1" applyAlignment="1" applyProtection="1">
      <alignment horizontal="right" vertical="center" indent="2"/>
    </xf>
    <xf numFmtId="0" fontId="22" fillId="7" borderId="5" xfId="0" applyFont="1" applyFill="1" applyBorder="1" applyAlignment="1" applyProtection="1">
      <alignment horizontal="right" vertical="center" indent="2"/>
    </xf>
    <xf numFmtId="0" fontId="16" fillId="0" borderId="23" xfId="0" applyFont="1" applyBorder="1" applyAlignment="1">
      <alignment horizontal="center"/>
    </xf>
    <xf numFmtId="4" fontId="22" fillId="7" borderId="27" xfId="0" applyNumberFormat="1" applyFont="1" applyFill="1" applyBorder="1" applyAlignment="1" applyProtection="1">
      <alignment horizontal="center" vertical="center" wrapText="1"/>
    </xf>
    <xf numFmtId="4" fontId="22" fillId="7" borderId="0" xfId="0" applyNumberFormat="1" applyFont="1" applyFill="1" applyBorder="1" applyAlignment="1" applyProtection="1">
      <alignment horizontal="center" vertical="center" wrapText="1"/>
    </xf>
    <xf numFmtId="4" fontId="22" fillId="7" borderId="28" xfId="0" applyNumberFormat="1" applyFont="1" applyFill="1" applyBorder="1" applyAlignment="1" applyProtection="1">
      <alignment horizontal="center" vertical="center" wrapText="1"/>
    </xf>
    <xf numFmtId="44" fontId="22" fillId="10" borderId="25" xfId="1" applyFont="1" applyFill="1" applyBorder="1" applyAlignment="1" applyProtection="1">
      <alignment horizontal="center" vertical="center"/>
    </xf>
    <xf numFmtId="44" fontId="22" fillId="10" borderId="23" xfId="1" applyFont="1" applyFill="1" applyBorder="1" applyAlignment="1" applyProtection="1">
      <alignment horizontal="center" vertical="center"/>
    </xf>
    <xf numFmtId="44" fontId="22" fillId="10" borderId="26" xfId="1" applyFont="1" applyFill="1" applyBorder="1" applyAlignment="1" applyProtection="1">
      <alignment horizontal="center" vertical="center"/>
    </xf>
    <xf numFmtId="0" fontId="18" fillId="10" borderId="11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4" fontId="22" fillId="8" borderId="17" xfId="0" applyNumberFormat="1" applyFont="1" applyFill="1" applyBorder="1" applyAlignment="1" applyProtection="1">
      <alignment horizontal="center" vertical="center" wrapText="1"/>
    </xf>
    <xf numFmtId="4" fontId="22" fillId="8" borderId="18" xfId="0" applyNumberFormat="1" applyFont="1" applyFill="1" applyBorder="1" applyAlignment="1" applyProtection="1">
      <alignment horizontal="center" vertical="center" wrapText="1"/>
    </xf>
    <xf numFmtId="4" fontId="22" fillId="8" borderId="19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43" fontId="22" fillId="9" borderId="17" xfId="7" applyFont="1" applyFill="1" applyBorder="1" applyAlignment="1" applyProtection="1">
      <alignment vertical="center" wrapText="1"/>
    </xf>
    <xf numFmtId="43" fontId="22" fillId="9" borderId="18" xfId="7" applyFont="1" applyFill="1" applyBorder="1" applyAlignment="1" applyProtection="1">
      <alignment vertical="center" wrapText="1"/>
    </xf>
    <xf numFmtId="43" fontId="22" fillId="9" borderId="19" xfId="7" applyFont="1" applyFill="1" applyBorder="1" applyAlignment="1" applyProtection="1">
      <alignment vertical="center" wrapText="1"/>
    </xf>
    <xf numFmtId="0" fontId="22" fillId="8" borderId="11" xfId="0" applyFont="1" applyFill="1" applyBorder="1" applyAlignment="1" applyProtection="1">
      <alignment horizontal="right" vertical="center" wrapText="1"/>
    </xf>
    <xf numFmtId="0" fontId="16" fillId="10" borderId="11" xfId="0" applyFont="1" applyFill="1" applyBorder="1" applyAlignment="1">
      <alignment horizontal="right" wrapText="1"/>
    </xf>
    <xf numFmtId="0" fontId="22" fillId="8" borderId="16" xfId="0" applyFont="1" applyFill="1" applyBorder="1" applyAlignment="1" applyProtection="1">
      <alignment horizontal="right" vertical="center" wrapText="1"/>
    </xf>
    <xf numFmtId="0" fontId="22" fillId="8" borderId="20" xfId="0" applyFont="1" applyFill="1" applyBorder="1" applyAlignment="1" applyProtection="1">
      <alignment horizontal="right" vertical="center" wrapText="1"/>
    </xf>
    <xf numFmtId="0" fontId="22" fillId="8" borderId="21" xfId="0" applyFont="1" applyFill="1" applyBorder="1" applyAlignment="1" applyProtection="1">
      <alignment horizontal="right" vertical="center" wrapText="1"/>
    </xf>
    <xf numFmtId="0" fontId="22" fillId="9" borderId="17" xfId="0" applyFont="1" applyFill="1" applyBorder="1" applyAlignment="1" applyProtection="1">
      <alignment horizontal="right" vertical="center" wrapText="1"/>
    </xf>
    <xf numFmtId="0" fontId="22" fillId="9" borderId="18" xfId="0" applyFont="1" applyFill="1" applyBorder="1" applyAlignment="1" applyProtection="1">
      <alignment horizontal="right" vertical="center" wrapText="1"/>
    </xf>
    <xf numFmtId="0" fontId="22" fillId="9" borderId="19" xfId="0" applyFont="1" applyFill="1" applyBorder="1" applyAlignment="1" applyProtection="1">
      <alignment horizontal="right" vertical="center" wrapText="1"/>
    </xf>
    <xf numFmtId="0" fontId="22" fillId="8" borderId="17" xfId="0" applyFont="1" applyFill="1" applyBorder="1" applyAlignment="1" applyProtection="1">
      <alignment horizontal="right" vertical="center" wrapText="1"/>
    </xf>
    <xf numFmtId="0" fontId="22" fillId="8" borderId="18" xfId="0" applyFont="1" applyFill="1" applyBorder="1" applyAlignment="1" applyProtection="1">
      <alignment horizontal="right" vertical="center" wrapText="1"/>
    </xf>
    <xf numFmtId="0" fontId="22" fillId="8" borderId="19" xfId="0" applyFont="1" applyFill="1" applyBorder="1" applyAlignment="1" applyProtection="1">
      <alignment horizontal="right" vertical="center" wrapText="1"/>
    </xf>
    <xf numFmtId="0" fontId="22" fillId="8" borderId="17" xfId="0" applyFont="1" applyFill="1" applyBorder="1" applyAlignment="1" applyProtection="1">
      <alignment horizontal="center" vertical="center" wrapText="1"/>
    </xf>
    <xf numFmtId="0" fontId="22" fillId="8" borderId="19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31" fillId="0" borderId="0" xfId="0" applyFont="1" applyBorder="1" applyAlignment="1">
      <alignment horizontal="center"/>
    </xf>
    <xf numFmtId="0" fontId="24" fillId="2" borderId="1" xfId="0" applyFont="1" applyFill="1" applyBorder="1" applyAlignment="1" applyProtection="1">
      <alignment horizontal="center" vertical="center" wrapText="1"/>
    </xf>
    <xf numFmtId="0" fontId="24" fillId="2" borderId="12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vertical="center"/>
    </xf>
    <xf numFmtId="0" fontId="24" fillId="2" borderId="12" xfId="0" applyFont="1" applyFill="1" applyBorder="1" applyAlignment="1" applyProtection="1">
      <alignment vertical="center"/>
    </xf>
    <xf numFmtId="44" fontId="24" fillId="2" borderId="1" xfId="1" applyFont="1" applyFill="1" applyBorder="1" applyAlignment="1" applyProtection="1">
      <alignment horizontal="right" vertical="center"/>
    </xf>
    <xf numFmtId="44" fontId="24" fillId="2" borderId="12" xfId="1" applyFont="1" applyFill="1" applyBorder="1" applyAlignment="1" applyProtection="1">
      <alignment horizontal="right" vertical="center"/>
    </xf>
    <xf numFmtId="0" fontId="24" fillId="2" borderId="1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wrapText="1"/>
    </xf>
    <xf numFmtId="0" fontId="24" fillId="2" borderId="12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left" vertical="top" wrapText="1" indent="9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Alignment="1">
      <alignment horizontal="center"/>
    </xf>
    <xf numFmtId="2" fontId="25" fillId="0" borderId="0" xfId="0" applyNumberFormat="1" applyFont="1" applyFill="1" applyBorder="1" applyAlignment="1">
      <alignment horizontal="right" vertical="top" indent="1" shrinkToFit="1"/>
    </xf>
  </cellXfs>
  <cellStyles count="10">
    <cellStyle name="Comma" xfId="7" builtinId="3"/>
    <cellStyle name="Currency" xfId="1" builtinId="4"/>
    <cellStyle name="Currency 2" xfId="5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Normal 5" xfId="6" xr:uid="{00000000-0005-0000-0000-000007000000}"/>
    <cellStyle name="Normal_Sheet1" xfId="9" xr:uid="{00000000-0005-0000-0000-000008000000}"/>
    <cellStyle name="Percent" xfId="8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zoomScaleNormal="100" workbookViewId="0">
      <selection activeCell="G10" sqref="G10"/>
    </sheetView>
  </sheetViews>
  <sheetFormatPr defaultRowHeight="15" x14ac:dyDescent="0.25"/>
  <cols>
    <col min="1" max="1" width="3.85546875" customWidth="1"/>
    <col min="2" max="2" width="37.5703125" customWidth="1"/>
    <col min="3" max="3" width="15.7109375" customWidth="1"/>
    <col min="4" max="4" width="15.7109375" style="3" customWidth="1"/>
    <col min="5" max="5" width="13.7109375" style="11" customWidth="1"/>
    <col min="6" max="6" width="15.7109375" style="3" customWidth="1"/>
    <col min="8" max="8" width="14.28515625" bestFit="1" customWidth="1"/>
    <col min="9" max="9" width="15.28515625" bestFit="1" customWidth="1"/>
    <col min="10" max="10" width="13.7109375" bestFit="1" customWidth="1"/>
  </cols>
  <sheetData>
    <row r="1" spans="1:13" s="2" customFormat="1" ht="15.75" customHeight="1" x14ac:dyDescent="0.25">
      <c r="A1" s="170" t="s">
        <v>85</v>
      </c>
      <c r="B1" s="170"/>
      <c r="C1" s="170"/>
      <c r="D1" s="170"/>
      <c r="E1" s="170"/>
      <c r="F1" s="170"/>
    </row>
    <row r="2" spans="1:13" s="2" customFormat="1" ht="15.75" customHeight="1" x14ac:dyDescent="0.25">
      <c r="A2" s="170" t="s">
        <v>5</v>
      </c>
      <c r="B2" s="170"/>
      <c r="C2" s="170"/>
      <c r="D2" s="170"/>
      <c r="E2" s="170"/>
      <c r="F2" s="170"/>
    </row>
    <row r="3" spans="1:13" s="2" customFormat="1" ht="15.75" customHeight="1" x14ac:dyDescent="0.25">
      <c r="A3" s="170" t="s">
        <v>88</v>
      </c>
      <c r="B3" s="170"/>
      <c r="C3" s="170"/>
      <c r="D3" s="170"/>
      <c r="E3" s="170"/>
      <c r="F3" s="170"/>
    </row>
    <row r="4" spans="1:13" s="2" customFormat="1" ht="15.75" customHeight="1" x14ac:dyDescent="0.25">
      <c r="A4" s="170" t="s">
        <v>77</v>
      </c>
      <c r="B4" s="170"/>
      <c r="C4" s="170"/>
      <c r="D4" s="170"/>
      <c r="E4" s="170"/>
      <c r="F4" s="170"/>
    </row>
    <row r="5" spans="1:13" s="2" customFormat="1" ht="15.75" customHeight="1" x14ac:dyDescent="0.25">
      <c r="A5" s="178" t="s">
        <v>799</v>
      </c>
      <c r="B5" s="170"/>
      <c r="C5" s="170"/>
      <c r="D5" s="170"/>
      <c r="E5" s="170"/>
      <c r="F5" s="170"/>
    </row>
    <row r="7" spans="1:13" ht="25.5" customHeight="1" x14ac:dyDescent="0.25">
      <c r="A7" s="13"/>
      <c r="B7" s="14" t="s">
        <v>6</v>
      </c>
      <c r="C7" s="14" t="s">
        <v>7</v>
      </c>
      <c r="D7" s="15" t="s">
        <v>8</v>
      </c>
      <c r="E7" s="16" t="s">
        <v>9</v>
      </c>
      <c r="F7" s="15" t="s">
        <v>10</v>
      </c>
    </row>
    <row r="8" spans="1:13" x14ac:dyDescent="0.25">
      <c r="A8" s="167" t="s">
        <v>11</v>
      </c>
      <c r="B8" s="167"/>
      <c r="C8" s="167"/>
      <c r="D8" s="167"/>
      <c r="E8" s="167"/>
      <c r="F8" s="167"/>
    </row>
    <row r="9" spans="1:13" x14ac:dyDescent="0.25">
      <c r="A9" s="4">
        <v>1</v>
      </c>
      <c r="B9" s="148" t="s">
        <v>165</v>
      </c>
      <c r="C9" s="13" t="s">
        <v>56</v>
      </c>
      <c r="D9" s="149">
        <v>95456.27</v>
      </c>
      <c r="E9" s="147">
        <v>4.298258137977868E-3</v>
      </c>
      <c r="F9" s="149">
        <v>5309.26</v>
      </c>
    </row>
    <row r="10" spans="1:13" ht="15" customHeight="1" x14ac:dyDescent="0.25">
      <c r="A10" s="4">
        <v>2</v>
      </c>
      <c r="B10" s="148" t="s">
        <v>42</v>
      </c>
      <c r="C10" s="13" t="s">
        <v>56</v>
      </c>
      <c r="D10" s="149">
        <v>81428.56</v>
      </c>
      <c r="E10" s="147">
        <v>3.6666105923038798E-3</v>
      </c>
      <c r="F10" s="149">
        <v>4529.04</v>
      </c>
    </row>
    <row r="11" spans="1:13" x14ac:dyDescent="0.25">
      <c r="A11" s="4">
        <v>3</v>
      </c>
      <c r="B11" s="148" t="s">
        <v>69</v>
      </c>
      <c r="C11" s="13" t="s">
        <v>56</v>
      </c>
      <c r="D11" s="149">
        <v>77874.25</v>
      </c>
      <c r="E11" s="147">
        <v>3.5065651402618491E-3</v>
      </c>
      <c r="F11" s="149">
        <v>4331.3500000000004</v>
      </c>
      <c r="G11" s="2"/>
      <c r="H11" s="2"/>
      <c r="I11" s="2"/>
      <c r="J11" s="2"/>
      <c r="K11" s="2"/>
      <c r="L11" s="2"/>
      <c r="M11" s="2"/>
    </row>
    <row r="12" spans="1:13" x14ac:dyDescent="0.25">
      <c r="A12" s="4">
        <v>4</v>
      </c>
      <c r="B12" s="148" t="s">
        <v>101</v>
      </c>
      <c r="C12" s="13" t="s">
        <v>56</v>
      </c>
      <c r="D12" s="149">
        <v>61039.55</v>
      </c>
      <c r="E12" s="147">
        <v>2.7485228841018718E-3</v>
      </c>
      <c r="F12" s="149">
        <v>3395.01</v>
      </c>
    </row>
    <row r="13" spans="1:13" x14ac:dyDescent="0.25">
      <c r="A13" s="4">
        <v>5</v>
      </c>
      <c r="B13" s="148" t="s">
        <v>51</v>
      </c>
      <c r="C13" s="13" t="s">
        <v>56</v>
      </c>
      <c r="D13" s="149">
        <v>59489.43</v>
      </c>
      <c r="E13" s="147">
        <v>2.6787232166222783E-3</v>
      </c>
      <c r="F13" s="149">
        <v>3308.79</v>
      </c>
    </row>
    <row r="14" spans="1:13" s="2" customFormat="1" x14ac:dyDescent="0.25">
      <c r="A14" s="4">
        <v>6</v>
      </c>
      <c r="B14" s="148" t="s">
        <v>91</v>
      </c>
      <c r="C14" s="13" t="s">
        <v>56</v>
      </c>
      <c r="D14" s="149">
        <v>58114.01</v>
      </c>
      <c r="E14" s="147">
        <v>2.6167900381297866E-3</v>
      </c>
      <c r="F14" s="149">
        <v>3232.29</v>
      </c>
      <c r="G14"/>
      <c r="H14"/>
      <c r="I14"/>
      <c r="J14"/>
      <c r="K14"/>
      <c r="L14"/>
      <c r="M14"/>
    </row>
    <row r="15" spans="1:13" x14ac:dyDescent="0.25">
      <c r="A15" s="4">
        <v>7</v>
      </c>
      <c r="B15" s="148" t="s">
        <v>45</v>
      </c>
      <c r="C15" s="13" t="s">
        <v>56</v>
      </c>
      <c r="D15" s="149">
        <v>54731.95</v>
      </c>
      <c r="E15" s="147">
        <v>2.464500755109096E-3</v>
      </c>
      <c r="F15" s="149">
        <v>3044.18</v>
      </c>
    </row>
    <row r="16" spans="1:13" x14ac:dyDescent="0.25">
      <c r="A16" s="4">
        <v>8</v>
      </c>
      <c r="B16" s="148" t="s">
        <v>53</v>
      </c>
      <c r="C16" s="13" t="s">
        <v>56</v>
      </c>
      <c r="D16" s="149">
        <v>50159.3</v>
      </c>
      <c r="E16" s="147">
        <v>2.2586009218700173E-3</v>
      </c>
      <c r="F16" s="149">
        <v>2789.85</v>
      </c>
    </row>
    <row r="17" spans="1:13" x14ac:dyDescent="0.25">
      <c r="A17" s="4">
        <v>9</v>
      </c>
      <c r="B17" s="148" t="s">
        <v>44</v>
      </c>
      <c r="C17" s="13" t="s">
        <v>56</v>
      </c>
      <c r="D17" s="149">
        <v>49739.78</v>
      </c>
      <c r="E17" s="147">
        <v>2.2397105414471859E-3</v>
      </c>
      <c r="F17" s="149">
        <v>2766.52</v>
      </c>
    </row>
    <row r="18" spans="1:13" x14ac:dyDescent="0.25">
      <c r="A18" s="4">
        <v>10</v>
      </c>
      <c r="B18" s="148" t="s">
        <v>48</v>
      </c>
      <c r="C18" s="13" t="s">
        <v>56</v>
      </c>
      <c r="D18" s="149">
        <v>48308.35</v>
      </c>
      <c r="E18" s="147">
        <v>2.1752553134517317E-3</v>
      </c>
      <c r="F18" s="149">
        <v>2686.9</v>
      </c>
    </row>
    <row r="19" spans="1:13" x14ac:dyDescent="0.25">
      <c r="A19" s="176" t="s">
        <v>12</v>
      </c>
      <c r="B19" s="176"/>
      <c r="C19" s="176"/>
      <c r="D19" s="5">
        <f>SUM(D9:D18)</f>
        <v>636341.45000000007</v>
      </c>
      <c r="E19" s="8">
        <f>SUM(E9:E18)</f>
        <v>2.8653537541275559E-2</v>
      </c>
      <c r="F19" s="5">
        <f>SUM(F9:F18)</f>
        <v>35393.19</v>
      </c>
    </row>
    <row r="20" spans="1:13" x14ac:dyDescent="0.25">
      <c r="A20" s="167" t="s">
        <v>13</v>
      </c>
      <c r="B20" s="167"/>
      <c r="C20" s="167"/>
      <c r="D20" s="168"/>
      <c r="E20" s="168"/>
      <c r="F20" s="168"/>
    </row>
    <row r="21" spans="1:13" x14ac:dyDescent="0.25">
      <c r="A21" s="6">
        <v>1</v>
      </c>
      <c r="B21" s="148" t="s">
        <v>95</v>
      </c>
      <c r="C21" s="13">
        <v>8</v>
      </c>
      <c r="D21" s="149">
        <v>25019.82</v>
      </c>
      <c r="E21" s="147">
        <v>1.1266064023425699E-3</v>
      </c>
      <c r="F21" s="149">
        <v>1391.6</v>
      </c>
    </row>
    <row r="22" spans="1:13" x14ac:dyDescent="0.25">
      <c r="A22" s="6">
        <v>2</v>
      </c>
      <c r="B22" s="148" t="s">
        <v>94</v>
      </c>
      <c r="C22" s="13">
        <v>7</v>
      </c>
      <c r="D22" s="149">
        <v>23422.799999999999</v>
      </c>
      <c r="E22" s="147">
        <v>1.0546948955184191E-3</v>
      </c>
      <c r="F22" s="149">
        <v>1302.77</v>
      </c>
      <c r="J22" t="s">
        <v>78</v>
      </c>
    </row>
    <row r="23" spans="1:13" x14ac:dyDescent="0.25">
      <c r="A23" s="6">
        <v>3</v>
      </c>
      <c r="B23" s="148" t="s">
        <v>93</v>
      </c>
      <c r="C23" s="13">
        <v>5</v>
      </c>
      <c r="D23" s="149">
        <v>7066.27</v>
      </c>
      <c r="E23" s="147">
        <v>3.1818394467591148E-4</v>
      </c>
      <c r="F23" s="149">
        <v>393.02</v>
      </c>
    </row>
    <row r="24" spans="1:13" x14ac:dyDescent="0.25">
      <c r="A24" s="6">
        <v>4</v>
      </c>
      <c r="B24" s="148" t="s">
        <v>55</v>
      </c>
      <c r="C24" s="13">
        <v>4</v>
      </c>
      <c r="D24" s="149">
        <v>5875.77</v>
      </c>
      <c r="E24" s="147">
        <v>2.6457744702769361E-4</v>
      </c>
      <c r="F24" s="149">
        <v>326.81</v>
      </c>
    </row>
    <row r="25" spans="1:13" x14ac:dyDescent="0.25">
      <c r="A25" s="6">
        <v>5</v>
      </c>
      <c r="B25" s="148" t="s">
        <v>71</v>
      </c>
      <c r="C25" s="13">
        <v>6</v>
      </c>
      <c r="D25" s="149">
        <v>4766.8999999999996</v>
      </c>
      <c r="E25" s="147">
        <v>2.1464663052439296E-4</v>
      </c>
      <c r="F25" s="149">
        <v>265.13</v>
      </c>
    </row>
    <row r="26" spans="1:13" x14ac:dyDescent="0.25">
      <c r="A26" s="6">
        <v>6</v>
      </c>
      <c r="B26" s="148" t="s">
        <v>54</v>
      </c>
      <c r="C26" s="13">
        <v>3</v>
      </c>
      <c r="D26" s="149">
        <v>3801.62</v>
      </c>
      <c r="E26" s="147">
        <v>1.7118146458581945E-4</v>
      </c>
      <c r="F26" s="149">
        <v>211.45</v>
      </c>
      <c r="H26" s="1"/>
      <c r="I26" s="1"/>
      <c r="J26" s="1"/>
      <c r="K26" s="1"/>
      <c r="L26" s="1"/>
      <c r="M26" s="1"/>
    </row>
    <row r="27" spans="1:13" x14ac:dyDescent="0.25">
      <c r="A27" s="6">
        <v>7</v>
      </c>
      <c r="B27" s="148" t="s">
        <v>70</v>
      </c>
      <c r="C27" s="13">
        <v>5</v>
      </c>
      <c r="D27" s="149">
        <v>3395.16</v>
      </c>
      <c r="E27" s="147">
        <v>1.5287915712332921E-4</v>
      </c>
      <c r="F27" s="149">
        <v>188.84</v>
      </c>
    </row>
    <row r="28" spans="1:13" x14ac:dyDescent="0.25">
      <c r="A28" s="6">
        <v>8</v>
      </c>
      <c r="B28" s="148" t="s">
        <v>103</v>
      </c>
      <c r="C28" s="13">
        <v>1</v>
      </c>
      <c r="D28" s="149">
        <v>2649.69</v>
      </c>
      <c r="E28" s="147">
        <v>1.1931171839857745E-4</v>
      </c>
      <c r="F28" s="149">
        <v>147.38</v>
      </c>
    </row>
    <row r="29" spans="1:13" s="2" customFormat="1" x14ac:dyDescent="0.25">
      <c r="A29" s="6"/>
      <c r="B29" s="148" t="s">
        <v>96</v>
      </c>
      <c r="C29" s="13">
        <v>3</v>
      </c>
      <c r="D29" s="149">
        <v>2321.02</v>
      </c>
      <c r="E29" s="147">
        <v>1.045121824203836E-4</v>
      </c>
      <c r="F29" s="149">
        <v>129.09</v>
      </c>
    </row>
    <row r="30" spans="1:13" x14ac:dyDescent="0.25">
      <c r="A30" s="6">
        <v>9</v>
      </c>
      <c r="B30" s="148" t="s">
        <v>97</v>
      </c>
      <c r="C30" s="13">
        <v>5</v>
      </c>
      <c r="D30" s="149">
        <v>1528.16</v>
      </c>
      <c r="E30" s="147">
        <v>6.8810840357917382E-5</v>
      </c>
      <c r="F30" s="149">
        <v>85</v>
      </c>
    </row>
    <row r="31" spans="1:13" x14ac:dyDescent="0.25">
      <c r="A31" s="177" t="s">
        <v>63</v>
      </c>
      <c r="B31" s="177"/>
      <c r="C31" s="177"/>
      <c r="D31" s="19">
        <f>SUM(D21:D30)</f>
        <v>79847.210000000006</v>
      </c>
      <c r="E31" s="20">
        <f>SUM(E21:E30)</f>
        <v>3.5954046829750142E-3</v>
      </c>
      <c r="F31" s="19">
        <f>SUM(F21:F30)</f>
        <v>4441.09</v>
      </c>
    </row>
    <row r="32" spans="1:13" x14ac:dyDescent="0.25">
      <c r="A32" s="180" t="s">
        <v>25</v>
      </c>
      <c r="B32" s="180"/>
      <c r="C32" s="180"/>
      <c r="D32" s="21">
        <f>SUM(D19,D31)</f>
        <v>716188.66</v>
      </c>
      <c r="E32" s="22">
        <f>SUM(E19,E31)</f>
        <v>3.2248942224250572E-2</v>
      </c>
      <c r="F32" s="21">
        <f>SUM(F19,F31)</f>
        <v>39834.28</v>
      </c>
    </row>
    <row r="33" spans="1:14" x14ac:dyDescent="0.25">
      <c r="A33" s="180" t="s">
        <v>24</v>
      </c>
      <c r="B33" s="180"/>
      <c r="C33" s="180"/>
      <c r="D33" s="21">
        <f>SUM('EMS-Cumulative'!E50)</f>
        <v>1051241.5000000005</v>
      </c>
      <c r="E33" s="22">
        <f>SUM('EMS-Cumulative'!F50)</f>
        <v>4.7335888280099998E-2</v>
      </c>
      <c r="F33" s="21">
        <f>SUM('EMS-Cumulative'!I50)</f>
        <v>42723.55000000001</v>
      </c>
    </row>
    <row r="34" spans="1:14" x14ac:dyDescent="0.25">
      <c r="A34" s="171"/>
      <c r="B34" s="172"/>
      <c r="C34" s="172"/>
      <c r="D34" s="172"/>
      <c r="E34" s="172"/>
      <c r="F34" s="173"/>
    </row>
    <row r="35" spans="1:14" ht="26.25" x14ac:dyDescent="0.25">
      <c r="A35" s="12"/>
      <c r="B35" s="12" t="s">
        <v>14</v>
      </c>
      <c r="C35" s="12" t="s">
        <v>7</v>
      </c>
      <c r="D35" s="12" t="s">
        <v>15</v>
      </c>
      <c r="E35" s="12" t="s">
        <v>9</v>
      </c>
      <c r="F35" s="12" t="s">
        <v>16</v>
      </c>
    </row>
    <row r="36" spans="1:14" ht="28.9" customHeight="1" x14ac:dyDescent="0.25">
      <c r="A36" s="23">
        <v>1</v>
      </c>
      <c r="B36" s="151" t="s">
        <v>162</v>
      </c>
      <c r="C36" s="152">
        <v>8</v>
      </c>
      <c r="D36" s="150">
        <v>11170615.51</v>
      </c>
      <c r="E36" s="153">
        <f>SUM('HOSP-Cumulative'!F69)</f>
        <v>0.50299670228136184</v>
      </c>
      <c r="F36" s="150">
        <v>621307.93000000005</v>
      </c>
    </row>
    <row r="37" spans="1:14" x14ac:dyDescent="0.25">
      <c r="A37" s="23">
        <v>2</v>
      </c>
      <c r="B37" s="151" t="s">
        <v>158</v>
      </c>
      <c r="C37" s="152">
        <v>7</v>
      </c>
      <c r="D37" s="150">
        <v>3735283.64</v>
      </c>
      <c r="E37" s="153">
        <f>SUM('HOSP-Cumulative'!F65)</f>
        <v>0.1681944339883131</v>
      </c>
      <c r="F37" s="150">
        <v>207755.91</v>
      </c>
    </row>
    <row r="38" spans="1:14" x14ac:dyDescent="0.25">
      <c r="A38" s="23">
        <v>3</v>
      </c>
      <c r="B38" s="151" t="s">
        <v>149</v>
      </c>
      <c r="C38" s="152">
        <v>7</v>
      </c>
      <c r="D38" s="150">
        <v>3327261.41</v>
      </c>
      <c r="E38" s="153">
        <f>SUM('HOSP-Cumulative'!F56)</f>
        <v>0.1498217815625125</v>
      </c>
      <c r="F38" s="150">
        <v>18501.77</v>
      </c>
    </row>
    <row r="39" spans="1:14" x14ac:dyDescent="0.25">
      <c r="A39" s="23">
        <v>4</v>
      </c>
      <c r="B39" s="151" t="s">
        <v>124</v>
      </c>
      <c r="C39" s="152">
        <v>7</v>
      </c>
      <c r="D39" s="150">
        <v>505620.77</v>
      </c>
      <c r="E39" s="153">
        <f>SUM('HOSP-Cumulative'!F30)</f>
        <v>2.2767373891554067E-2</v>
      </c>
      <c r="F39" s="150">
        <v>28122.55</v>
      </c>
    </row>
    <row r="40" spans="1:14" x14ac:dyDescent="0.25">
      <c r="A40" s="23">
        <v>5</v>
      </c>
      <c r="B40" s="151" t="s">
        <v>125</v>
      </c>
      <c r="C40" s="152">
        <v>8</v>
      </c>
      <c r="D40" s="150">
        <v>489978.38</v>
      </c>
      <c r="E40" s="153">
        <f>SUM('HOSP-Cumulative'!F31)</f>
        <v>2.2063019634731298E-2</v>
      </c>
      <c r="F40" s="150">
        <v>27252.52</v>
      </c>
    </row>
    <row r="41" spans="1:14" x14ac:dyDescent="0.25">
      <c r="A41" s="23">
        <v>6</v>
      </c>
      <c r="B41" s="151" t="s">
        <v>155</v>
      </c>
      <c r="C41" s="152">
        <v>8</v>
      </c>
      <c r="D41" s="150">
        <v>452639.37</v>
      </c>
      <c r="E41" s="153">
        <f>SUM('HOSP-Cumulative'!F62)</f>
        <v>2.0381697877694938E-2</v>
      </c>
      <c r="F41" s="150">
        <v>25175.73</v>
      </c>
    </row>
    <row r="42" spans="1:14" x14ac:dyDescent="0.25">
      <c r="A42" s="23">
        <v>7</v>
      </c>
      <c r="B42" s="151" t="s">
        <v>140</v>
      </c>
      <c r="C42" s="152">
        <v>8</v>
      </c>
      <c r="D42" s="150">
        <v>312565.71999999997</v>
      </c>
      <c r="E42" s="153">
        <f>SUM('HOSP-Cumulative'!F47)</f>
        <v>1.4074383480968945E-2</v>
      </c>
      <c r="F42" s="150">
        <v>17384.86</v>
      </c>
    </row>
    <row r="43" spans="1:14" x14ac:dyDescent="0.25">
      <c r="A43" s="23">
        <v>8</v>
      </c>
      <c r="B43" s="151" t="s">
        <v>161</v>
      </c>
      <c r="C43" s="152">
        <v>1</v>
      </c>
      <c r="D43" s="150">
        <v>116000.99</v>
      </c>
      <c r="E43" s="153">
        <f>SUM('HOSP-Cumulative'!F68)</f>
        <v>5.2233572428609376E-3</v>
      </c>
      <c r="F43" s="150">
        <v>6451.96</v>
      </c>
    </row>
    <row r="44" spans="1:14" x14ac:dyDescent="0.25">
      <c r="A44" s="23">
        <v>9</v>
      </c>
      <c r="B44" s="151" t="s">
        <v>144</v>
      </c>
      <c r="C44" s="152">
        <v>6</v>
      </c>
      <c r="D44" s="150">
        <v>96543.92</v>
      </c>
      <c r="E44" s="153">
        <f>SUM('HOSP-Cumulative'!F51)</f>
        <v>4.3472334484920081E-3</v>
      </c>
      <c r="F44" s="150">
        <v>5369.76</v>
      </c>
    </row>
    <row r="45" spans="1:14" x14ac:dyDescent="0.25">
      <c r="A45" s="23">
        <v>10</v>
      </c>
      <c r="B45" s="151" t="s">
        <v>114</v>
      </c>
      <c r="C45" s="152">
        <v>3</v>
      </c>
      <c r="D45" s="150">
        <v>79995.44</v>
      </c>
      <c r="E45" s="153">
        <f>SUM('HOSP-Cumulative'!F20)</f>
        <v>3.6020792660463293E-3</v>
      </c>
      <c r="F45" s="150">
        <v>4449.33</v>
      </c>
    </row>
    <row r="46" spans="1:14" s="1" customFormat="1" x14ac:dyDescent="0.25">
      <c r="A46" s="183" t="s">
        <v>64</v>
      </c>
      <c r="B46" s="184"/>
      <c r="C46" s="185"/>
      <c r="D46" s="24">
        <f>SUM(D36:D45)</f>
        <v>20286505.150000002</v>
      </c>
      <c r="E46" s="25">
        <f>SUM(E36:E45)</f>
        <v>0.91347206267453585</v>
      </c>
      <c r="F46" s="157">
        <f>SUM(F36:F45)</f>
        <v>961772.32000000007</v>
      </c>
      <c r="H46"/>
      <c r="I46"/>
      <c r="J46"/>
      <c r="K46"/>
      <c r="L46"/>
      <c r="M46"/>
      <c r="N46"/>
    </row>
    <row r="47" spans="1:14" x14ac:dyDescent="0.25">
      <c r="A47" s="186" t="s">
        <v>74</v>
      </c>
      <c r="B47" s="186"/>
      <c r="C47" s="186"/>
      <c r="D47" s="26">
        <f>SUM('HOSP-Cumulative'!E72)</f>
        <v>21156887.220000003</v>
      </c>
      <c r="E47" s="9">
        <f>SUM('HOSP-Cumulative'!F72)</f>
        <v>0.95266411171990006</v>
      </c>
      <c r="F47" s="27">
        <f>SUM('HOSP-Cumulative'!I72)</f>
        <v>859837.63</v>
      </c>
      <c r="I47" s="7"/>
    </row>
    <row r="48" spans="1:14" ht="15" customHeight="1" x14ac:dyDescent="0.25">
      <c r="A48" s="174"/>
      <c r="B48" s="174"/>
      <c r="C48" s="174"/>
      <c r="D48" s="174"/>
      <c r="E48" s="174"/>
      <c r="F48" s="174"/>
    </row>
    <row r="49" spans="1:8" x14ac:dyDescent="0.25">
      <c r="A49" s="181"/>
      <c r="B49" s="175" t="s">
        <v>17</v>
      </c>
      <c r="C49" s="175" t="s">
        <v>18</v>
      </c>
      <c r="D49" s="175"/>
      <c r="E49" s="182" t="s">
        <v>9</v>
      </c>
      <c r="F49" s="179" t="s">
        <v>19</v>
      </c>
    </row>
    <row r="50" spans="1:8" x14ac:dyDescent="0.25">
      <c r="A50" s="181"/>
      <c r="B50" s="175"/>
      <c r="C50" s="17" t="s">
        <v>0</v>
      </c>
      <c r="D50" s="18" t="s">
        <v>1</v>
      </c>
      <c r="E50" s="182"/>
      <c r="F50" s="179"/>
    </row>
    <row r="51" spans="1:8" x14ac:dyDescent="0.25">
      <c r="A51" s="28">
        <v>1</v>
      </c>
      <c r="B51" s="155" t="s">
        <v>186</v>
      </c>
      <c r="C51" s="155" t="s">
        <v>561</v>
      </c>
      <c r="D51" s="155" t="s">
        <v>321</v>
      </c>
      <c r="E51" s="156">
        <f>SUM(F51/$F$62)</f>
        <v>4.833263873922089E-2</v>
      </c>
      <c r="F51" s="154">
        <v>63767.94</v>
      </c>
      <c r="H51" s="7"/>
    </row>
    <row r="52" spans="1:8" x14ac:dyDescent="0.25">
      <c r="A52" s="28">
        <v>2</v>
      </c>
      <c r="B52" s="155" t="s">
        <v>186</v>
      </c>
      <c r="C52" s="155" t="s">
        <v>560</v>
      </c>
      <c r="D52" s="155" t="s">
        <v>250</v>
      </c>
      <c r="E52" s="156">
        <f t="shared" ref="E52:E60" si="0">SUM(F52/$F$62)</f>
        <v>3.9510786951190882E-2</v>
      </c>
      <c r="F52" s="154">
        <v>52128.78</v>
      </c>
    </row>
    <row r="53" spans="1:8" x14ac:dyDescent="0.25">
      <c r="A53" s="28">
        <v>3</v>
      </c>
      <c r="B53" s="155" t="s">
        <v>186</v>
      </c>
      <c r="C53" s="155" t="s">
        <v>574</v>
      </c>
      <c r="D53" s="155" t="s">
        <v>332</v>
      </c>
      <c r="E53" s="156">
        <f t="shared" si="0"/>
        <v>3.4703834405832856E-2</v>
      </c>
      <c r="F53" s="154">
        <v>45786.7</v>
      </c>
    </row>
    <row r="54" spans="1:8" x14ac:dyDescent="0.25">
      <c r="A54" s="28">
        <v>4</v>
      </c>
      <c r="B54" s="155" t="s">
        <v>186</v>
      </c>
      <c r="C54" s="155" t="s">
        <v>168</v>
      </c>
      <c r="D54" s="155" t="s">
        <v>345</v>
      </c>
      <c r="E54" s="156">
        <f t="shared" si="0"/>
        <v>3.1037233970991805E-2</v>
      </c>
      <c r="F54" s="154">
        <v>40949.15</v>
      </c>
    </row>
    <row r="55" spans="1:8" x14ac:dyDescent="0.25">
      <c r="A55" s="28">
        <v>5</v>
      </c>
      <c r="B55" s="155" t="s">
        <v>186</v>
      </c>
      <c r="C55" s="155" t="s">
        <v>574</v>
      </c>
      <c r="D55" s="155" t="s">
        <v>294</v>
      </c>
      <c r="E55" s="156">
        <f t="shared" si="0"/>
        <v>2.9298195676048359E-2</v>
      </c>
      <c r="F55" s="154">
        <v>38654.74</v>
      </c>
    </row>
    <row r="56" spans="1:8" x14ac:dyDescent="0.25">
      <c r="A56" s="28">
        <v>6</v>
      </c>
      <c r="B56" s="155" t="s">
        <v>186</v>
      </c>
      <c r="C56" s="155" t="s">
        <v>666</v>
      </c>
      <c r="D56" s="155" t="s">
        <v>229</v>
      </c>
      <c r="E56" s="156">
        <f t="shared" si="0"/>
        <v>2.6870851691884579E-2</v>
      </c>
      <c r="F56" s="154">
        <v>35452.21</v>
      </c>
    </row>
    <row r="57" spans="1:8" x14ac:dyDescent="0.25">
      <c r="A57" s="28">
        <v>7</v>
      </c>
      <c r="B57" s="155" t="s">
        <v>186</v>
      </c>
      <c r="C57" s="155" t="s">
        <v>663</v>
      </c>
      <c r="D57" s="155" t="s">
        <v>411</v>
      </c>
      <c r="E57" s="156">
        <f t="shared" si="0"/>
        <v>2.4609520564072302E-2</v>
      </c>
      <c r="F57" s="154">
        <v>32468.71</v>
      </c>
    </row>
    <row r="58" spans="1:8" x14ac:dyDescent="0.25">
      <c r="A58" s="29">
        <v>8</v>
      </c>
      <c r="B58" s="155" t="s">
        <v>186</v>
      </c>
      <c r="C58" s="155" t="s">
        <v>611</v>
      </c>
      <c r="D58" s="155" t="s">
        <v>365</v>
      </c>
      <c r="E58" s="156">
        <f t="shared" si="0"/>
        <v>2.333664164018245E-2</v>
      </c>
      <c r="F58" s="154">
        <v>30789.33</v>
      </c>
    </row>
    <row r="59" spans="1:8" x14ac:dyDescent="0.25">
      <c r="A59" s="28">
        <v>9</v>
      </c>
      <c r="B59" s="155" t="s">
        <v>186</v>
      </c>
      <c r="C59" s="155" t="s">
        <v>668</v>
      </c>
      <c r="D59" s="155" t="s">
        <v>415</v>
      </c>
      <c r="E59" s="156">
        <f t="shared" si="0"/>
        <v>2.0954380268883511E-2</v>
      </c>
      <c r="F59" s="154">
        <v>27646.28</v>
      </c>
    </row>
    <row r="60" spans="1:8" x14ac:dyDescent="0.25">
      <c r="A60" s="28">
        <v>10</v>
      </c>
      <c r="B60" s="155" t="s">
        <v>186</v>
      </c>
      <c r="C60" s="155" t="s">
        <v>588</v>
      </c>
      <c r="D60" s="155" t="s">
        <v>192</v>
      </c>
      <c r="E60" s="156">
        <f t="shared" si="0"/>
        <v>2.0864828979206617E-2</v>
      </c>
      <c r="F60" s="154">
        <v>27528.13</v>
      </c>
    </row>
    <row r="61" spans="1:8" x14ac:dyDescent="0.25">
      <c r="A61" s="169" t="s">
        <v>65</v>
      </c>
      <c r="B61" s="169"/>
      <c r="C61" s="169"/>
      <c r="D61" s="169"/>
      <c r="E61" s="10">
        <f>SUM(E51:E60)</f>
        <v>0.29951891288751425</v>
      </c>
      <c r="F61" s="30">
        <f>SUM(F51:F60)</f>
        <v>395171.97</v>
      </c>
    </row>
    <row r="62" spans="1:8" x14ac:dyDescent="0.25">
      <c r="A62" s="169" t="s">
        <v>65</v>
      </c>
      <c r="B62" s="169"/>
      <c r="C62" s="169"/>
      <c r="D62" s="169"/>
      <c r="E62" s="10">
        <v>1</v>
      </c>
      <c r="F62" s="31">
        <f>SUM('PHYS-Alpha'!F394)</f>
        <v>1319355.6500000008</v>
      </c>
    </row>
  </sheetData>
  <sheetProtection selectLockedCells="1" sort="0" selectUnlockedCells="1"/>
  <mergeCells count="23">
    <mergeCell ref="A32:C32"/>
    <mergeCell ref="A49:A50"/>
    <mergeCell ref="B49:B50"/>
    <mergeCell ref="E49:E50"/>
    <mergeCell ref="A33:C33"/>
    <mergeCell ref="A46:C46"/>
    <mergeCell ref="A47:C47"/>
    <mergeCell ref="A20:C20"/>
    <mergeCell ref="D20:F20"/>
    <mergeCell ref="A62:D62"/>
    <mergeCell ref="A1:F1"/>
    <mergeCell ref="A2:F2"/>
    <mergeCell ref="A3:F3"/>
    <mergeCell ref="A4:F4"/>
    <mergeCell ref="A34:F34"/>
    <mergeCell ref="A48:F48"/>
    <mergeCell ref="C49:D49"/>
    <mergeCell ref="A8:F8"/>
    <mergeCell ref="A19:C19"/>
    <mergeCell ref="A31:C31"/>
    <mergeCell ref="A5:F5"/>
    <mergeCell ref="F49:F50"/>
    <mergeCell ref="A61:D61"/>
  </mergeCells>
  <printOptions horizontalCentered="1"/>
  <pageMargins left="0.25" right="0.25" top="0.25" bottom="0.2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1"/>
  <sheetViews>
    <sheetView topLeftCell="A19" zoomScale="118" zoomScaleNormal="118" zoomScaleSheetLayoutView="100" workbookViewId="0">
      <selection activeCell="E13" sqref="E12:E13"/>
    </sheetView>
  </sheetViews>
  <sheetFormatPr defaultColWidth="9.140625" defaultRowHeight="12" x14ac:dyDescent="0.2"/>
  <cols>
    <col min="1" max="1" width="3.28515625" style="56" bestFit="1" customWidth="1"/>
    <col min="2" max="2" width="29.140625" style="70" customWidth="1"/>
    <col min="3" max="3" width="6" style="68" customWidth="1"/>
    <col min="4" max="4" width="5.85546875" style="68" customWidth="1"/>
    <col min="5" max="5" width="19.28515625" style="68" customWidth="1"/>
    <col min="6" max="6" width="13.140625" style="71" customWidth="1"/>
    <col min="7" max="7" width="12.5703125" style="68" bestFit="1" customWidth="1"/>
    <col min="8" max="8" width="10.7109375" style="68" bestFit="1" customWidth="1"/>
    <col min="9" max="9" width="10.42578125" style="68" bestFit="1" customWidth="1"/>
    <col min="10" max="12" width="11.5703125" style="68" bestFit="1" customWidth="1"/>
    <col min="13" max="13" width="18.85546875" style="68" bestFit="1" customWidth="1"/>
    <col min="14" max="16" width="9.140625" style="56"/>
    <col min="17" max="17" width="15.85546875" style="56" bestFit="1" customWidth="1"/>
    <col min="18" max="16384" width="9.140625" style="56"/>
  </cols>
  <sheetData>
    <row r="1" spans="1:13" x14ac:dyDescent="0.2">
      <c r="A1" s="187" t="s">
        <v>85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x14ac:dyDescent="0.2">
      <c r="A2" s="187" t="s">
        <v>22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x14ac:dyDescent="0.2">
      <c r="A3" s="188" t="s">
        <v>86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 x14ac:dyDescent="0.2">
      <c r="A4" s="191" t="s">
        <v>799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x14ac:dyDescent="0.2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s="57" customFormat="1" x14ac:dyDescent="0.2">
      <c r="A6" s="192" t="s">
        <v>29</v>
      </c>
      <c r="B6" s="192"/>
      <c r="C6" s="192"/>
      <c r="D6" s="192"/>
      <c r="E6" s="192"/>
      <c r="F6" s="193"/>
      <c r="G6" s="36">
        <v>1</v>
      </c>
      <c r="H6" s="37">
        <v>2</v>
      </c>
      <c r="I6" s="37">
        <v>3</v>
      </c>
      <c r="J6" s="37">
        <v>4</v>
      </c>
      <c r="K6" s="37">
        <v>5</v>
      </c>
      <c r="L6" s="38"/>
      <c r="M6" s="39" t="s">
        <v>27</v>
      </c>
    </row>
    <row r="7" spans="1:13" s="57" customFormat="1" x14ac:dyDescent="0.2">
      <c r="A7" s="192" t="s">
        <v>30</v>
      </c>
      <c r="B7" s="192"/>
      <c r="C7" s="192"/>
      <c r="D7" s="192"/>
      <c r="E7" s="192"/>
      <c r="F7" s="193"/>
      <c r="G7" s="40" t="s">
        <v>79</v>
      </c>
      <c r="H7" s="41" t="s">
        <v>80</v>
      </c>
      <c r="I7" s="41" t="s">
        <v>81</v>
      </c>
      <c r="J7" s="41" t="s">
        <v>82</v>
      </c>
      <c r="K7" s="41" t="s">
        <v>83</v>
      </c>
      <c r="L7" s="42" t="s">
        <v>84</v>
      </c>
      <c r="M7" s="39"/>
    </row>
    <row r="8" spans="1:13" s="57" customFormat="1" x14ac:dyDescent="0.2">
      <c r="A8" s="192" t="s">
        <v>36</v>
      </c>
      <c r="B8" s="192"/>
      <c r="C8" s="192"/>
      <c r="D8" s="192"/>
      <c r="E8" s="192"/>
      <c r="F8" s="193"/>
      <c r="G8" s="198">
        <v>22208128.719999999</v>
      </c>
      <c r="H8" s="199"/>
      <c r="I8" s="199"/>
      <c r="J8" s="199"/>
      <c r="K8" s="199"/>
      <c r="L8" s="200"/>
      <c r="M8" s="39"/>
    </row>
    <row r="9" spans="1:13" s="57" customFormat="1" x14ac:dyDescent="0.2">
      <c r="A9" s="192" t="s">
        <v>37</v>
      </c>
      <c r="B9" s="192"/>
      <c r="C9" s="192"/>
      <c r="D9" s="192"/>
      <c r="E9" s="192"/>
      <c r="F9" s="193"/>
      <c r="G9" s="43">
        <v>1678787.44</v>
      </c>
      <c r="H9" s="44">
        <v>984752.71</v>
      </c>
      <c r="I9" s="44">
        <v>902561.15</v>
      </c>
      <c r="J9" s="44">
        <v>1396963.76</v>
      </c>
      <c r="K9" s="44">
        <v>1140839.6399999999</v>
      </c>
      <c r="L9" s="45">
        <v>1235212.74</v>
      </c>
      <c r="M9" s="46">
        <f>SUM(G9:L9)</f>
        <v>7339117.4399999995</v>
      </c>
    </row>
    <row r="10" spans="1:13" s="57" customFormat="1" x14ac:dyDescent="0.2">
      <c r="A10" s="192" t="s">
        <v>28</v>
      </c>
      <c r="B10" s="192"/>
      <c r="C10" s="192"/>
      <c r="D10" s="192"/>
      <c r="E10" s="192"/>
      <c r="F10" s="193"/>
      <c r="G10" s="47">
        <f t="shared" ref="G10:K10" si="0">SUM(G9/$G$8)</f>
        <v>7.5593376694009007E-2</v>
      </c>
      <c r="H10" s="48">
        <f t="shared" si="0"/>
        <v>4.4341993979581003E-2</v>
      </c>
      <c r="I10" s="48">
        <f t="shared" si="0"/>
        <v>4.0641026597940222E-2</v>
      </c>
      <c r="J10" s="48">
        <f t="shared" si="0"/>
        <v>6.290326292741337E-2</v>
      </c>
      <c r="K10" s="48">
        <f t="shared" si="0"/>
        <v>5.137036327480364E-2</v>
      </c>
      <c r="L10" s="49">
        <f>SUM(L9/$G$8)</f>
        <v>5.5619847830204759E-2</v>
      </c>
      <c r="M10" s="50">
        <f>SUM(G10:L10)</f>
        <v>0.330469871303952</v>
      </c>
    </row>
    <row r="11" spans="1:13" s="57" customFormat="1" ht="36" x14ac:dyDescent="0.2">
      <c r="A11" s="189" t="s">
        <v>2</v>
      </c>
      <c r="B11" s="190"/>
      <c r="C11" s="51" t="s">
        <v>7</v>
      </c>
      <c r="D11" s="51" t="s">
        <v>23</v>
      </c>
      <c r="E11" s="52" t="s">
        <v>21</v>
      </c>
      <c r="F11" s="53" t="s">
        <v>39</v>
      </c>
      <c r="G11" s="195" t="s">
        <v>20</v>
      </c>
      <c r="H11" s="196"/>
      <c r="I11" s="196"/>
      <c r="J11" s="196"/>
      <c r="K11" s="196"/>
      <c r="L11" s="197"/>
      <c r="M11" s="54" t="s">
        <v>38</v>
      </c>
    </row>
    <row r="12" spans="1:13" x14ac:dyDescent="0.2">
      <c r="A12" s="158">
        <v>1</v>
      </c>
      <c r="B12" s="159" t="s">
        <v>42</v>
      </c>
      <c r="C12" s="32" t="s">
        <v>56</v>
      </c>
      <c r="D12" s="32" t="s">
        <v>56</v>
      </c>
      <c r="E12" s="160">
        <v>81428.56</v>
      </c>
      <c r="F12" s="161">
        <f>SUM(E12/$G$8)</f>
        <v>3.6666105923038798E-3</v>
      </c>
      <c r="G12" s="91">
        <v>6155.46</v>
      </c>
      <c r="H12" s="160">
        <v>3610.7047172859502</v>
      </c>
      <c r="I12" s="162">
        <v>3309.34</v>
      </c>
      <c r="J12" s="55">
        <v>5122.12</v>
      </c>
      <c r="K12" s="162">
        <v>4183.01</v>
      </c>
      <c r="L12" s="162">
        <v>4529.04</v>
      </c>
      <c r="M12" s="163">
        <f>SUM(G12:L12)</f>
        <v>26909.674717285954</v>
      </c>
    </row>
    <row r="13" spans="1:13" x14ac:dyDescent="0.2">
      <c r="A13" s="158">
        <v>2</v>
      </c>
      <c r="B13" s="159" t="s">
        <v>43</v>
      </c>
      <c r="C13" s="32" t="s">
        <v>56</v>
      </c>
      <c r="D13" s="32" t="s">
        <v>56</v>
      </c>
      <c r="E13" s="160">
        <v>7393.46</v>
      </c>
      <c r="F13" s="161">
        <f t="shared" ref="F13:F52" si="1">SUM(E13/$G$8)</f>
        <v>3.3291683838907436E-4</v>
      </c>
      <c r="G13" s="91">
        <v>558.9</v>
      </c>
      <c r="H13" s="160">
        <v>327.84075880827299</v>
      </c>
      <c r="I13" s="162">
        <v>300.48</v>
      </c>
      <c r="J13" s="55">
        <v>465.97</v>
      </c>
      <c r="K13" s="162">
        <v>379.8</v>
      </c>
      <c r="L13" s="162">
        <v>411.22</v>
      </c>
      <c r="M13" s="163">
        <f t="shared" ref="M13:M51" si="2">SUM(G13:L13)</f>
        <v>2444.2107588082727</v>
      </c>
    </row>
    <row r="14" spans="1:13" x14ac:dyDescent="0.2">
      <c r="A14" s="158">
        <v>3</v>
      </c>
      <c r="B14" s="159" t="s">
        <v>44</v>
      </c>
      <c r="C14" s="32" t="s">
        <v>56</v>
      </c>
      <c r="D14" s="32" t="s">
        <v>56</v>
      </c>
      <c r="E14" s="160">
        <v>49739.78</v>
      </c>
      <c r="F14" s="161">
        <f t="shared" si="1"/>
        <v>2.2397105414471859E-3</v>
      </c>
      <c r="G14" s="91">
        <v>3760</v>
      </c>
      <c r="H14" s="160">
        <v>2205.5610253056798</v>
      </c>
      <c r="I14" s="162">
        <v>2021.48</v>
      </c>
      <c r="J14" s="55">
        <v>3128.79</v>
      </c>
      <c r="K14" s="162">
        <v>2555.15</v>
      </c>
      <c r="L14" s="162">
        <v>2766.52</v>
      </c>
      <c r="M14" s="163">
        <f t="shared" si="2"/>
        <v>16437.501025305679</v>
      </c>
    </row>
    <row r="15" spans="1:13" x14ac:dyDescent="0.2">
      <c r="A15" s="158">
        <v>4</v>
      </c>
      <c r="B15" s="159" t="s">
        <v>45</v>
      </c>
      <c r="C15" s="32" t="s">
        <v>56</v>
      </c>
      <c r="D15" s="32" t="s">
        <v>56</v>
      </c>
      <c r="E15" s="160">
        <v>54731.95</v>
      </c>
      <c r="F15" s="161">
        <f t="shared" si="1"/>
        <v>2.464500755109096E-3</v>
      </c>
      <c r="G15" s="91">
        <v>4137.37</v>
      </c>
      <c r="H15" s="160">
        <v>2426.9237973907302</v>
      </c>
      <c r="I15" s="162">
        <v>2224.36</v>
      </c>
      <c r="J15" s="55">
        <v>3442.82</v>
      </c>
      <c r="K15" s="162">
        <v>2811.6</v>
      </c>
      <c r="L15" s="162">
        <v>3044.18</v>
      </c>
      <c r="M15" s="163">
        <f t="shared" si="2"/>
        <v>18087.253797390731</v>
      </c>
    </row>
    <row r="16" spans="1:13" x14ac:dyDescent="0.2">
      <c r="A16" s="158">
        <v>5</v>
      </c>
      <c r="B16" s="159" t="s">
        <v>46</v>
      </c>
      <c r="C16" s="32" t="s">
        <v>56</v>
      </c>
      <c r="D16" s="32" t="s">
        <v>56</v>
      </c>
      <c r="E16" s="160">
        <v>21900.29</v>
      </c>
      <c r="F16" s="161">
        <f t="shared" si="1"/>
        <v>9.8613846651011321E-4</v>
      </c>
      <c r="G16" s="91">
        <v>1655.52</v>
      </c>
      <c r="H16" s="160">
        <v>971.10252733107802</v>
      </c>
      <c r="I16" s="162">
        <v>890.05</v>
      </c>
      <c r="J16" s="55">
        <v>1377.6</v>
      </c>
      <c r="K16" s="162">
        <v>1125.03</v>
      </c>
      <c r="L16" s="162">
        <v>1218.0899999999999</v>
      </c>
      <c r="M16" s="163">
        <f t="shared" si="2"/>
        <v>7237.392527331077</v>
      </c>
    </row>
    <row r="17" spans="1:13" x14ac:dyDescent="0.2">
      <c r="A17" s="158">
        <v>6</v>
      </c>
      <c r="B17" s="159" t="s">
        <v>47</v>
      </c>
      <c r="C17" s="32" t="s">
        <v>56</v>
      </c>
      <c r="D17" s="32" t="s">
        <v>56</v>
      </c>
      <c r="E17" s="160">
        <v>19720.419999999998</v>
      </c>
      <c r="F17" s="161">
        <f t="shared" si="1"/>
        <v>8.8798206497427037E-4</v>
      </c>
      <c r="G17" s="91">
        <v>1490.73</v>
      </c>
      <c r="H17" s="160">
        <v>874.44274491480905</v>
      </c>
      <c r="I17" s="162">
        <v>801.46</v>
      </c>
      <c r="J17" s="55">
        <v>1240.48</v>
      </c>
      <c r="K17" s="162">
        <v>1013.05</v>
      </c>
      <c r="L17" s="162">
        <v>1096.8499999999999</v>
      </c>
      <c r="M17" s="163">
        <f t="shared" si="2"/>
        <v>6517.0127449148094</v>
      </c>
    </row>
    <row r="18" spans="1:13" x14ac:dyDescent="0.2">
      <c r="A18" s="158">
        <v>7</v>
      </c>
      <c r="B18" s="159" t="s">
        <v>48</v>
      </c>
      <c r="C18" s="32" t="s">
        <v>56</v>
      </c>
      <c r="D18" s="32" t="s">
        <v>56</v>
      </c>
      <c r="E18" s="160">
        <v>48308.35</v>
      </c>
      <c r="F18" s="161">
        <f t="shared" si="1"/>
        <v>2.1752553134517317E-3</v>
      </c>
      <c r="G18" s="91">
        <v>3651.79</v>
      </c>
      <c r="H18" s="160">
        <v>2142.0885648634899</v>
      </c>
      <c r="I18" s="162">
        <v>1963.3</v>
      </c>
      <c r="J18" s="55">
        <v>3038.75</v>
      </c>
      <c r="K18" s="162">
        <v>2481.62</v>
      </c>
      <c r="L18" s="162">
        <v>2686.9</v>
      </c>
      <c r="M18" s="163">
        <f t="shared" si="2"/>
        <v>15964.448564863489</v>
      </c>
    </row>
    <row r="19" spans="1:13" x14ac:dyDescent="0.2">
      <c r="A19" s="158">
        <v>8</v>
      </c>
      <c r="B19" s="159" t="s">
        <v>49</v>
      </c>
      <c r="C19" s="32" t="s">
        <v>56</v>
      </c>
      <c r="D19" s="32" t="s">
        <v>56</v>
      </c>
      <c r="E19" s="160">
        <v>39075.25</v>
      </c>
      <c r="F19" s="161">
        <f t="shared" si="1"/>
        <v>1.7595021396291691E-3</v>
      </c>
      <c r="G19" s="91">
        <v>2953.83</v>
      </c>
      <c r="H19" s="160">
        <v>1732.67450025062</v>
      </c>
      <c r="I19" s="162">
        <v>1588.06</v>
      </c>
      <c r="J19" s="55">
        <v>2457.96</v>
      </c>
      <c r="K19" s="162">
        <v>2007.31</v>
      </c>
      <c r="L19" s="162">
        <v>2173.36</v>
      </c>
      <c r="M19" s="163">
        <f t="shared" si="2"/>
        <v>12913.19450025062</v>
      </c>
    </row>
    <row r="20" spans="1:13" x14ac:dyDescent="0.2">
      <c r="A20" s="158">
        <v>9</v>
      </c>
      <c r="B20" s="159" t="s">
        <v>50</v>
      </c>
      <c r="C20" s="32" t="s">
        <v>56</v>
      </c>
      <c r="D20" s="32" t="s">
        <v>56</v>
      </c>
      <c r="E20" s="160">
        <v>38133.82</v>
      </c>
      <c r="F20" s="161">
        <f t="shared" si="1"/>
        <v>1.7171109047858582E-3</v>
      </c>
      <c r="G20" s="91">
        <v>2882.66</v>
      </c>
      <c r="H20" s="160">
        <v>1690.9296168584301</v>
      </c>
      <c r="I20" s="162">
        <v>1549.8</v>
      </c>
      <c r="J20" s="55">
        <v>2398.7399999999998</v>
      </c>
      <c r="K20" s="162">
        <v>1958.95</v>
      </c>
      <c r="L20" s="162">
        <v>2121</v>
      </c>
      <c r="M20" s="163">
        <f t="shared" si="2"/>
        <v>12602.079616858431</v>
      </c>
    </row>
    <row r="21" spans="1:13" ht="24" x14ac:dyDescent="0.2">
      <c r="A21" s="158">
        <v>10</v>
      </c>
      <c r="B21" s="159" t="s">
        <v>67</v>
      </c>
      <c r="C21" s="32" t="s">
        <v>56</v>
      </c>
      <c r="D21" s="32" t="s">
        <v>56</v>
      </c>
      <c r="E21" s="160">
        <v>25862.63</v>
      </c>
      <c r="F21" s="161">
        <f t="shared" si="1"/>
        <v>1.1645569208498356E-3</v>
      </c>
      <c r="G21" s="91">
        <v>1955.04</v>
      </c>
      <c r="H21" s="160">
        <v>1146.80058375613</v>
      </c>
      <c r="I21" s="162">
        <v>1051.08</v>
      </c>
      <c r="J21" s="55">
        <v>1626.84</v>
      </c>
      <c r="K21" s="162">
        <v>1328.57</v>
      </c>
      <c r="L21" s="162">
        <v>1438.48</v>
      </c>
      <c r="M21" s="163">
        <f t="shared" si="2"/>
        <v>8546.8105837561288</v>
      </c>
    </row>
    <row r="22" spans="1:13" x14ac:dyDescent="0.2">
      <c r="A22" s="158">
        <v>11</v>
      </c>
      <c r="B22" s="159" t="s">
        <v>51</v>
      </c>
      <c r="C22" s="32" t="s">
        <v>56</v>
      </c>
      <c r="D22" s="32" t="s">
        <v>56</v>
      </c>
      <c r="E22" s="160">
        <v>59489.43</v>
      </c>
      <c r="F22" s="161">
        <f t="shared" si="1"/>
        <v>2.6787232166222783E-3</v>
      </c>
      <c r="G22" s="91">
        <v>4497.01</v>
      </c>
      <c r="H22" s="160">
        <v>2637.8799469087098</v>
      </c>
      <c r="I22" s="162">
        <v>2417.71</v>
      </c>
      <c r="J22" s="55">
        <v>3742.08</v>
      </c>
      <c r="K22" s="162">
        <v>3055.99</v>
      </c>
      <c r="L22" s="162">
        <v>3308.79</v>
      </c>
      <c r="M22" s="163">
        <f t="shared" si="2"/>
        <v>19659.459946908712</v>
      </c>
    </row>
    <row r="23" spans="1:13" ht="24" x14ac:dyDescent="0.2">
      <c r="A23" s="158">
        <v>12</v>
      </c>
      <c r="B23" s="159" t="s">
        <v>68</v>
      </c>
      <c r="C23" s="32" t="s">
        <v>56</v>
      </c>
      <c r="D23" s="32" t="s">
        <v>56</v>
      </c>
      <c r="E23" s="160">
        <v>9860.2099999999991</v>
      </c>
      <c r="F23" s="161">
        <f t="shared" si="1"/>
        <v>4.4399103248713519E-4</v>
      </c>
      <c r="G23" s="91">
        <v>744.61</v>
      </c>
      <c r="H23" s="160">
        <v>437.22137245740402</v>
      </c>
      <c r="I23" s="162">
        <v>400.73</v>
      </c>
      <c r="J23" s="55">
        <v>620.24</v>
      </c>
      <c r="K23" s="162">
        <v>506.52</v>
      </c>
      <c r="L23" s="162">
        <v>548.41999999999996</v>
      </c>
      <c r="M23" s="163">
        <f t="shared" si="2"/>
        <v>3257.7413724574039</v>
      </c>
    </row>
    <row r="24" spans="1:13" x14ac:dyDescent="0.2">
      <c r="A24" s="158">
        <v>13</v>
      </c>
      <c r="B24" s="159" t="s">
        <v>69</v>
      </c>
      <c r="C24" s="32" t="s">
        <v>56</v>
      </c>
      <c r="D24" s="32" t="s">
        <v>56</v>
      </c>
      <c r="E24" s="160">
        <v>77874.25</v>
      </c>
      <c r="F24" s="161">
        <f t="shared" si="1"/>
        <v>3.5065651402618491E-3</v>
      </c>
      <c r="G24" s="91">
        <v>5886.78</v>
      </c>
      <c r="H24" s="160">
        <v>3453.0995246643902</v>
      </c>
      <c r="I24" s="162">
        <v>3164.89</v>
      </c>
      <c r="J24" s="55">
        <v>4898.54</v>
      </c>
      <c r="K24" s="162">
        <v>4000.43</v>
      </c>
      <c r="L24" s="162">
        <v>4331.3500000000004</v>
      </c>
      <c r="M24" s="163">
        <f t="shared" si="2"/>
        <v>25735.089524664392</v>
      </c>
    </row>
    <row r="25" spans="1:13" ht="24" x14ac:dyDescent="0.2">
      <c r="A25" s="158">
        <v>14</v>
      </c>
      <c r="B25" s="159" t="s">
        <v>89</v>
      </c>
      <c r="C25" s="32" t="s">
        <v>56</v>
      </c>
      <c r="D25" s="32" t="s">
        <v>56</v>
      </c>
      <c r="E25" s="160">
        <v>37907.550000000003</v>
      </c>
      <c r="F25" s="161">
        <f t="shared" si="1"/>
        <v>1.706922293090888E-3</v>
      </c>
      <c r="G25" s="91">
        <v>2865.56</v>
      </c>
      <c r="H25" s="160">
        <v>1680.8963538806699</v>
      </c>
      <c r="I25" s="162">
        <v>1540.6</v>
      </c>
      <c r="J25" s="55">
        <v>2384.5100000000002</v>
      </c>
      <c r="K25" s="162">
        <v>1947.32</v>
      </c>
      <c r="L25" s="162">
        <v>2108.41</v>
      </c>
      <c r="M25" s="163">
        <f t="shared" si="2"/>
        <v>12527.296353880669</v>
      </c>
    </row>
    <row r="26" spans="1:13" x14ac:dyDescent="0.2">
      <c r="A26" s="158">
        <v>15</v>
      </c>
      <c r="B26" s="159" t="s">
        <v>52</v>
      </c>
      <c r="C26" s="32" t="s">
        <v>56</v>
      </c>
      <c r="D26" s="32" t="s">
        <v>56</v>
      </c>
      <c r="E26" s="160">
        <v>10512.26</v>
      </c>
      <c r="F26" s="161">
        <f t="shared" si="1"/>
        <v>4.733519033745947E-4</v>
      </c>
      <c r="G26" s="91">
        <v>794.66</v>
      </c>
      <c r="H26" s="160">
        <v>466.13456963178999</v>
      </c>
      <c r="I26" s="162">
        <v>427.23</v>
      </c>
      <c r="J26" s="55">
        <v>661.26</v>
      </c>
      <c r="K26" s="162">
        <v>540.02</v>
      </c>
      <c r="L26" s="162">
        <v>584.69000000000005</v>
      </c>
      <c r="M26" s="163">
        <f t="shared" si="2"/>
        <v>3473.99456963179</v>
      </c>
    </row>
    <row r="27" spans="1:13" x14ac:dyDescent="0.2">
      <c r="A27" s="158">
        <v>16</v>
      </c>
      <c r="B27" s="159" t="s">
        <v>53</v>
      </c>
      <c r="C27" s="32" t="s">
        <v>56</v>
      </c>
      <c r="D27" s="32" t="s">
        <v>56</v>
      </c>
      <c r="E27" s="160">
        <v>50159.3</v>
      </c>
      <c r="F27" s="161">
        <f t="shared" si="1"/>
        <v>2.2586009218700173E-3</v>
      </c>
      <c r="G27" s="91">
        <v>3791.71</v>
      </c>
      <c r="H27" s="160">
        <v>2224.16337862</v>
      </c>
      <c r="I27" s="162">
        <v>2038.53</v>
      </c>
      <c r="J27" s="55">
        <v>3155.18</v>
      </c>
      <c r="K27" s="162">
        <v>2576.6999999999998</v>
      </c>
      <c r="L27" s="162">
        <v>2789.85</v>
      </c>
      <c r="M27" s="163">
        <f t="shared" si="2"/>
        <v>16576.133378619998</v>
      </c>
    </row>
    <row r="28" spans="1:13" ht="24" x14ac:dyDescent="0.2">
      <c r="A28" s="158">
        <v>17</v>
      </c>
      <c r="B28" s="159" t="s">
        <v>165</v>
      </c>
      <c r="C28" s="32" t="s">
        <v>56</v>
      </c>
      <c r="D28" s="32" t="s">
        <v>56</v>
      </c>
      <c r="E28" s="160">
        <v>95456.27</v>
      </c>
      <c r="F28" s="161">
        <f t="shared" si="1"/>
        <v>4.298258137977868E-3</v>
      </c>
      <c r="G28" s="91">
        <v>7215.86</v>
      </c>
      <c r="H28" s="160">
        <v>4232.7213496532604</v>
      </c>
      <c r="I28" s="162">
        <v>3879.44</v>
      </c>
      <c r="J28" s="55">
        <v>6004.51</v>
      </c>
      <c r="K28" s="162">
        <v>4903.62</v>
      </c>
      <c r="L28" s="162">
        <v>5309.26</v>
      </c>
      <c r="M28" s="163">
        <f t="shared" si="2"/>
        <v>31545.411349653259</v>
      </c>
    </row>
    <row r="29" spans="1:13" x14ac:dyDescent="0.2">
      <c r="A29" s="158">
        <v>18</v>
      </c>
      <c r="B29" s="159" t="s">
        <v>90</v>
      </c>
      <c r="C29" s="32" t="s">
        <v>56</v>
      </c>
      <c r="D29" s="32" t="s">
        <v>56</v>
      </c>
      <c r="E29" s="160">
        <v>17074.919999999998</v>
      </c>
      <c r="F29" s="161">
        <f t="shared" si="1"/>
        <v>7.6885901623142245E-4</v>
      </c>
      <c r="G29" s="91">
        <v>1290.75</v>
      </c>
      <c r="H29" s="160">
        <v>757.13599984182702</v>
      </c>
      <c r="I29" s="162">
        <v>693.94</v>
      </c>
      <c r="J29" s="55">
        <v>1074.07</v>
      </c>
      <c r="K29" s="162">
        <v>877.14</v>
      </c>
      <c r="L29" s="162">
        <v>949.7</v>
      </c>
      <c r="M29" s="163">
        <f t="shared" si="2"/>
        <v>5642.7359998418269</v>
      </c>
    </row>
    <row r="30" spans="1:13" ht="24" x14ac:dyDescent="0.2">
      <c r="A30" s="158">
        <v>19</v>
      </c>
      <c r="B30" s="159" t="s">
        <v>104</v>
      </c>
      <c r="C30" s="32" t="s">
        <v>56</v>
      </c>
      <c r="D30" s="32" t="s">
        <v>56</v>
      </c>
      <c r="E30" s="160">
        <v>7786.71</v>
      </c>
      <c r="F30" s="161">
        <f t="shared" si="1"/>
        <v>3.506243186076058E-4</v>
      </c>
      <c r="G30" s="91">
        <v>588.62</v>
      </c>
      <c r="H30" s="160">
        <v>345.27824794074297</v>
      </c>
      <c r="I30" s="162">
        <v>316.45999999999998</v>
      </c>
      <c r="J30" s="55">
        <v>489.81</v>
      </c>
      <c r="K30" s="162">
        <v>400.01</v>
      </c>
      <c r="L30" s="162">
        <v>433.1</v>
      </c>
      <c r="M30" s="163">
        <f t="shared" si="2"/>
        <v>2573.2782479407429</v>
      </c>
    </row>
    <row r="31" spans="1:13" x14ac:dyDescent="0.2">
      <c r="A31" s="158">
        <v>20</v>
      </c>
      <c r="B31" s="159" t="s">
        <v>91</v>
      </c>
      <c r="C31" s="32" t="s">
        <v>56</v>
      </c>
      <c r="D31" s="32" t="s">
        <v>56</v>
      </c>
      <c r="E31" s="160">
        <v>58114.01</v>
      </c>
      <c r="F31" s="161">
        <f t="shared" si="1"/>
        <v>2.6167900381297866E-3</v>
      </c>
      <c r="G31" s="91">
        <v>4393.03</v>
      </c>
      <c r="H31" s="160">
        <v>2576.89108154931</v>
      </c>
      <c r="I31" s="162">
        <v>2361.81</v>
      </c>
      <c r="J31" s="55">
        <v>3655.56</v>
      </c>
      <c r="K31" s="162">
        <v>2985.34</v>
      </c>
      <c r="L31" s="162">
        <v>3232.29</v>
      </c>
      <c r="M31" s="163">
        <f t="shared" si="2"/>
        <v>19204.92108154931</v>
      </c>
    </row>
    <row r="32" spans="1:13" x14ac:dyDescent="0.2">
      <c r="A32" s="158">
        <v>21</v>
      </c>
      <c r="B32" s="159" t="s">
        <v>70</v>
      </c>
      <c r="C32" s="32">
        <v>5</v>
      </c>
      <c r="D32" s="32" t="s">
        <v>57</v>
      </c>
      <c r="E32" s="160">
        <v>3395.16</v>
      </c>
      <c r="F32" s="161">
        <f t="shared" si="1"/>
        <v>1.5287915712332921E-4</v>
      </c>
      <c r="G32" s="91">
        <v>256.64999999999998</v>
      </c>
      <c r="H32" s="160">
        <v>150.548164279714</v>
      </c>
      <c r="I32" s="162">
        <v>137.97999999999999</v>
      </c>
      <c r="J32" s="55">
        <v>213.57</v>
      </c>
      <c r="K32" s="162">
        <v>174.41</v>
      </c>
      <c r="L32" s="162">
        <v>188.84</v>
      </c>
      <c r="M32" s="163">
        <f t="shared" si="2"/>
        <v>1121.998164279714</v>
      </c>
    </row>
    <row r="33" spans="1:13" x14ac:dyDescent="0.2">
      <c r="A33" s="158">
        <v>22</v>
      </c>
      <c r="B33" s="159" t="s">
        <v>92</v>
      </c>
      <c r="C33" s="32" t="s">
        <v>56</v>
      </c>
      <c r="D33" s="32" t="s">
        <v>56</v>
      </c>
      <c r="E33" s="160">
        <v>6002.85</v>
      </c>
      <c r="F33" s="161">
        <f t="shared" si="1"/>
        <v>2.7029967610886583E-4</v>
      </c>
      <c r="G33" s="91">
        <v>453.78</v>
      </c>
      <c r="H33" s="160">
        <v>266.17833856032797</v>
      </c>
      <c r="I33" s="162">
        <v>243.96</v>
      </c>
      <c r="J33" s="55">
        <v>377.6</v>
      </c>
      <c r="K33" s="162">
        <v>308.37</v>
      </c>
      <c r="L33" s="162">
        <v>333.88</v>
      </c>
      <c r="M33" s="163">
        <f t="shared" si="2"/>
        <v>1983.7683385603282</v>
      </c>
    </row>
    <row r="34" spans="1:13" x14ac:dyDescent="0.2">
      <c r="A34" s="158">
        <v>23</v>
      </c>
      <c r="B34" s="159" t="s">
        <v>93</v>
      </c>
      <c r="C34" s="32">
        <v>5</v>
      </c>
      <c r="D34" s="32" t="s">
        <v>57</v>
      </c>
      <c r="E34" s="160">
        <v>7066.27</v>
      </c>
      <c r="F34" s="161">
        <f t="shared" si="1"/>
        <v>3.1818394467591148E-4</v>
      </c>
      <c r="G34" s="91">
        <v>534.16</v>
      </c>
      <c r="H34" s="160">
        <v>313.33250179809397</v>
      </c>
      <c r="I34" s="162">
        <v>287.18</v>
      </c>
      <c r="J34" s="55">
        <v>444.49</v>
      </c>
      <c r="K34" s="162">
        <v>363</v>
      </c>
      <c r="L34" s="162">
        <v>393.02</v>
      </c>
      <c r="M34" s="163">
        <f t="shared" si="2"/>
        <v>2335.1825017980937</v>
      </c>
    </row>
    <row r="35" spans="1:13" x14ac:dyDescent="0.2">
      <c r="A35" s="158">
        <v>24</v>
      </c>
      <c r="B35" s="159" t="s">
        <v>94</v>
      </c>
      <c r="C35" s="32">
        <v>7</v>
      </c>
      <c r="D35" s="32" t="s">
        <v>57</v>
      </c>
      <c r="E35" s="160">
        <v>23422.799999999999</v>
      </c>
      <c r="F35" s="161">
        <f t="shared" si="1"/>
        <v>1.0546948955184191E-3</v>
      </c>
      <c r="G35" s="91">
        <v>1770.61</v>
      </c>
      <c r="H35" s="160">
        <v>1038.6136565849299</v>
      </c>
      <c r="I35" s="162">
        <v>951.93</v>
      </c>
      <c r="J35" s="55">
        <v>1473.37</v>
      </c>
      <c r="K35" s="162">
        <v>1203.24</v>
      </c>
      <c r="L35" s="162">
        <v>1302.77</v>
      </c>
      <c r="M35" s="163">
        <f t="shared" si="2"/>
        <v>7740.5336565849302</v>
      </c>
    </row>
    <row r="36" spans="1:13" x14ac:dyDescent="0.2">
      <c r="A36" s="158">
        <v>25</v>
      </c>
      <c r="B36" s="159" t="s">
        <v>95</v>
      </c>
      <c r="C36" s="32">
        <v>8</v>
      </c>
      <c r="D36" s="32" t="s">
        <v>57</v>
      </c>
      <c r="E36" s="160">
        <v>25019.82</v>
      </c>
      <c r="F36" s="161">
        <f t="shared" si="1"/>
        <v>1.1266064023425745E-3</v>
      </c>
      <c r="G36" s="91">
        <v>1891.33</v>
      </c>
      <c r="H36" s="160">
        <v>1109.4287078102</v>
      </c>
      <c r="I36" s="162">
        <v>1016.83</v>
      </c>
      <c r="J36" s="55">
        <v>1573.83</v>
      </c>
      <c r="K36" s="162">
        <v>1285.28</v>
      </c>
      <c r="L36" s="162">
        <v>1391.6</v>
      </c>
      <c r="M36" s="163">
        <f t="shared" si="2"/>
        <v>8268.2987078101996</v>
      </c>
    </row>
    <row r="37" spans="1:13" ht="24" x14ac:dyDescent="0.2">
      <c r="A37" s="158">
        <v>26</v>
      </c>
      <c r="B37" s="159" t="s">
        <v>71</v>
      </c>
      <c r="C37" s="32">
        <v>6</v>
      </c>
      <c r="D37" s="32" t="s">
        <v>57</v>
      </c>
      <c r="E37" s="160">
        <v>4766.8999999999996</v>
      </c>
      <c r="F37" s="161">
        <f t="shared" si="1"/>
        <v>2.1464663052439296E-4</v>
      </c>
      <c r="G37" s="91">
        <v>360.35</v>
      </c>
      <c r="H37" s="160">
        <v>211.37385110126499</v>
      </c>
      <c r="I37" s="162">
        <v>193.73</v>
      </c>
      <c r="J37" s="55">
        <v>299.85000000000002</v>
      </c>
      <c r="K37" s="162">
        <v>244.88</v>
      </c>
      <c r="L37" s="162">
        <v>265.13</v>
      </c>
      <c r="M37" s="163">
        <f t="shared" si="2"/>
        <v>1575.3138511012653</v>
      </c>
    </row>
    <row r="38" spans="1:13" x14ac:dyDescent="0.2">
      <c r="A38" s="158">
        <v>27</v>
      </c>
      <c r="B38" s="159" t="s">
        <v>96</v>
      </c>
      <c r="C38" s="32">
        <v>3</v>
      </c>
      <c r="D38" s="32" t="s">
        <v>57</v>
      </c>
      <c r="E38" s="160">
        <v>2321.02</v>
      </c>
      <c r="F38" s="161">
        <f t="shared" si="1"/>
        <v>1.045121824203836E-4</v>
      </c>
      <c r="G38" s="91">
        <v>175.45</v>
      </c>
      <c r="H38" s="160">
        <v>102.918654866487</v>
      </c>
      <c r="I38" s="162">
        <v>94.33</v>
      </c>
      <c r="J38" s="55">
        <v>146</v>
      </c>
      <c r="K38" s="162">
        <v>119.23</v>
      </c>
      <c r="L38" s="162">
        <v>129.09</v>
      </c>
      <c r="M38" s="163">
        <f t="shared" si="2"/>
        <v>767.01865486648705</v>
      </c>
    </row>
    <row r="39" spans="1:13" x14ac:dyDescent="0.2">
      <c r="A39" s="158">
        <v>28</v>
      </c>
      <c r="B39" s="159" t="s">
        <v>97</v>
      </c>
      <c r="C39" s="32">
        <v>5</v>
      </c>
      <c r="D39" s="32" t="s">
        <v>57</v>
      </c>
      <c r="E39" s="160">
        <v>1528.16</v>
      </c>
      <c r="F39" s="161">
        <f t="shared" si="1"/>
        <v>6.8810840357917382E-5</v>
      </c>
      <c r="G39" s="91">
        <v>115.52</v>
      </c>
      <c r="H39" s="160">
        <v>67.761661519836494</v>
      </c>
      <c r="I39" s="162">
        <v>62.11</v>
      </c>
      <c r="J39" s="55">
        <v>96.13</v>
      </c>
      <c r="K39" s="162">
        <v>78.5</v>
      </c>
      <c r="L39" s="162">
        <v>85</v>
      </c>
      <c r="M39" s="163">
        <f t="shared" si="2"/>
        <v>505.02166151983647</v>
      </c>
    </row>
    <row r="40" spans="1:13" x14ac:dyDescent="0.2">
      <c r="A40" s="158">
        <v>29</v>
      </c>
      <c r="B40" s="159" t="s">
        <v>72</v>
      </c>
      <c r="C40" s="32" t="s">
        <v>56</v>
      </c>
      <c r="D40" s="32" t="s">
        <v>56</v>
      </c>
      <c r="E40" s="160">
        <v>33830.019999999997</v>
      </c>
      <c r="F40" s="161">
        <f t="shared" si="1"/>
        <v>1.5233169992181132E-3</v>
      </c>
      <c r="G40" s="91">
        <v>3779.27</v>
      </c>
      <c r="H40" s="160">
        <v>1500.0905431691001</v>
      </c>
      <c r="I40" s="162">
        <v>1374.89</v>
      </c>
      <c r="J40" s="55">
        <v>2128.02</v>
      </c>
      <c r="K40" s="162">
        <v>1737.86</v>
      </c>
      <c r="L40" s="162">
        <v>1881.62</v>
      </c>
      <c r="M40" s="163">
        <f t="shared" si="2"/>
        <v>12401.750543169102</v>
      </c>
    </row>
    <row r="41" spans="1:13" x14ac:dyDescent="0.2">
      <c r="A41" s="158">
        <v>30</v>
      </c>
      <c r="B41" s="159" t="s">
        <v>54</v>
      </c>
      <c r="C41" s="32">
        <v>3</v>
      </c>
      <c r="D41" s="32" t="s">
        <v>57</v>
      </c>
      <c r="E41" s="160">
        <v>3801.62</v>
      </c>
      <c r="F41" s="161">
        <f t="shared" si="1"/>
        <v>1.7118146458581945E-4</v>
      </c>
      <c r="G41" s="91">
        <v>287.38</v>
      </c>
      <c r="H41" s="160">
        <v>168.571411152655</v>
      </c>
      <c r="I41" s="162">
        <v>154.5</v>
      </c>
      <c r="J41" s="55">
        <v>239.13</v>
      </c>
      <c r="K41" s="162">
        <v>195.29</v>
      </c>
      <c r="L41" s="162">
        <v>211.45</v>
      </c>
      <c r="M41" s="163">
        <f t="shared" si="2"/>
        <v>1256.3214111526552</v>
      </c>
    </row>
    <row r="42" spans="1:13" x14ac:dyDescent="0.2">
      <c r="A42" s="158">
        <v>31</v>
      </c>
      <c r="B42" s="159" t="s">
        <v>98</v>
      </c>
      <c r="C42" s="32" t="s">
        <v>56</v>
      </c>
      <c r="D42" s="32" t="s">
        <v>56</v>
      </c>
      <c r="E42" s="160">
        <v>22792.799999999999</v>
      </c>
      <c r="F42" s="161">
        <f t="shared" si="1"/>
        <v>1.026326904322806E-3</v>
      </c>
      <c r="G42" s="91">
        <v>1717.69</v>
      </c>
      <c r="H42" s="160">
        <v>1010.6782003777899</v>
      </c>
      <c r="I42" s="162">
        <v>926.32</v>
      </c>
      <c r="J42" s="55">
        <v>1433.74</v>
      </c>
      <c r="K42" s="162">
        <v>1170.8699999999999</v>
      </c>
      <c r="L42" s="162">
        <v>1267.73</v>
      </c>
      <c r="M42" s="163">
        <f t="shared" si="2"/>
        <v>7527.0282003777902</v>
      </c>
    </row>
    <row r="43" spans="1:13" x14ac:dyDescent="0.2">
      <c r="A43" s="158">
        <v>32</v>
      </c>
      <c r="B43" s="159" t="s">
        <v>99</v>
      </c>
      <c r="C43" s="32" t="s">
        <v>56</v>
      </c>
      <c r="D43" s="32" t="s">
        <v>56</v>
      </c>
      <c r="E43" s="160">
        <v>6392.46</v>
      </c>
      <c r="F43" s="161">
        <f t="shared" si="1"/>
        <v>2.8784325237826702E-4</v>
      </c>
      <c r="G43" s="91">
        <v>482.23</v>
      </c>
      <c r="H43" s="160">
        <v>283.45442283471198</v>
      </c>
      <c r="I43" s="162">
        <v>259.8</v>
      </c>
      <c r="J43" s="55">
        <v>402.11</v>
      </c>
      <c r="K43" s="162">
        <v>328.38</v>
      </c>
      <c r="L43" s="162">
        <v>355.55</v>
      </c>
      <c r="M43" s="163">
        <f t="shared" si="2"/>
        <v>2111.5244228347124</v>
      </c>
    </row>
    <row r="44" spans="1:13" x14ac:dyDescent="0.2">
      <c r="A44" s="158">
        <v>33</v>
      </c>
      <c r="B44" s="159" t="s">
        <v>100</v>
      </c>
      <c r="C44" s="32" t="s">
        <v>56</v>
      </c>
      <c r="D44" s="32" t="s">
        <v>56</v>
      </c>
      <c r="E44" s="160">
        <v>6315.31</v>
      </c>
      <c r="F44" s="161">
        <f t="shared" si="1"/>
        <v>2.8436929917074078E-4</v>
      </c>
      <c r="G44" s="91">
        <v>477.4</v>
      </c>
      <c r="H44" s="160">
        <v>280.03343799918798</v>
      </c>
      <c r="I44" s="162">
        <v>256.66000000000003</v>
      </c>
      <c r="J44" s="55">
        <v>397.25</v>
      </c>
      <c r="K44" s="162">
        <v>324.42</v>
      </c>
      <c r="L44" s="162">
        <v>351.26</v>
      </c>
      <c r="M44" s="163">
        <f t="shared" si="2"/>
        <v>2087.023437999188</v>
      </c>
    </row>
    <row r="45" spans="1:13" ht="24" x14ac:dyDescent="0.2">
      <c r="A45" s="158">
        <v>34</v>
      </c>
      <c r="B45" s="159" t="s">
        <v>101</v>
      </c>
      <c r="C45" s="32" t="s">
        <v>56</v>
      </c>
      <c r="D45" s="32" t="s">
        <v>56</v>
      </c>
      <c r="E45" s="160">
        <v>61039.55</v>
      </c>
      <c r="F45" s="161">
        <f t="shared" si="1"/>
        <v>2.7485228841018718E-3</v>
      </c>
      <c r="G45" s="91">
        <v>456.55</v>
      </c>
      <c r="H45" s="160">
        <v>2706.61535861633</v>
      </c>
      <c r="I45" s="162">
        <v>2480.71</v>
      </c>
      <c r="J45" s="55">
        <v>3839.59</v>
      </c>
      <c r="K45" s="162">
        <v>3135.62</v>
      </c>
      <c r="L45" s="162">
        <v>3395.01</v>
      </c>
      <c r="M45" s="163">
        <f t="shared" si="2"/>
        <v>16014.095358616329</v>
      </c>
    </row>
    <row r="46" spans="1:13" x14ac:dyDescent="0.2">
      <c r="A46" s="158">
        <v>35</v>
      </c>
      <c r="B46" s="159" t="s">
        <v>55</v>
      </c>
      <c r="C46" s="32">
        <v>4</v>
      </c>
      <c r="D46" s="32" t="s">
        <v>57</v>
      </c>
      <c r="E46" s="160">
        <v>5875.77</v>
      </c>
      <c r="F46" s="161">
        <f t="shared" si="1"/>
        <v>2.6457744702769361E-4</v>
      </c>
      <c r="G46" s="91">
        <v>444.17</v>
      </c>
      <c r="H46" s="160">
        <v>260.543357965403</v>
      </c>
      <c r="I46" s="162">
        <v>238.8</v>
      </c>
      <c r="J46" s="55">
        <v>369.61</v>
      </c>
      <c r="K46" s="162">
        <v>301.83999999999997</v>
      </c>
      <c r="L46" s="162">
        <v>326.81</v>
      </c>
      <c r="M46" s="163">
        <f t="shared" si="2"/>
        <v>1941.773357965403</v>
      </c>
    </row>
    <row r="47" spans="1:13" ht="24" x14ac:dyDescent="0.2">
      <c r="A47" s="158">
        <v>36</v>
      </c>
      <c r="B47" s="159" t="s">
        <v>102</v>
      </c>
      <c r="C47" s="32" t="s">
        <v>56</v>
      </c>
      <c r="D47" s="32" t="s">
        <v>56</v>
      </c>
      <c r="E47" s="160">
        <v>23311.56</v>
      </c>
      <c r="F47" s="161">
        <f t="shared" si="1"/>
        <v>1.049685918787308E-3</v>
      </c>
      <c r="G47" s="91">
        <v>1762.2</v>
      </c>
      <c r="H47" s="160">
        <v>1033.6810531746401</v>
      </c>
      <c r="I47" s="162">
        <v>947.41</v>
      </c>
      <c r="J47" s="55">
        <v>1466.37</v>
      </c>
      <c r="K47" s="162">
        <v>1197.52</v>
      </c>
      <c r="L47" s="162">
        <v>1296.5899999999999</v>
      </c>
      <c r="M47" s="163">
        <f t="shared" si="2"/>
        <v>7703.7710531746397</v>
      </c>
    </row>
    <row r="48" spans="1:13" x14ac:dyDescent="0.2">
      <c r="A48" s="158">
        <v>37</v>
      </c>
      <c r="B48" s="159" t="s">
        <v>103</v>
      </c>
      <c r="C48" s="32">
        <v>1</v>
      </c>
      <c r="D48" s="32" t="s">
        <v>57</v>
      </c>
      <c r="E48" s="160">
        <v>2649.69</v>
      </c>
      <c r="F48" s="161">
        <f t="shared" si="1"/>
        <v>1.1931171839857745E-4</v>
      </c>
      <c r="G48" s="91">
        <v>200.3</v>
      </c>
      <c r="H48" s="160">
        <v>117.492538027756</v>
      </c>
      <c r="I48" s="162">
        <v>107.69</v>
      </c>
      <c r="J48" s="55">
        <v>166.67</v>
      </c>
      <c r="K48" s="162">
        <v>136.12</v>
      </c>
      <c r="L48" s="162">
        <v>147.38</v>
      </c>
      <c r="M48" s="163">
        <f t="shared" si="2"/>
        <v>875.65253802775601</v>
      </c>
    </row>
    <row r="49" spans="1:17" x14ac:dyDescent="0.2">
      <c r="A49" s="158">
        <v>38</v>
      </c>
      <c r="B49" s="159" t="s">
        <v>73</v>
      </c>
      <c r="C49" s="32">
        <v>1</v>
      </c>
      <c r="D49" s="32" t="s">
        <v>57</v>
      </c>
      <c r="E49" s="160">
        <v>1180.32</v>
      </c>
      <c r="F49" s="161">
        <f t="shared" si="1"/>
        <v>5.3148106933342742E-5</v>
      </c>
      <c r="G49" s="91">
        <v>89.22</v>
      </c>
      <c r="H49" s="160">
        <v>52.337742333979101</v>
      </c>
      <c r="I49" s="162">
        <v>47.97</v>
      </c>
      <c r="J49" s="55">
        <v>74.25</v>
      </c>
      <c r="K49" s="162">
        <v>60.63</v>
      </c>
      <c r="L49" s="162">
        <v>65.650000000000006</v>
      </c>
      <c r="M49" s="163">
        <f t="shared" si="2"/>
        <v>390.05774233397904</v>
      </c>
    </row>
    <row r="50" spans="1:17" x14ac:dyDescent="0.2">
      <c r="A50" s="158"/>
      <c r="B50" s="201" t="s">
        <v>58</v>
      </c>
      <c r="C50" s="201"/>
      <c r="D50" s="201"/>
      <c r="E50" s="107">
        <f t="shared" ref="E50:J50" si="3">SUM(E12:E49)</f>
        <v>1051241.5000000005</v>
      </c>
      <c r="F50" s="164">
        <f t="shared" si="3"/>
        <v>4.7335888280099998E-2</v>
      </c>
      <c r="G50" s="107">
        <f t="shared" si="3"/>
        <v>76524.150000000009</v>
      </c>
      <c r="H50" s="107">
        <f t="shared" si="3"/>
        <v>46614.144264085699</v>
      </c>
      <c r="I50" s="109">
        <f t="shared" si="3"/>
        <v>42723.55000000001</v>
      </c>
      <c r="J50" s="109">
        <f t="shared" si="3"/>
        <v>66127.409999999974</v>
      </c>
      <c r="K50" s="109">
        <f t="shared" ref="K50:L50" si="4">SUM(K12:K49)</f>
        <v>54002.640000000007</v>
      </c>
      <c r="L50" s="109">
        <f t="shared" si="4"/>
        <v>58469.879999999976</v>
      </c>
      <c r="M50" s="163">
        <f t="shared" si="2"/>
        <v>344461.77426408569</v>
      </c>
      <c r="Q50" s="58"/>
    </row>
    <row r="51" spans="1:17" x14ac:dyDescent="0.2">
      <c r="A51" s="158"/>
      <c r="B51" s="201" t="s">
        <v>62</v>
      </c>
      <c r="C51" s="201"/>
      <c r="D51" s="201"/>
      <c r="E51" s="107">
        <f>SUM('HOSP-Cumulative'!E72)</f>
        <v>21156887.220000003</v>
      </c>
      <c r="F51" s="164">
        <f t="shared" si="1"/>
        <v>0.95266411171990018</v>
      </c>
      <c r="G51" s="93">
        <f>SUM('HOSP-Cumulative'!G72)</f>
        <v>1603288.6600000004</v>
      </c>
      <c r="H51" s="93">
        <f>SUM('HOSP-Cumulative'!H72)</f>
        <v>938138.56032520137</v>
      </c>
      <c r="I51" s="33">
        <f>SUM('HOSP-Cumulative'!I72)</f>
        <v>859837.63</v>
      </c>
      <c r="J51" s="33">
        <f>SUM('HOSP-Cumulative'!J72)</f>
        <v>1330837.25</v>
      </c>
      <c r="K51" s="33">
        <f>SUM('HOSP-Cumulative'!K72)</f>
        <v>1086836.9500000002</v>
      </c>
      <c r="L51" s="33">
        <f>SUM('HOSP-Cumulative'!L72)</f>
        <v>1176742.8600000001</v>
      </c>
      <c r="M51" s="163">
        <f t="shared" si="2"/>
        <v>6995681.9103252022</v>
      </c>
    </row>
    <row r="52" spans="1:17" x14ac:dyDescent="0.2">
      <c r="A52" s="158"/>
      <c r="B52" s="35"/>
      <c r="C52" s="35"/>
      <c r="D52" s="35" t="s">
        <v>59</v>
      </c>
      <c r="E52" s="107">
        <f>SUM(E50:E51)</f>
        <v>22208128.720000003</v>
      </c>
      <c r="F52" s="109">
        <f t="shared" si="1"/>
        <v>1.0000000000000002</v>
      </c>
      <c r="G52" s="93">
        <f>SUM(G50:G51)</f>
        <v>1679812.8100000003</v>
      </c>
      <c r="H52" s="93">
        <f>SUM(H50:H51)</f>
        <v>984752.70458928705</v>
      </c>
      <c r="I52" s="33">
        <f>SUM(I50:I51)</f>
        <v>902561.18</v>
      </c>
      <c r="J52" s="33">
        <f t="shared" ref="J52:L52" si="5">SUM(J50:J51)</f>
        <v>1396964.66</v>
      </c>
      <c r="K52" s="33">
        <f t="shared" si="5"/>
        <v>1140839.5900000001</v>
      </c>
      <c r="L52" s="33">
        <f t="shared" si="5"/>
        <v>1235212.74</v>
      </c>
      <c r="M52" s="165">
        <f>SUM(G52:L52)</f>
        <v>7340143.6845892873</v>
      </c>
    </row>
    <row r="53" spans="1:17" x14ac:dyDescent="0.2">
      <c r="A53" s="59"/>
      <c r="B53" s="60"/>
      <c r="C53" s="61"/>
      <c r="D53" s="61"/>
      <c r="E53" s="34"/>
      <c r="F53" s="62"/>
      <c r="G53" s="34"/>
      <c r="H53" s="63"/>
      <c r="I53" s="63"/>
      <c r="J53" s="63"/>
      <c r="K53" s="63"/>
      <c r="L53" s="63"/>
      <c r="M53" s="63"/>
    </row>
    <row r="54" spans="1:17" x14ac:dyDescent="0.2">
      <c r="A54" s="59"/>
      <c r="B54" s="202" t="s">
        <v>40</v>
      </c>
      <c r="C54" s="202"/>
      <c r="D54" s="61"/>
      <c r="E54" s="34"/>
      <c r="F54" s="62"/>
      <c r="G54" s="64"/>
      <c r="H54" s="64"/>
      <c r="I54" s="64"/>
      <c r="J54" s="64"/>
      <c r="K54" s="64"/>
      <c r="L54" s="63"/>
      <c r="M54" s="63"/>
    </row>
    <row r="55" spans="1:17" x14ac:dyDescent="0.2">
      <c r="A55" s="59"/>
      <c r="B55" s="60"/>
      <c r="C55" s="34"/>
      <c r="D55" s="34"/>
      <c r="E55" s="34"/>
      <c r="F55" s="62"/>
      <c r="G55" s="64"/>
      <c r="H55" s="64"/>
      <c r="I55" s="64"/>
      <c r="J55" s="64"/>
      <c r="K55" s="65"/>
      <c r="L55" s="63"/>
      <c r="M55" s="63"/>
    </row>
    <row r="56" spans="1:17" ht="45" customHeight="1" x14ac:dyDescent="0.2">
      <c r="B56" s="203"/>
      <c r="C56" s="203"/>
      <c r="D56" s="203"/>
      <c r="E56" s="56"/>
      <c r="F56" s="66"/>
      <c r="G56" s="56"/>
      <c r="H56" s="56"/>
      <c r="I56" s="56"/>
      <c r="J56" s="56"/>
      <c r="K56" s="56"/>
      <c r="L56" s="58"/>
      <c r="M56" s="56"/>
      <c r="Q56" s="67"/>
    </row>
    <row r="57" spans="1:17" ht="47.25" customHeight="1" x14ac:dyDescent="0.2">
      <c r="B57" s="203"/>
      <c r="C57" s="203"/>
      <c r="D57" s="203"/>
      <c r="E57" s="56"/>
      <c r="F57" s="66"/>
      <c r="G57" s="58"/>
      <c r="H57" s="56"/>
      <c r="I57" s="56"/>
      <c r="J57" s="56"/>
      <c r="K57" s="56"/>
      <c r="L57" s="56"/>
      <c r="M57" s="56"/>
    </row>
    <row r="58" spans="1:17" x14ac:dyDescent="0.2">
      <c r="B58" s="56"/>
      <c r="C58" s="56"/>
      <c r="D58" s="56"/>
      <c r="E58" s="56"/>
      <c r="F58" s="66"/>
      <c r="G58" s="58"/>
      <c r="H58" s="56"/>
      <c r="I58" s="56"/>
      <c r="J58" s="56"/>
      <c r="K58" s="56"/>
      <c r="L58" s="56"/>
      <c r="M58" s="56"/>
    </row>
    <row r="59" spans="1:17" x14ac:dyDescent="0.2">
      <c r="B59" s="56"/>
      <c r="C59" s="56"/>
      <c r="D59" s="56"/>
      <c r="E59" s="56"/>
      <c r="F59" s="66"/>
      <c r="G59" s="56"/>
      <c r="H59" s="56"/>
      <c r="I59" s="56"/>
      <c r="J59" s="56"/>
      <c r="K59" s="56"/>
      <c r="L59" s="56"/>
      <c r="M59" s="56"/>
    </row>
    <row r="60" spans="1:17" x14ac:dyDescent="0.2">
      <c r="B60" s="56"/>
      <c r="C60" s="56"/>
      <c r="D60" s="56"/>
      <c r="E60" s="56"/>
      <c r="F60" s="66"/>
      <c r="G60" s="56"/>
      <c r="H60" s="56"/>
      <c r="I60" s="56"/>
      <c r="J60" s="56"/>
      <c r="K60" s="56"/>
      <c r="L60" s="56"/>
      <c r="M60" s="56"/>
    </row>
    <row r="61" spans="1:17" x14ac:dyDescent="0.2">
      <c r="B61" s="56"/>
      <c r="C61" s="56"/>
      <c r="D61" s="56"/>
      <c r="E61" s="56"/>
      <c r="F61" s="66"/>
      <c r="L61" s="56"/>
      <c r="M61" s="56"/>
    </row>
    <row r="62" spans="1:17" x14ac:dyDescent="0.2">
      <c r="B62" s="56"/>
      <c r="C62" s="56"/>
      <c r="D62" s="56"/>
      <c r="E62" s="56"/>
      <c r="F62" s="66"/>
      <c r="G62" s="69"/>
      <c r="L62" s="56"/>
      <c r="M62" s="56"/>
    </row>
    <row r="63" spans="1:17" x14ac:dyDescent="0.2">
      <c r="L63" s="56"/>
      <c r="M63" s="56"/>
    </row>
    <row r="64" spans="1:17" x14ac:dyDescent="0.2">
      <c r="L64" s="56"/>
      <c r="M64" s="56"/>
    </row>
    <row r="65" spans="7:13" x14ac:dyDescent="0.2">
      <c r="G65" s="69"/>
      <c r="L65" s="56"/>
      <c r="M65" s="56"/>
    </row>
    <row r="66" spans="7:13" x14ac:dyDescent="0.2">
      <c r="G66" s="69"/>
      <c r="L66" s="56"/>
      <c r="M66" s="56"/>
    </row>
    <row r="67" spans="7:13" x14ac:dyDescent="0.2">
      <c r="L67" s="56"/>
      <c r="M67" s="56"/>
    </row>
    <row r="68" spans="7:13" x14ac:dyDescent="0.2">
      <c r="G68" s="69"/>
      <c r="L68" s="56"/>
      <c r="M68" s="56"/>
    </row>
    <row r="69" spans="7:13" x14ac:dyDescent="0.2">
      <c r="L69" s="56"/>
      <c r="M69" s="56"/>
    </row>
    <row r="70" spans="7:13" x14ac:dyDescent="0.2">
      <c r="L70" s="56"/>
      <c r="M70" s="56"/>
    </row>
    <row r="71" spans="7:13" x14ac:dyDescent="0.2">
      <c r="L71" s="56"/>
      <c r="M71" s="56"/>
    </row>
    <row r="72" spans="7:13" x14ac:dyDescent="0.2">
      <c r="L72" s="56"/>
      <c r="M72" s="56"/>
    </row>
    <row r="73" spans="7:13" x14ac:dyDescent="0.2">
      <c r="G73" s="69"/>
      <c r="L73" s="56"/>
      <c r="M73" s="56"/>
    </row>
    <row r="74" spans="7:13" x14ac:dyDescent="0.2">
      <c r="G74" s="69"/>
      <c r="L74" s="56"/>
      <c r="M74" s="56"/>
    </row>
    <row r="75" spans="7:13" x14ac:dyDescent="0.2">
      <c r="G75" s="69"/>
      <c r="L75" s="56"/>
      <c r="M75" s="56"/>
    </row>
    <row r="76" spans="7:13" x14ac:dyDescent="0.2">
      <c r="G76" s="69"/>
      <c r="L76" s="56"/>
      <c r="M76" s="56"/>
    </row>
    <row r="77" spans="7:13" x14ac:dyDescent="0.2">
      <c r="L77" s="56"/>
      <c r="M77" s="56"/>
    </row>
    <row r="78" spans="7:13" x14ac:dyDescent="0.2">
      <c r="G78" s="69"/>
      <c r="L78" s="56"/>
      <c r="M78" s="56"/>
    </row>
    <row r="79" spans="7:13" x14ac:dyDescent="0.2">
      <c r="G79" s="69"/>
      <c r="L79" s="56"/>
      <c r="M79" s="56"/>
    </row>
    <row r="80" spans="7:13" x14ac:dyDescent="0.2">
      <c r="L80" s="56"/>
      <c r="M80" s="56"/>
    </row>
    <row r="81" spans="7:13" x14ac:dyDescent="0.2">
      <c r="L81" s="56"/>
      <c r="M81" s="56"/>
    </row>
    <row r="82" spans="7:13" x14ac:dyDescent="0.2">
      <c r="L82" s="56"/>
      <c r="M82" s="56"/>
    </row>
    <row r="83" spans="7:13" x14ac:dyDescent="0.2">
      <c r="G83" s="69"/>
    </row>
    <row r="87" spans="7:13" x14ac:dyDescent="0.2">
      <c r="G87" s="69"/>
    </row>
    <row r="91" spans="7:13" x14ac:dyDescent="0.2">
      <c r="G91" s="69"/>
    </row>
    <row r="92" spans="7:13" x14ac:dyDescent="0.2">
      <c r="G92" s="69"/>
    </row>
    <row r="95" spans="7:13" x14ac:dyDescent="0.2">
      <c r="G95" s="69"/>
    </row>
    <row r="97" spans="7:7" x14ac:dyDescent="0.2">
      <c r="G97" s="69"/>
    </row>
    <row r="98" spans="7:7" x14ac:dyDescent="0.2">
      <c r="G98" s="69"/>
    </row>
    <row r="99" spans="7:7" x14ac:dyDescent="0.2">
      <c r="G99" s="69"/>
    </row>
    <row r="102" spans="7:7" x14ac:dyDescent="0.2">
      <c r="G102" s="69"/>
    </row>
    <row r="103" spans="7:7" x14ac:dyDescent="0.2">
      <c r="G103" s="69"/>
    </row>
    <row r="105" spans="7:7" x14ac:dyDescent="0.2">
      <c r="G105" s="69"/>
    </row>
    <row r="108" spans="7:7" x14ac:dyDescent="0.2">
      <c r="G108" s="69"/>
    </row>
    <row r="111" spans="7:7" x14ac:dyDescent="0.2">
      <c r="G111" s="69"/>
    </row>
  </sheetData>
  <sheetProtection selectLockedCells="1" sort="0" pivotTables="0" selectUnlockedCells="1"/>
  <mergeCells count="18">
    <mergeCell ref="B50:D50"/>
    <mergeCell ref="B51:D51"/>
    <mergeCell ref="B54:C54"/>
    <mergeCell ref="B56:D56"/>
    <mergeCell ref="B57:D57"/>
    <mergeCell ref="A1:M1"/>
    <mergeCell ref="A2:M2"/>
    <mergeCell ref="A3:M3"/>
    <mergeCell ref="A11:B11"/>
    <mergeCell ref="A4:M4"/>
    <mergeCell ref="A6:F6"/>
    <mergeCell ref="A7:F7"/>
    <mergeCell ref="A8:F8"/>
    <mergeCell ref="A9:F9"/>
    <mergeCell ref="A10:F10"/>
    <mergeCell ref="A5:M5"/>
    <mergeCell ref="G11:L11"/>
    <mergeCell ref="G8:L8"/>
  </mergeCells>
  <printOptions horizontalCentered="1"/>
  <pageMargins left="0.25" right="0.25" top="0.5" bottom="0.5" header="0.25" footer="0.25"/>
  <pageSetup scale="71" orientation="landscape" r:id="rId1"/>
  <headerFooter>
    <oddFooter>&amp;C&amp;"-,Italic"&amp;10Page &amp;P of &amp;N&amp;R&amp;"-,Italic"&amp;10TF 2014 Oct, 01/07/2015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37"/>
  <sheetViews>
    <sheetView tabSelected="1" zoomScale="93" zoomScaleNormal="93" workbookViewId="0">
      <selection sqref="A1:M1"/>
    </sheetView>
  </sheetViews>
  <sheetFormatPr defaultColWidth="9.140625" defaultRowHeight="12" x14ac:dyDescent="0.2"/>
  <cols>
    <col min="1" max="1" width="3.5703125" style="98" bestFit="1" customWidth="1"/>
    <col min="2" max="2" width="30.5703125" style="97" customWidth="1"/>
    <col min="3" max="3" width="6.42578125" style="57" bestFit="1" customWidth="1"/>
    <col min="4" max="4" width="10.42578125" style="57" bestFit="1" customWidth="1"/>
    <col min="5" max="5" width="15.140625" style="115" bestFit="1" customWidth="1"/>
    <col min="6" max="6" width="13" style="115" bestFit="1" customWidth="1"/>
    <col min="7" max="7" width="12.5703125" style="115" bestFit="1" customWidth="1"/>
    <col min="8" max="8" width="11.140625" style="115" bestFit="1" customWidth="1"/>
    <col min="9" max="9" width="10.85546875" style="116" bestFit="1" customWidth="1"/>
    <col min="10" max="10" width="11.42578125" style="57" customWidth="1"/>
    <col min="11" max="11" width="11.85546875" style="57" customWidth="1"/>
    <col min="12" max="12" width="12.28515625" style="57" bestFit="1" customWidth="1"/>
    <col min="13" max="13" width="21" style="57" bestFit="1" customWidth="1"/>
    <col min="14" max="16384" width="9.140625" style="98"/>
  </cols>
  <sheetData>
    <row r="1" spans="1:26" ht="15.75" customHeight="1" x14ac:dyDescent="0.2">
      <c r="A1" s="207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26" ht="15.75" customHeight="1" x14ac:dyDescent="0.2">
      <c r="A2" s="207" t="s">
        <v>66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26" ht="15.75" customHeight="1" x14ac:dyDescent="0.2">
      <c r="A3" s="207" t="s">
        <v>86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72"/>
    </row>
    <row r="4" spans="1:26" x14ac:dyDescent="0.2">
      <c r="A4" s="207" t="s">
        <v>799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72"/>
    </row>
    <row r="5" spans="1:26" x14ac:dyDescent="0.2">
      <c r="A5" s="211" t="s">
        <v>75</v>
      </c>
      <c r="B5" s="211"/>
      <c r="C5" s="211"/>
      <c r="D5" s="211"/>
      <c r="E5" s="211"/>
      <c r="F5" s="211"/>
      <c r="G5" s="73">
        <v>1</v>
      </c>
      <c r="H5" s="73">
        <v>2</v>
      </c>
      <c r="I5" s="74">
        <v>3</v>
      </c>
      <c r="J5" s="75">
        <v>4</v>
      </c>
      <c r="K5" s="75">
        <v>5</v>
      </c>
      <c r="L5" s="75">
        <v>6</v>
      </c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s="57" customFormat="1" x14ac:dyDescent="0.2">
      <c r="A6" s="213" t="s">
        <v>30</v>
      </c>
      <c r="B6" s="214"/>
      <c r="C6" s="214"/>
      <c r="D6" s="214"/>
      <c r="E6" s="214"/>
      <c r="F6" s="215"/>
      <c r="G6" s="76" t="s">
        <v>79</v>
      </c>
      <c r="H6" s="76" t="s">
        <v>80</v>
      </c>
      <c r="I6" s="77" t="s">
        <v>81</v>
      </c>
      <c r="J6" s="78" t="s">
        <v>82</v>
      </c>
      <c r="K6" s="78" t="s">
        <v>83</v>
      </c>
      <c r="L6" s="79" t="s">
        <v>84</v>
      </c>
      <c r="M6" s="80" t="s">
        <v>27</v>
      </c>
    </row>
    <row r="7" spans="1:26" s="57" customFormat="1" x14ac:dyDescent="0.2">
      <c r="A7" s="216" t="s">
        <v>36</v>
      </c>
      <c r="B7" s="217"/>
      <c r="C7" s="217"/>
      <c r="D7" s="217"/>
      <c r="E7" s="217"/>
      <c r="F7" s="218"/>
      <c r="G7" s="208">
        <v>22208128.719999999</v>
      </c>
      <c r="H7" s="209"/>
      <c r="I7" s="209"/>
      <c r="J7" s="209"/>
      <c r="K7" s="209"/>
      <c r="L7" s="210"/>
      <c r="M7" s="81"/>
    </row>
    <row r="8" spans="1:26" s="57" customFormat="1" x14ac:dyDescent="0.2">
      <c r="A8" s="219" t="s">
        <v>31</v>
      </c>
      <c r="B8" s="220"/>
      <c r="C8" s="220"/>
      <c r="D8" s="220"/>
      <c r="E8" s="220"/>
      <c r="F8" s="221"/>
      <c r="G8" s="82">
        <f>SUM('EMS-Cumulative'!G9)</f>
        <v>1678787.44</v>
      </c>
      <c r="H8" s="82">
        <f>SUM('EMS-Cumulative'!H9)</f>
        <v>984752.71</v>
      </c>
      <c r="I8" s="83">
        <v>902561.15</v>
      </c>
      <c r="J8" s="83">
        <v>1396963.76</v>
      </c>
      <c r="K8" s="83">
        <v>1140839.6399999999</v>
      </c>
      <c r="L8" s="84">
        <v>1235212.74</v>
      </c>
      <c r="M8" s="82"/>
    </row>
    <row r="9" spans="1:26" s="57" customFormat="1" x14ac:dyDescent="0.2">
      <c r="A9" s="219" t="s">
        <v>28</v>
      </c>
      <c r="B9" s="220"/>
      <c r="C9" s="220"/>
      <c r="D9" s="220"/>
      <c r="E9" s="220"/>
      <c r="F9" s="221"/>
      <c r="G9" s="82">
        <f t="shared" ref="G9:K9" si="0">SUM(G8/$G$7)</f>
        <v>7.5593376694009007E-2</v>
      </c>
      <c r="H9" s="82">
        <f t="shared" si="0"/>
        <v>4.4341993979581003E-2</v>
      </c>
      <c r="I9" s="85">
        <f t="shared" si="0"/>
        <v>4.0641026597940222E-2</v>
      </c>
      <c r="J9" s="86">
        <f t="shared" si="0"/>
        <v>6.290326292741337E-2</v>
      </c>
      <c r="K9" s="86">
        <f t="shared" si="0"/>
        <v>5.137036327480364E-2</v>
      </c>
      <c r="L9" s="87">
        <f>SUM(L8/$G$7)</f>
        <v>5.5619847830204759E-2</v>
      </c>
      <c r="M9" s="86">
        <f>SUM(G9:L9)</f>
        <v>0.330469871303952</v>
      </c>
    </row>
    <row r="10" spans="1:26" s="57" customFormat="1" ht="24" x14ac:dyDescent="0.2">
      <c r="A10" s="222" t="s">
        <v>2</v>
      </c>
      <c r="B10" s="223"/>
      <c r="C10" s="88" t="s">
        <v>7</v>
      </c>
      <c r="D10" s="88" t="s">
        <v>32</v>
      </c>
      <c r="E10" s="82" t="s">
        <v>21</v>
      </c>
      <c r="F10" s="82" t="s">
        <v>76</v>
      </c>
      <c r="G10" s="204" t="s">
        <v>20</v>
      </c>
      <c r="H10" s="205"/>
      <c r="I10" s="205"/>
      <c r="J10" s="205"/>
      <c r="K10" s="205"/>
      <c r="L10" s="206"/>
      <c r="M10" s="80" t="s">
        <v>38</v>
      </c>
    </row>
    <row r="11" spans="1:26" x14ac:dyDescent="0.2">
      <c r="A11" s="166">
        <v>1</v>
      </c>
      <c r="B11" s="101" t="s">
        <v>105</v>
      </c>
      <c r="C11" s="89">
        <v>1</v>
      </c>
      <c r="D11" s="89">
        <v>4</v>
      </c>
      <c r="E11" s="102">
        <v>11155.47</v>
      </c>
      <c r="F11" s="90">
        <f>SUM(E11/$G$7)</f>
        <v>5.023147218141664E-4</v>
      </c>
      <c r="G11" s="91">
        <v>843.28</v>
      </c>
      <c r="H11" s="102">
        <v>494.65578357939597</v>
      </c>
      <c r="I11" s="103">
        <v>453.37</v>
      </c>
      <c r="J11" s="92">
        <v>701.72</v>
      </c>
      <c r="K11" s="91">
        <v>573.05999999999995</v>
      </c>
      <c r="L11" s="92">
        <v>620.47</v>
      </c>
      <c r="M11" s="92">
        <f>SUM(G11:L11)</f>
        <v>3686.5557835793961</v>
      </c>
    </row>
    <row r="12" spans="1:26" ht="36" x14ac:dyDescent="0.2">
      <c r="A12" s="166">
        <v>2</v>
      </c>
      <c r="B12" s="101" t="s">
        <v>106</v>
      </c>
      <c r="C12" s="89">
        <v>2</v>
      </c>
      <c r="D12" s="89">
        <v>4</v>
      </c>
      <c r="E12" s="102">
        <v>23676.55</v>
      </c>
      <c r="F12" s="90">
        <f t="shared" ref="F12:F71" si="1">SUM(E12/$G$7)</f>
        <v>1.0661208919722075E-3</v>
      </c>
      <c r="G12" s="91">
        <v>1789.79</v>
      </c>
      <c r="H12" s="102">
        <v>1049.8654375572501</v>
      </c>
      <c r="I12" s="103">
        <v>962.24</v>
      </c>
      <c r="J12" s="92">
        <v>1489.33</v>
      </c>
      <c r="K12" s="91">
        <v>1216.27</v>
      </c>
      <c r="L12" s="92">
        <v>1316.89</v>
      </c>
      <c r="M12" s="92">
        <f t="shared" ref="M12:M71" si="2">SUM(G12:L12)</f>
        <v>7824.385437557251</v>
      </c>
    </row>
    <row r="13" spans="1:26" x14ac:dyDescent="0.2">
      <c r="A13" s="166">
        <v>3</v>
      </c>
      <c r="B13" s="101" t="s">
        <v>107</v>
      </c>
      <c r="C13" s="89">
        <v>3</v>
      </c>
      <c r="D13" s="89">
        <v>3</v>
      </c>
      <c r="E13" s="102">
        <v>16031.74</v>
      </c>
      <c r="F13" s="90">
        <f t="shared" si="1"/>
        <v>7.2188612566723273E-4</v>
      </c>
      <c r="G13" s="91">
        <v>1211.8900000000001</v>
      </c>
      <c r="H13" s="102">
        <v>710.87931856220803</v>
      </c>
      <c r="I13" s="103">
        <v>651.54999999999995</v>
      </c>
      <c r="J13" s="92">
        <v>1008.45</v>
      </c>
      <c r="K13" s="91">
        <v>823.56</v>
      </c>
      <c r="L13" s="92">
        <v>891.68</v>
      </c>
      <c r="M13" s="92">
        <f t="shared" si="2"/>
        <v>5298.0093185622081</v>
      </c>
    </row>
    <row r="14" spans="1:26" ht="33" customHeight="1" x14ac:dyDescent="0.2">
      <c r="A14" s="166">
        <v>4</v>
      </c>
      <c r="B14" s="101" t="s">
        <v>108</v>
      </c>
      <c r="C14" s="89">
        <v>2</v>
      </c>
      <c r="D14" s="89">
        <v>4</v>
      </c>
      <c r="E14" s="102">
        <v>4504.3100000000004</v>
      </c>
      <c r="F14" s="90">
        <f t="shared" si="1"/>
        <v>2.0282258162271678E-4</v>
      </c>
      <c r="G14" s="91">
        <v>2946.14</v>
      </c>
      <c r="H14" s="102">
        <v>199.73008690216699</v>
      </c>
      <c r="I14" s="103">
        <v>183.06</v>
      </c>
      <c r="J14" s="92">
        <v>283.33999999999997</v>
      </c>
      <c r="K14" s="91">
        <v>231.39</v>
      </c>
      <c r="L14" s="92">
        <v>250.53</v>
      </c>
      <c r="M14" s="92">
        <f t="shared" si="2"/>
        <v>4094.190086902167</v>
      </c>
    </row>
    <row r="15" spans="1:26" x14ac:dyDescent="0.2">
      <c r="A15" s="166">
        <v>5</v>
      </c>
      <c r="B15" s="101" t="s">
        <v>109</v>
      </c>
      <c r="C15" s="89">
        <v>7</v>
      </c>
      <c r="D15" s="89">
        <v>4</v>
      </c>
      <c r="E15" s="102">
        <v>2888.68</v>
      </c>
      <c r="F15" s="90">
        <f t="shared" si="1"/>
        <v>1.3007309334435449E-4</v>
      </c>
      <c r="G15" s="91">
        <v>218.37</v>
      </c>
      <c r="H15" s="102">
        <v>128.089831168936</v>
      </c>
      <c r="I15" s="103">
        <v>117.4</v>
      </c>
      <c r="J15" s="92">
        <v>181.71</v>
      </c>
      <c r="K15" s="91">
        <v>148.38999999999999</v>
      </c>
      <c r="L15" s="92">
        <v>160.66999999999999</v>
      </c>
      <c r="M15" s="92">
        <f t="shared" si="2"/>
        <v>954.62983116893599</v>
      </c>
    </row>
    <row r="16" spans="1:26" ht="24" x14ac:dyDescent="0.2">
      <c r="A16" s="166">
        <v>6</v>
      </c>
      <c r="B16" s="101" t="s">
        <v>110</v>
      </c>
      <c r="C16" s="89">
        <v>3</v>
      </c>
      <c r="D16" s="89">
        <v>3</v>
      </c>
      <c r="E16" s="102">
        <v>1875.34</v>
      </c>
      <c r="F16" s="90">
        <f t="shared" si="1"/>
        <v>8.4443854934572807E-5</v>
      </c>
      <c r="G16" s="91">
        <v>141.76</v>
      </c>
      <c r="H16" s="102">
        <v>83.156314989667393</v>
      </c>
      <c r="I16" s="103">
        <v>76.22</v>
      </c>
      <c r="J16" s="92">
        <v>117.97</v>
      </c>
      <c r="K16" s="91">
        <v>96.34</v>
      </c>
      <c r="L16" s="92">
        <v>104.31</v>
      </c>
      <c r="M16" s="92">
        <f t="shared" si="2"/>
        <v>619.75631498966754</v>
      </c>
    </row>
    <row r="17" spans="1:13" ht="24" x14ac:dyDescent="0.2">
      <c r="A17" s="166">
        <v>7</v>
      </c>
      <c r="B17" s="101" t="s">
        <v>111</v>
      </c>
      <c r="C17" s="89">
        <v>3</v>
      </c>
      <c r="D17" s="89">
        <v>4</v>
      </c>
      <c r="E17" s="102">
        <v>18484.79</v>
      </c>
      <c r="F17" s="90">
        <f t="shared" si="1"/>
        <v>8.323434285281827E-4</v>
      </c>
      <c r="G17" s="91">
        <v>1096.22</v>
      </c>
      <c r="H17" s="102">
        <v>819.65244689381905</v>
      </c>
      <c r="I17" s="103">
        <v>751.24</v>
      </c>
      <c r="J17" s="92">
        <v>1162.75</v>
      </c>
      <c r="K17" s="91">
        <v>949.57</v>
      </c>
      <c r="L17" s="92">
        <v>1028.1199999999999</v>
      </c>
      <c r="M17" s="92">
        <f t="shared" si="2"/>
        <v>5807.5524468938183</v>
      </c>
    </row>
    <row r="18" spans="1:13" x14ac:dyDescent="0.2">
      <c r="A18" s="166">
        <v>8</v>
      </c>
      <c r="B18" s="101" t="s">
        <v>112</v>
      </c>
      <c r="C18" s="89">
        <v>5</v>
      </c>
      <c r="D18" s="89">
        <v>4</v>
      </c>
      <c r="E18" s="102">
        <v>14501.47</v>
      </c>
      <c r="F18" s="90">
        <f t="shared" si="1"/>
        <v>6.5298027505308876E-4</v>
      </c>
      <c r="G18" s="91">
        <v>1096.22</v>
      </c>
      <c r="H18" s="102">
        <v>643.02409543507497</v>
      </c>
      <c r="I18" s="103">
        <v>589.35</v>
      </c>
      <c r="J18" s="92">
        <v>912.19</v>
      </c>
      <c r="K18" s="91">
        <v>744.95</v>
      </c>
      <c r="L18" s="92">
        <v>806.57</v>
      </c>
      <c r="M18" s="92">
        <f t="shared" si="2"/>
        <v>4792.3040954350745</v>
      </c>
    </row>
    <row r="19" spans="1:13" x14ac:dyDescent="0.2">
      <c r="A19" s="166">
        <v>9</v>
      </c>
      <c r="B19" s="101" t="s">
        <v>113</v>
      </c>
      <c r="C19" s="89">
        <v>2</v>
      </c>
      <c r="D19" s="89">
        <v>4</v>
      </c>
      <c r="E19" s="102">
        <v>36765.589999999997</v>
      </c>
      <c r="F19" s="90">
        <f t="shared" si="1"/>
        <v>1.6555014816214556E-3</v>
      </c>
      <c r="G19" s="91">
        <v>2779.24</v>
      </c>
      <c r="H19" s="102">
        <v>1630.25957043574</v>
      </c>
      <c r="I19" s="103">
        <v>1494.19</v>
      </c>
      <c r="J19" s="92">
        <v>2312.6799999999998</v>
      </c>
      <c r="K19" s="91">
        <v>1888.66</v>
      </c>
      <c r="L19" s="92">
        <v>2044.9</v>
      </c>
      <c r="M19" s="92">
        <f t="shared" si="2"/>
        <v>12149.929570435739</v>
      </c>
    </row>
    <row r="20" spans="1:13" x14ac:dyDescent="0.2">
      <c r="A20" s="166">
        <v>10</v>
      </c>
      <c r="B20" s="101" t="s">
        <v>114</v>
      </c>
      <c r="C20" s="89">
        <v>3</v>
      </c>
      <c r="D20" s="89">
        <v>3</v>
      </c>
      <c r="E20" s="102">
        <v>79995.44</v>
      </c>
      <c r="F20" s="90">
        <f t="shared" si="1"/>
        <v>3.6020792660463293E-3</v>
      </c>
      <c r="G20" s="91">
        <v>6047.13</v>
      </c>
      <c r="H20" s="102">
        <v>3547.1573188739299</v>
      </c>
      <c r="I20" s="103">
        <v>3251.1</v>
      </c>
      <c r="J20" s="92">
        <v>5031.97</v>
      </c>
      <c r="K20" s="91">
        <v>4109.3900000000003</v>
      </c>
      <c r="L20" s="92">
        <v>4449.33</v>
      </c>
      <c r="M20" s="92">
        <f t="shared" si="2"/>
        <v>26436.077318873933</v>
      </c>
    </row>
    <row r="21" spans="1:13" x14ac:dyDescent="0.2">
      <c r="A21" s="166">
        <v>11</v>
      </c>
      <c r="B21" s="101" t="s">
        <v>115</v>
      </c>
      <c r="C21" s="89">
        <v>3</v>
      </c>
      <c r="D21" s="89">
        <v>3</v>
      </c>
      <c r="E21" s="102">
        <v>43439.91</v>
      </c>
      <c r="F21" s="90">
        <f t="shared" si="1"/>
        <v>1.9560364832035253E-3</v>
      </c>
      <c r="G21" s="91">
        <v>3283.77</v>
      </c>
      <c r="H21" s="102">
        <v>1926.2122276935399</v>
      </c>
      <c r="I21" s="103">
        <v>1765.44</v>
      </c>
      <c r="J21" s="92">
        <v>2732.51</v>
      </c>
      <c r="K21" s="91">
        <v>2231.52</v>
      </c>
      <c r="L21" s="92">
        <v>2416.12</v>
      </c>
      <c r="M21" s="92">
        <f t="shared" si="2"/>
        <v>14355.572227693541</v>
      </c>
    </row>
    <row r="22" spans="1:13" x14ac:dyDescent="0.2">
      <c r="A22" s="166">
        <v>12</v>
      </c>
      <c r="B22" s="101" t="s">
        <v>116</v>
      </c>
      <c r="C22" s="89">
        <v>3</v>
      </c>
      <c r="D22" s="89">
        <v>4</v>
      </c>
      <c r="E22" s="102">
        <v>626.75</v>
      </c>
      <c r="F22" s="90">
        <f t="shared" si="1"/>
        <v>2.8221648383889591E-5</v>
      </c>
      <c r="G22" s="91">
        <v>47.38</v>
      </c>
      <c r="H22" s="102">
        <v>27.791344726702398</v>
      </c>
      <c r="I22" s="103">
        <v>25.47</v>
      </c>
      <c r="J22" s="92">
        <v>39.42</v>
      </c>
      <c r="K22" s="91">
        <v>32.200000000000003</v>
      </c>
      <c r="L22" s="92">
        <v>34.86</v>
      </c>
      <c r="M22" s="92">
        <f t="shared" si="2"/>
        <v>207.12134472670243</v>
      </c>
    </row>
    <row r="23" spans="1:13" x14ac:dyDescent="0.2">
      <c r="A23" s="166">
        <v>13</v>
      </c>
      <c r="B23" s="101" t="s">
        <v>117</v>
      </c>
      <c r="C23" s="89">
        <v>2</v>
      </c>
      <c r="D23" s="89">
        <v>4</v>
      </c>
      <c r="E23" s="102">
        <v>15048.61</v>
      </c>
      <c r="F23" s="90">
        <f t="shared" si="1"/>
        <v>6.776171999781169E-4</v>
      </c>
      <c r="G23" s="91">
        <v>1137.58</v>
      </c>
      <c r="H23" s="102">
        <v>667.28537402106303</v>
      </c>
      <c r="I23" s="103">
        <v>611.59</v>
      </c>
      <c r="J23" s="92">
        <v>946.61</v>
      </c>
      <c r="K23" s="91">
        <v>773.05</v>
      </c>
      <c r="L23" s="92">
        <v>837</v>
      </c>
      <c r="M23" s="92">
        <f t="shared" si="2"/>
        <v>4973.115374021063</v>
      </c>
    </row>
    <row r="24" spans="1:13" ht="24" x14ac:dyDescent="0.2">
      <c r="A24" s="166">
        <v>14</v>
      </c>
      <c r="B24" s="101" t="s">
        <v>118</v>
      </c>
      <c r="C24" s="89">
        <v>1</v>
      </c>
      <c r="D24" s="89">
        <v>4</v>
      </c>
      <c r="E24" s="102">
        <v>7050.59</v>
      </c>
      <c r="F24" s="90">
        <f t="shared" si="1"/>
        <v>3.1747789689504286E-4</v>
      </c>
      <c r="G24" s="91">
        <v>1466.94</v>
      </c>
      <c r="H24" s="102">
        <v>312.637219332494</v>
      </c>
      <c r="I24" s="103">
        <v>286.54000000000002</v>
      </c>
      <c r="J24" s="92">
        <v>443.51</v>
      </c>
      <c r="K24" s="91">
        <v>362.19</v>
      </c>
      <c r="L24" s="92">
        <v>392.15</v>
      </c>
      <c r="M24" s="92">
        <f t="shared" si="2"/>
        <v>3263.9672193324941</v>
      </c>
    </row>
    <row r="25" spans="1:13" x14ac:dyDescent="0.2">
      <c r="A25" s="166">
        <v>15</v>
      </c>
      <c r="B25" s="101" t="s">
        <v>119</v>
      </c>
      <c r="C25" s="89">
        <v>3</v>
      </c>
      <c r="D25" s="89">
        <v>3</v>
      </c>
      <c r="E25" s="102">
        <v>19405.61</v>
      </c>
      <c r="F25" s="90">
        <f t="shared" si="1"/>
        <v>8.7380662480238006E-4</v>
      </c>
      <c r="G25" s="91">
        <v>1466.94</v>
      </c>
      <c r="H25" s="102">
        <v>860.483441790097</v>
      </c>
      <c r="I25" s="103">
        <v>788.66</v>
      </c>
      <c r="J25" s="92">
        <v>1220.68</v>
      </c>
      <c r="K25" s="91">
        <v>996.87</v>
      </c>
      <c r="L25" s="92">
        <v>1079.3399999999999</v>
      </c>
      <c r="M25" s="92">
        <f t="shared" si="2"/>
        <v>6412.9734417900972</v>
      </c>
    </row>
    <row r="26" spans="1:13" ht="24" x14ac:dyDescent="0.2">
      <c r="A26" s="166">
        <v>16</v>
      </c>
      <c r="B26" s="101" t="s">
        <v>120</v>
      </c>
      <c r="C26" s="89">
        <v>1</v>
      </c>
      <c r="D26" s="89">
        <v>4</v>
      </c>
      <c r="E26" s="102">
        <v>18300.759999999998</v>
      </c>
      <c r="F26" s="90">
        <f t="shared" si="1"/>
        <v>8.2405682310004189E-4</v>
      </c>
      <c r="G26" s="91">
        <v>1383.42</v>
      </c>
      <c r="H26" s="102">
        <v>811.49218974175699</v>
      </c>
      <c r="I26" s="103">
        <v>743.76</v>
      </c>
      <c r="J26" s="92">
        <v>1151.18</v>
      </c>
      <c r="K26" s="91">
        <v>940.12</v>
      </c>
      <c r="L26" s="92">
        <v>1017.89</v>
      </c>
      <c r="M26" s="92">
        <f t="shared" si="2"/>
        <v>6047.8621897417579</v>
      </c>
    </row>
    <row r="27" spans="1:13" x14ac:dyDescent="0.2">
      <c r="A27" s="166">
        <v>17</v>
      </c>
      <c r="B27" s="101" t="s">
        <v>121</v>
      </c>
      <c r="C27" s="89">
        <v>4</v>
      </c>
      <c r="D27" s="89">
        <v>3</v>
      </c>
      <c r="E27" s="102">
        <v>5047.66</v>
      </c>
      <c r="F27" s="90">
        <f t="shared" si="1"/>
        <v>2.2728884831499661E-4</v>
      </c>
      <c r="G27" s="91">
        <v>381.57</v>
      </c>
      <c r="H27" s="102">
        <v>223.82330933097199</v>
      </c>
      <c r="I27" s="103">
        <v>205.14</v>
      </c>
      <c r="J27" s="92">
        <v>317.51</v>
      </c>
      <c r="K27" s="91">
        <v>259.3</v>
      </c>
      <c r="L27" s="92">
        <v>280.75</v>
      </c>
      <c r="M27" s="92">
        <f t="shared" si="2"/>
        <v>1668.093309330972</v>
      </c>
    </row>
    <row r="28" spans="1:13" x14ac:dyDescent="0.2">
      <c r="A28" s="166">
        <v>18</v>
      </c>
      <c r="B28" s="101" t="s">
        <v>122</v>
      </c>
      <c r="C28" s="89">
        <v>2</v>
      </c>
      <c r="D28" s="89">
        <v>4</v>
      </c>
      <c r="E28" s="102">
        <v>7107.29</v>
      </c>
      <c r="F28" s="90">
        <f t="shared" si="1"/>
        <v>3.2003101610264805E-4</v>
      </c>
      <c r="G28" s="91">
        <v>537.26</v>
      </c>
      <c r="H28" s="102">
        <v>315.15141039113598</v>
      </c>
      <c r="I28" s="103">
        <v>288.85000000000002</v>
      </c>
      <c r="J28" s="92">
        <v>447.07</v>
      </c>
      <c r="K28" s="91">
        <v>365.1</v>
      </c>
      <c r="L28" s="92">
        <v>395.31</v>
      </c>
      <c r="M28" s="92">
        <f t="shared" si="2"/>
        <v>2348.741410391136</v>
      </c>
    </row>
    <row r="29" spans="1:13" x14ac:dyDescent="0.2">
      <c r="A29" s="166">
        <v>19</v>
      </c>
      <c r="B29" s="101" t="s">
        <v>123</v>
      </c>
      <c r="C29" s="89">
        <v>7</v>
      </c>
      <c r="D29" s="89">
        <v>3</v>
      </c>
      <c r="E29" s="102">
        <v>36804.870000000003</v>
      </c>
      <c r="F29" s="90">
        <f t="shared" si="1"/>
        <v>1.6572702033582235E-3</v>
      </c>
      <c r="G29" s="91">
        <v>2782.2</v>
      </c>
      <c r="H29" s="102">
        <v>1632.0013239592599</v>
      </c>
      <c r="I29" s="103">
        <v>1495.79</v>
      </c>
      <c r="J29" s="92">
        <v>2315.15</v>
      </c>
      <c r="K29" s="91">
        <v>1890.68</v>
      </c>
      <c r="L29" s="92">
        <v>2047.08</v>
      </c>
      <c r="M29" s="92">
        <f t="shared" si="2"/>
        <v>12162.90132395926</v>
      </c>
    </row>
    <row r="30" spans="1:13" x14ac:dyDescent="0.2">
      <c r="A30" s="166">
        <v>20</v>
      </c>
      <c r="B30" s="101" t="s">
        <v>124</v>
      </c>
      <c r="C30" s="89">
        <v>7</v>
      </c>
      <c r="D30" s="89">
        <v>3</v>
      </c>
      <c r="E30" s="102">
        <v>505620.77</v>
      </c>
      <c r="F30" s="90">
        <f t="shared" si="1"/>
        <v>2.2767373891554067E-2</v>
      </c>
      <c r="G30" s="91">
        <v>38211.58</v>
      </c>
      <c r="H30" s="102">
        <v>22420.2331392911</v>
      </c>
      <c r="I30" s="103">
        <v>20548.95</v>
      </c>
      <c r="J30" s="92">
        <v>31805.200000000001</v>
      </c>
      <c r="K30" s="91">
        <v>25973.919999999998</v>
      </c>
      <c r="L30" s="92">
        <v>28122.55</v>
      </c>
      <c r="M30" s="92">
        <f t="shared" si="2"/>
        <v>167082.43313929107</v>
      </c>
    </row>
    <row r="31" spans="1:13" x14ac:dyDescent="0.2">
      <c r="A31" s="166">
        <v>21</v>
      </c>
      <c r="B31" s="101" t="s">
        <v>125</v>
      </c>
      <c r="C31" s="89">
        <v>8</v>
      </c>
      <c r="D31" s="89">
        <v>3</v>
      </c>
      <c r="E31" s="102">
        <v>489978.38</v>
      </c>
      <c r="F31" s="90">
        <f t="shared" si="1"/>
        <v>2.2063019634731298E-2</v>
      </c>
      <c r="G31" s="91">
        <v>37039.120000000003</v>
      </c>
      <c r="H31" s="102">
        <v>21726.618376084902</v>
      </c>
      <c r="I31" s="103">
        <v>19913.22</v>
      </c>
      <c r="J31" s="92">
        <v>30821.24</v>
      </c>
      <c r="K31" s="91">
        <v>25170.37</v>
      </c>
      <c r="L31" s="92">
        <v>27252.52</v>
      </c>
      <c r="M31" s="92">
        <f t="shared" si="2"/>
        <v>161923.0883760849</v>
      </c>
    </row>
    <row r="32" spans="1:13" x14ac:dyDescent="0.2">
      <c r="A32" s="166">
        <v>22</v>
      </c>
      <c r="B32" s="101" t="s">
        <v>126</v>
      </c>
      <c r="C32" s="89">
        <v>1</v>
      </c>
      <c r="D32" s="89">
        <v>3</v>
      </c>
      <c r="E32" s="102">
        <v>13947.5</v>
      </c>
      <c r="F32" s="90">
        <f t="shared" si="1"/>
        <v>6.2803580508065426E-4</v>
      </c>
      <c r="G32" s="91">
        <v>1054.3399999999999</v>
      </c>
      <c r="H32" s="102">
        <v>618.45996103020605</v>
      </c>
      <c r="I32" s="103">
        <v>566.84</v>
      </c>
      <c r="J32" s="92">
        <v>877.34</v>
      </c>
      <c r="K32" s="91">
        <v>716.49</v>
      </c>
      <c r="L32" s="92">
        <v>775.76</v>
      </c>
      <c r="M32" s="92">
        <f t="shared" si="2"/>
        <v>4609.2299610302061</v>
      </c>
    </row>
    <row r="33" spans="1:13" x14ac:dyDescent="0.2">
      <c r="A33" s="166">
        <v>23</v>
      </c>
      <c r="B33" s="101" t="s">
        <v>127</v>
      </c>
      <c r="C33" s="89">
        <v>6</v>
      </c>
      <c r="D33" s="89">
        <v>3</v>
      </c>
      <c r="E33" s="102">
        <v>6992.02</v>
      </c>
      <c r="F33" s="90">
        <f t="shared" si="1"/>
        <v>3.1484057428499997E-4</v>
      </c>
      <c r="G33" s="91">
        <v>528.54999999999995</v>
      </c>
      <c r="H33" s="102">
        <v>310.04010874510999</v>
      </c>
      <c r="I33" s="103">
        <v>284.16000000000003</v>
      </c>
      <c r="J33" s="92">
        <v>439.82</v>
      </c>
      <c r="K33" s="91">
        <v>359.18</v>
      </c>
      <c r="L33" s="92">
        <v>388.9</v>
      </c>
      <c r="M33" s="92">
        <f t="shared" si="2"/>
        <v>2310.6501087451102</v>
      </c>
    </row>
    <row r="34" spans="1:13" x14ac:dyDescent="0.2">
      <c r="A34" s="166">
        <v>24</v>
      </c>
      <c r="B34" s="101" t="s">
        <v>128</v>
      </c>
      <c r="C34" s="89">
        <v>2</v>
      </c>
      <c r="D34" s="89">
        <v>4</v>
      </c>
      <c r="E34" s="102">
        <v>2249.79</v>
      </c>
      <c r="F34" s="90">
        <f t="shared" si="1"/>
        <v>1.013047982729812E-4</v>
      </c>
      <c r="G34" s="91">
        <v>170.07</v>
      </c>
      <c r="H34" s="102">
        <v>99.760174635321505</v>
      </c>
      <c r="I34" s="103">
        <v>91.43</v>
      </c>
      <c r="J34" s="92">
        <v>141.52000000000001</v>
      </c>
      <c r="K34" s="91">
        <v>115.57</v>
      </c>
      <c r="L34" s="92">
        <v>125.13</v>
      </c>
      <c r="M34" s="92">
        <f t="shared" si="2"/>
        <v>743.48017463532153</v>
      </c>
    </row>
    <row r="35" spans="1:13" x14ac:dyDescent="0.2">
      <c r="A35" s="166">
        <v>25</v>
      </c>
      <c r="B35" s="101" t="s">
        <v>129</v>
      </c>
      <c r="C35" s="89">
        <v>8</v>
      </c>
      <c r="D35" s="89">
        <v>3</v>
      </c>
      <c r="E35" s="102">
        <v>15273.54</v>
      </c>
      <c r="F35" s="90">
        <f t="shared" si="1"/>
        <v>6.8774547340609983E-4</v>
      </c>
      <c r="G35" s="91">
        <v>1154.58</v>
      </c>
      <c r="H35" s="102">
        <v>677.25921872689003</v>
      </c>
      <c r="I35" s="103">
        <v>620.73</v>
      </c>
      <c r="J35" s="92">
        <v>960.76</v>
      </c>
      <c r="K35" s="91">
        <v>784.61</v>
      </c>
      <c r="L35" s="92">
        <v>849.51</v>
      </c>
      <c r="M35" s="92">
        <f t="shared" si="2"/>
        <v>5047.4492187268897</v>
      </c>
    </row>
    <row r="36" spans="1:13" x14ac:dyDescent="0.2">
      <c r="A36" s="166">
        <v>26</v>
      </c>
      <c r="B36" s="101" t="s">
        <v>130</v>
      </c>
      <c r="C36" s="89">
        <v>2</v>
      </c>
      <c r="D36" s="89">
        <v>4</v>
      </c>
      <c r="E36" s="102">
        <v>9922.27</v>
      </c>
      <c r="F36" s="90">
        <f t="shared" si="1"/>
        <v>4.4678550476269036E-4</v>
      </c>
      <c r="G36" s="91">
        <v>750.06</v>
      </c>
      <c r="H36" s="102">
        <v>439.97323660377702</v>
      </c>
      <c r="I36" s="103">
        <v>403.25</v>
      </c>
      <c r="J36" s="92">
        <v>624.14</v>
      </c>
      <c r="K36" s="91">
        <v>509.71</v>
      </c>
      <c r="L36" s="92">
        <v>551.88</v>
      </c>
      <c r="M36" s="92">
        <f t="shared" si="2"/>
        <v>3279.0132366037769</v>
      </c>
    </row>
    <row r="37" spans="1:13" x14ac:dyDescent="0.2">
      <c r="A37" s="166">
        <v>27</v>
      </c>
      <c r="B37" s="101" t="s">
        <v>131</v>
      </c>
      <c r="C37" s="89">
        <v>8</v>
      </c>
      <c r="D37" s="89">
        <v>3</v>
      </c>
      <c r="E37" s="102">
        <v>8317.5</v>
      </c>
      <c r="F37" s="90">
        <f t="shared" si="1"/>
        <v>3.7452502661827151E-4</v>
      </c>
      <c r="G37" s="91">
        <v>628.75</v>
      </c>
      <c r="H37" s="102">
        <v>368.81453492516499</v>
      </c>
      <c r="I37" s="103">
        <v>338.03</v>
      </c>
      <c r="J37" s="92">
        <v>523.20000000000005</v>
      </c>
      <c r="K37" s="91">
        <v>427.27</v>
      </c>
      <c r="L37" s="92">
        <v>462.62</v>
      </c>
      <c r="M37" s="92">
        <f t="shared" si="2"/>
        <v>2748.6845349251648</v>
      </c>
    </row>
    <row r="38" spans="1:13" x14ac:dyDescent="0.2">
      <c r="A38" s="166">
        <v>28</v>
      </c>
      <c r="B38" s="101" t="s">
        <v>132</v>
      </c>
      <c r="C38" s="89">
        <v>3</v>
      </c>
      <c r="D38" s="89">
        <v>4</v>
      </c>
      <c r="E38" s="102">
        <v>67060.78</v>
      </c>
      <c r="F38" s="90">
        <f t="shared" si="1"/>
        <v>3.0196501850967301E-3</v>
      </c>
      <c r="G38" s="91">
        <v>5069.3500000000004</v>
      </c>
      <c r="H38" s="102">
        <v>2973.6087030260101</v>
      </c>
      <c r="I38" s="103">
        <v>2725.42</v>
      </c>
      <c r="J38" s="92">
        <v>4218.34</v>
      </c>
      <c r="K38" s="91">
        <v>3444.94</v>
      </c>
      <c r="L38" s="92">
        <v>3729.91</v>
      </c>
      <c r="M38" s="92">
        <f t="shared" si="2"/>
        <v>22161.568703026009</v>
      </c>
    </row>
    <row r="39" spans="1:13" x14ac:dyDescent="0.2">
      <c r="A39" s="166">
        <v>29</v>
      </c>
      <c r="B39" s="101" t="s">
        <v>133</v>
      </c>
      <c r="C39" s="89">
        <v>2</v>
      </c>
      <c r="D39" s="89">
        <v>4</v>
      </c>
      <c r="E39" s="102">
        <v>38973.58</v>
      </c>
      <c r="F39" s="90">
        <f t="shared" si="1"/>
        <v>1.7549240861928867E-3</v>
      </c>
      <c r="G39" s="91">
        <v>2946.14</v>
      </c>
      <c r="H39" s="102">
        <v>1728.1662497227201</v>
      </c>
      <c r="I39" s="103">
        <v>1583.93</v>
      </c>
      <c r="J39" s="92">
        <v>2451.5700000000002</v>
      </c>
      <c r="K39" s="103">
        <v>2002.09</v>
      </c>
      <c r="L39" s="92">
        <v>2167.6999999999998</v>
      </c>
      <c r="M39" s="92">
        <f t="shared" si="2"/>
        <v>12879.596249722719</v>
      </c>
    </row>
    <row r="40" spans="1:13" x14ac:dyDescent="0.2">
      <c r="A40" s="166">
        <v>30</v>
      </c>
      <c r="B40" s="101" t="s">
        <v>166</v>
      </c>
      <c r="C40" s="89">
        <v>3</v>
      </c>
      <c r="D40" s="89">
        <v>4</v>
      </c>
      <c r="E40" s="102">
        <v>94.82</v>
      </c>
      <c r="F40" s="90">
        <f t="shared" si="1"/>
        <v>4.2696078177270216E-6</v>
      </c>
      <c r="G40" s="91">
        <v>716.78</v>
      </c>
      <c r="H40" s="102">
        <v>4.2045078691438702</v>
      </c>
      <c r="I40" s="103">
        <v>3.85</v>
      </c>
      <c r="J40" s="92">
        <v>5.96</v>
      </c>
      <c r="K40" s="103">
        <v>4.87</v>
      </c>
      <c r="L40" s="92">
        <v>5.27</v>
      </c>
      <c r="M40" s="92">
        <f t="shared" si="2"/>
        <v>740.93450786914389</v>
      </c>
    </row>
    <row r="41" spans="1:13" x14ac:dyDescent="0.2">
      <c r="A41" s="166">
        <v>31</v>
      </c>
      <c r="B41" s="101" t="s">
        <v>134</v>
      </c>
      <c r="C41" s="89">
        <v>5</v>
      </c>
      <c r="D41" s="89">
        <v>3</v>
      </c>
      <c r="E41" s="102">
        <v>49994.79</v>
      </c>
      <c r="F41" s="90">
        <f t="shared" si="1"/>
        <v>2.2511932738833659E-3</v>
      </c>
      <c r="G41" s="91">
        <v>3779.27</v>
      </c>
      <c r="H41" s="102">
        <v>2216.8686771904199</v>
      </c>
      <c r="I41" s="103">
        <v>2031.84</v>
      </c>
      <c r="J41" s="92">
        <v>3144.84</v>
      </c>
      <c r="K41" s="91">
        <v>2568.25</v>
      </c>
      <c r="L41" s="92">
        <v>2780.7</v>
      </c>
      <c r="M41" s="92">
        <f t="shared" si="2"/>
        <v>16521.768677190419</v>
      </c>
    </row>
    <row r="42" spans="1:13" x14ac:dyDescent="0.2">
      <c r="A42" s="166">
        <v>32</v>
      </c>
      <c r="B42" s="101" t="s">
        <v>135</v>
      </c>
      <c r="C42" s="89">
        <v>5</v>
      </c>
      <c r="D42" s="89">
        <v>4</v>
      </c>
      <c r="E42" s="102">
        <v>38349.03</v>
      </c>
      <c r="F42" s="90">
        <f t="shared" si="1"/>
        <v>1.7268015006353945E-3</v>
      </c>
      <c r="G42" s="91">
        <v>2898.93</v>
      </c>
      <c r="H42" s="102">
        <v>1700.47245738277</v>
      </c>
      <c r="I42" s="103">
        <v>1558.54</v>
      </c>
      <c r="J42" s="92">
        <v>2412.2800000000002</v>
      </c>
      <c r="K42" s="91">
        <v>1970</v>
      </c>
      <c r="L42" s="92">
        <v>2132.9699999999998</v>
      </c>
      <c r="M42" s="92">
        <f t="shared" si="2"/>
        <v>12673.192457382769</v>
      </c>
    </row>
    <row r="43" spans="1:13" x14ac:dyDescent="0.2">
      <c r="A43" s="166">
        <v>33</v>
      </c>
      <c r="B43" s="101" t="s">
        <v>136</v>
      </c>
      <c r="C43" s="89">
        <v>4</v>
      </c>
      <c r="D43" s="89">
        <v>4</v>
      </c>
      <c r="E43" s="102">
        <v>465.11</v>
      </c>
      <c r="F43" s="90">
        <f t="shared" si="1"/>
        <v>2.0943232357129461E-5</v>
      </c>
      <c r="G43" s="91">
        <v>35.159999999999997</v>
      </c>
      <c r="H43" s="102">
        <v>20.623904819842899</v>
      </c>
      <c r="I43" s="103">
        <v>18.899999999999999</v>
      </c>
      <c r="J43" s="92">
        <v>29.26</v>
      </c>
      <c r="K43" s="91">
        <v>23.89</v>
      </c>
      <c r="L43" s="92">
        <v>25.87</v>
      </c>
      <c r="M43" s="92">
        <f t="shared" si="2"/>
        <v>153.7039048198429</v>
      </c>
    </row>
    <row r="44" spans="1:13" x14ac:dyDescent="0.2">
      <c r="A44" s="166">
        <v>34</v>
      </c>
      <c r="B44" s="101" t="s">
        <v>137</v>
      </c>
      <c r="C44" s="89">
        <v>3</v>
      </c>
      <c r="D44" s="89">
        <v>3</v>
      </c>
      <c r="E44" s="102">
        <v>60082.29</v>
      </c>
      <c r="F44" s="90">
        <f t="shared" si="1"/>
        <v>2.7054188471940738E-3</v>
      </c>
      <c r="G44" s="91">
        <v>4541.82</v>
      </c>
      <c r="H44" s="102">
        <v>2664.1685414594399</v>
      </c>
      <c r="I44" s="103">
        <v>2441.81</v>
      </c>
      <c r="J44" s="92">
        <v>3779.37</v>
      </c>
      <c r="K44" s="91">
        <v>3086.45</v>
      </c>
      <c r="L44" s="92">
        <v>3341.77</v>
      </c>
      <c r="M44" s="92">
        <f t="shared" si="2"/>
        <v>19855.388541459441</v>
      </c>
    </row>
    <row r="45" spans="1:13" x14ac:dyDescent="0.2">
      <c r="A45" s="166">
        <v>35</v>
      </c>
      <c r="B45" s="101" t="s">
        <v>138</v>
      </c>
      <c r="C45" s="89">
        <v>1</v>
      </c>
      <c r="D45" s="89">
        <v>4</v>
      </c>
      <c r="E45" s="102">
        <v>368.34</v>
      </c>
      <c r="F45" s="90">
        <f t="shared" si="1"/>
        <v>1.6585818852368397E-5</v>
      </c>
      <c r="G45" s="91">
        <v>27.84</v>
      </c>
      <c r="H45" s="102">
        <v>16.332930062438901</v>
      </c>
      <c r="I45" s="103">
        <v>14.97</v>
      </c>
      <c r="J45" s="92">
        <v>23.17</v>
      </c>
      <c r="K45" s="91">
        <v>18.920000000000002</v>
      </c>
      <c r="L45" s="92">
        <v>20.49</v>
      </c>
      <c r="M45" s="92">
        <f t="shared" si="2"/>
        <v>121.72293006243891</v>
      </c>
    </row>
    <row r="46" spans="1:13" x14ac:dyDescent="0.2">
      <c r="A46" s="166">
        <v>36</v>
      </c>
      <c r="B46" s="101" t="s">
        <v>139</v>
      </c>
      <c r="C46" s="89">
        <v>6</v>
      </c>
      <c r="D46" s="89">
        <v>4</v>
      </c>
      <c r="E46" s="102">
        <v>4697.1400000000003</v>
      </c>
      <c r="F46" s="90">
        <f t="shared" si="1"/>
        <v>2.1150543835644702E-4</v>
      </c>
      <c r="G46" s="91">
        <v>355.07</v>
      </c>
      <c r="H46" s="102">
        <v>208.28055360124901</v>
      </c>
      <c r="I46" s="103">
        <v>190.9</v>
      </c>
      <c r="J46" s="92">
        <v>295.47000000000003</v>
      </c>
      <c r="K46" s="91">
        <v>241.29</v>
      </c>
      <c r="L46" s="92">
        <v>261.25</v>
      </c>
      <c r="M46" s="92">
        <f t="shared" si="2"/>
        <v>1552.2605536012488</v>
      </c>
    </row>
    <row r="47" spans="1:13" x14ac:dyDescent="0.2">
      <c r="A47" s="166">
        <v>37</v>
      </c>
      <c r="B47" s="101" t="s">
        <v>140</v>
      </c>
      <c r="C47" s="89">
        <v>8</v>
      </c>
      <c r="D47" s="89">
        <v>3</v>
      </c>
      <c r="E47" s="102">
        <v>312565.71999999997</v>
      </c>
      <c r="F47" s="90">
        <f t="shared" si="1"/>
        <v>1.4074383480968945E-2</v>
      </c>
      <c r="G47" s="91">
        <v>23627.9</v>
      </c>
      <c r="H47" s="102">
        <v>13859.787274463401</v>
      </c>
      <c r="I47" s="103">
        <v>12702.99</v>
      </c>
      <c r="J47" s="92">
        <v>19661.400000000001</v>
      </c>
      <c r="K47" s="91">
        <v>16056.61</v>
      </c>
      <c r="L47" s="92">
        <v>17384.86</v>
      </c>
      <c r="M47" s="92">
        <f t="shared" si="2"/>
        <v>103293.5472744634</v>
      </c>
    </row>
    <row r="48" spans="1:13" x14ac:dyDescent="0.2">
      <c r="A48" s="166">
        <v>38</v>
      </c>
      <c r="B48" s="101" t="s">
        <v>141</v>
      </c>
      <c r="C48" s="89">
        <v>3</v>
      </c>
      <c r="D48" s="89">
        <v>4</v>
      </c>
      <c r="E48" s="102">
        <v>11484.43</v>
      </c>
      <c r="F48" s="90">
        <f t="shared" si="1"/>
        <v>5.1712731607402181E-4</v>
      </c>
      <c r="G48" s="91">
        <v>868.15</v>
      </c>
      <c r="H48" s="102">
        <v>509.24252591892002</v>
      </c>
      <c r="I48" s="103">
        <v>466.74</v>
      </c>
      <c r="J48" s="92">
        <v>722.41</v>
      </c>
      <c r="K48" s="91">
        <v>589.96</v>
      </c>
      <c r="L48" s="92">
        <v>638.76</v>
      </c>
      <c r="M48" s="92">
        <f t="shared" si="2"/>
        <v>3795.2625259189199</v>
      </c>
    </row>
    <row r="49" spans="1:13" x14ac:dyDescent="0.2">
      <c r="A49" s="166">
        <v>39</v>
      </c>
      <c r="B49" s="101" t="s">
        <v>142</v>
      </c>
      <c r="C49" s="89">
        <v>1</v>
      </c>
      <c r="D49" s="89">
        <v>4</v>
      </c>
      <c r="E49" s="102">
        <v>5451.45</v>
      </c>
      <c r="F49" s="90">
        <f t="shared" si="1"/>
        <v>2.4547092952908643E-4</v>
      </c>
      <c r="G49" s="91">
        <v>412.09</v>
      </c>
      <c r="H49" s="102">
        <v>241.72816307998701</v>
      </c>
      <c r="I49" s="103">
        <v>221.55</v>
      </c>
      <c r="J49" s="92">
        <v>342.91</v>
      </c>
      <c r="K49" s="91">
        <v>280.04000000000002</v>
      </c>
      <c r="L49" s="92">
        <v>303.20999999999998</v>
      </c>
      <c r="M49" s="92">
        <f t="shared" si="2"/>
        <v>1801.5281630799871</v>
      </c>
    </row>
    <row r="50" spans="1:13" ht="36" x14ac:dyDescent="0.2">
      <c r="A50" s="166">
        <v>40</v>
      </c>
      <c r="B50" s="101" t="s">
        <v>143</v>
      </c>
      <c r="C50" s="89">
        <v>4</v>
      </c>
      <c r="D50" s="89">
        <v>4</v>
      </c>
      <c r="E50" s="102">
        <v>2882.28</v>
      </c>
      <c r="F50" s="90">
        <f t="shared" si="1"/>
        <v>1.2978491057665306E-4</v>
      </c>
      <c r="G50" s="91">
        <v>217.88</v>
      </c>
      <c r="H50" s="102">
        <v>127.806042407467</v>
      </c>
      <c r="I50" s="103">
        <v>117.14</v>
      </c>
      <c r="J50" s="92">
        <v>181.3</v>
      </c>
      <c r="K50" s="91">
        <v>148.06</v>
      </c>
      <c r="L50" s="92">
        <v>160.31</v>
      </c>
      <c r="M50" s="92">
        <f t="shared" si="2"/>
        <v>952.4960424074668</v>
      </c>
    </row>
    <row r="51" spans="1:13" x14ac:dyDescent="0.2">
      <c r="A51" s="166">
        <v>41</v>
      </c>
      <c r="B51" s="101" t="s">
        <v>144</v>
      </c>
      <c r="C51" s="89">
        <v>6</v>
      </c>
      <c r="D51" s="89">
        <v>3</v>
      </c>
      <c r="E51" s="102">
        <v>96543.92</v>
      </c>
      <c r="F51" s="90">
        <f t="shared" si="1"/>
        <v>4.3472334484920081E-3</v>
      </c>
      <c r="G51" s="91">
        <v>7298.08</v>
      </c>
      <c r="H51" s="102">
        <v>4280.9499194051496</v>
      </c>
      <c r="I51" s="103">
        <v>3923.64</v>
      </c>
      <c r="J51" s="92">
        <v>6072.93</v>
      </c>
      <c r="K51" s="91">
        <v>4959.5</v>
      </c>
      <c r="L51" s="92">
        <v>5369.76</v>
      </c>
      <c r="M51" s="92">
        <f t="shared" si="2"/>
        <v>31904.859919405149</v>
      </c>
    </row>
    <row r="52" spans="1:13" x14ac:dyDescent="0.2">
      <c r="A52" s="166">
        <v>42</v>
      </c>
      <c r="B52" s="101" t="s">
        <v>145</v>
      </c>
      <c r="C52" s="89">
        <v>4</v>
      </c>
      <c r="D52" s="89">
        <v>4</v>
      </c>
      <c r="E52" s="102">
        <v>12297.62</v>
      </c>
      <c r="F52" s="90">
        <f t="shared" si="1"/>
        <v>5.5374408870951467E-4</v>
      </c>
      <c r="G52" s="91">
        <v>929.62</v>
      </c>
      <c r="H52" s="102">
        <v>545.300992003175</v>
      </c>
      <c r="I52" s="103">
        <v>499.79</v>
      </c>
      <c r="J52" s="92">
        <v>773.56</v>
      </c>
      <c r="K52" s="91">
        <v>631.73</v>
      </c>
      <c r="L52" s="92">
        <v>683.99</v>
      </c>
      <c r="M52" s="92">
        <f t="shared" si="2"/>
        <v>4063.9909920031751</v>
      </c>
    </row>
    <row r="53" spans="1:13" x14ac:dyDescent="0.2">
      <c r="A53" s="166">
        <v>43</v>
      </c>
      <c r="B53" s="101" t="s">
        <v>146</v>
      </c>
      <c r="C53" s="89">
        <v>8</v>
      </c>
      <c r="D53" s="89"/>
      <c r="E53" s="102">
        <v>862.84</v>
      </c>
      <c r="F53" s="90">
        <f t="shared" si="1"/>
        <v>3.8852440513051926E-5</v>
      </c>
      <c r="G53" s="91">
        <v>65.22</v>
      </c>
      <c r="H53" s="102">
        <v>38.260046085341699</v>
      </c>
      <c r="I53" s="103">
        <v>35.07</v>
      </c>
      <c r="J53" s="92">
        <v>54.28</v>
      </c>
      <c r="K53" s="91">
        <v>44.32</v>
      </c>
      <c r="L53" s="92">
        <v>47.99</v>
      </c>
      <c r="M53" s="92">
        <f t="shared" si="2"/>
        <v>285.14004608534168</v>
      </c>
    </row>
    <row r="54" spans="1:13" ht="24" x14ac:dyDescent="0.2">
      <c r="A54" s="166">
        <v>44</v>
      </c>
      <c r="B54" s="101" t="s">
        <v>147</v>
      </c>
      <c r="C54" s="89">
        <v>7</v>
      </c>
      <c r="D54" s="89">
        <v>3</v>
      </c>
      <c r="E54" s="102">
        <v>3786.5</v>
      </c>
      <c r="F54" s="90">
        <f t="shared" si="1"/>
        <v>1.7050063279712476E-4</v>
      </c>
      <c r="G54" s="91">
        <v>286.23</v>
      </c>
      <c r="H54" s="102">
        <v>167.90096020368301</v>
      </c>
      <c r="I54" s="103">
        <v>153.88999999999999</v>
      </c>
      <c r="J54" s="92">
        <v>238.18</v>
      </c>
      <c r="K54" s="91">
        <v>194.51</v>
      </c>
      <c r="L54" s="92">
        <v>210.6</v>
      </c>
      <c r="M54" s="92">
        <f t="shared" si="2"/>
        <v>1251.310960203683</v>
      </c>
    </row>
    <row r="55" spans="1:13" x14ac:dyDescent="0.2">
      <c r="A55" s="166">
        <v>45</v>
      </c>
      <c r="B55" s="101" t="s">
        <v>148</v>
      </c>
      <c r="C55" s="89">
        <v>6</v>
      </c>
      <c r="D55" s="89">
        <v>4</v>
      </c>
      <c r="E55" s="102">
        <v>536.54999999999995</v>
      </c>
      <c r="F55" s="90">
        <f t="shared" si="1"/>
        <v>2.4160072501597064E-5</v>
      </c>
      <c r="G55" s="91">
        <v>40.56</v>
      </c>
      <c r="H55" s="102">
        <v>23.7916968697442</v>
      </c>
      <c r="I55" s="103">
        <v>21.81</v>
      </c>
      <c r="J55" s="92">
        <v>33.75</v>
      </c>
      <c r="K55" s="91">
        <v>27.56</v>
      </c>
      <c r="L55" s="92">
        <v>29.84</v>
      </c>
      <c r="M55" s="92">
        <f t="shared" si="2"/>
        <v>177.3116968697442</v>
      </c>
    </row>
    <row r="56" spans="1:13" x14ac:dyDescent="0.2">
      <c r="A56" s="166">
        <v>46</v>
      </c>
      <c r="B56" s="101" t="s">
        <v>149</v>
      </c>
      <c r="C56" s="89">
        <v>7</v>
      </c>
      <c r="D56" s="89">
        <v>2</v>
      </c>
      <c r="E56" s="102">
        <v>3327261.41</v>
      </c>
      <c r="F56" s="90">
        <f t="shared" si="1"/>
        <v>0.1498217815625125</v>
      </c>
      <c r="G56" s="91">
        <v>251518.93</v>
      </c>
      <c r="H56" s="104">
        <v>147537.4</v>
      </c>
      <c r="I56" s="103">
        <v>135223.32</v>
      </c>
      <c r="J56" s="92">
        <v>209295.6</v>
      </c>
      <c r="K56" s="91">
        <v>170922.63</v>
      </c>
      <c r="L56" s="92">
        <v>185061.77</v>
      </c>
      <c r="M56" s="92">
        <f t="shared" si="2"/>
        <v>1099559.6499999999</v>
      </c>
    </row>
    <row r="57" spans="1:13" x14ac:dyDescent="0.2">
      <c r="A57" s="166">
        <v>47</v>
      </c>
      <c r="B57" s="101" t="s">
        <v>150</v>
      </c>
      <c r="C57" s="89">
        <v>4</v>
      </c>
      <c r="D57" s="89">
        <v>3</v>
      </c>
      <c r="E57" s="102">
        <v>45492.14</v>
      </c>
      <c r="F57" s="90">
        <f t="shared" si="1"/>
        <v>2.0484454396660218E-3</v>
      </c>
      <c r="G57" s="91">
        <v>3438.9</v>
      </c>
      <c r="H57" s="102">
        <v>2017.2121979982601</v>
      </c>
      <c r="I57" s="103">
        <v>1848.85</v>
      </c>
      <c r="J57" s="92">
        <v>2861.6</v>
      </c>
      <c r="K57" s="91">
        <v>2336.9499999999998</v>
      </c>
      <c r="L57" s="92">
        <v>2530.27</v>
      </c>
      <c r="M57" s="92">
        <f t="shared" si="2"/>
        <v>15033.782197998262</v>
      </c>
    </row>
    <row r="58" spans="1:13" x14ac:dyDescent="0.2">
      <c r="A58" s="166">
        <v>48</v>
      </c>
      <c r="B58" s="101" t="s">
        <v>151</v>
      </c>
      <c r="C58" s="89">
        <v>7</v>
      </c>
      <c r="D58" s="89">
        <v>3</v>
      </c>
      <c r="E58" s="102">
        <v>49394.37</v>
      </c>
      <c r="F58" s="90">
        <f t="shared" si="1"/>
        <v>2.2241572274172231E-3</v>
      </c>
      <c r="G58" s="91">
        <v>3733.89</v>
      </c>
      <c r="H58" s="102">
        <v>2190.2448571651998</v>
      </c>
      <c r="I58" s="103">
        <v>2007.44</v>
      </c>
      <c r="J58" s="92">
        <v>3107.07</v>
      </c>
      <c r="K58" s="91">
        <v>2537.41</v>
      </c>
      <c r="L58" s="92">
        <v>2747.31</v>
      </c>
      <c r="M58" s="92">
        <f t="shared" si="2"/>
        <v>16323.364857165199</v>
      </c>
    </row>
    <row r="59" spans="1:13" x14ac:dyDescent="0.2">
      <c r="A59" s="166">
        <v>49</v>
      </c>
      <c r="B59" s="101" t="s">
        <v>152</v>
      </c>
      <c r="C59" s="89">
        <v>2</v>
      </c>
      <c r="D59" s="89">
        <v>4</v>
      </c>
      <c r="E59" s="102">
        <v>10938.98</v>
      </c>
      <c r="F59" s="90">
        <f t="shared" si="1"/>
        <v>4.9256648941108983E-4</v>
      </c>
      <c r="G59" s="91">
        <v>826.91</v>
      </c>
      <c r="H59" s="102">
        <v>485.056185302757</v>
      </c>
      <c r="I59" s="103">
        <v>444.57</v>
      </c>
      <c r="J59" s="92">
        <v>688.1</v>
      </c>
      <c r="K59" s="91">
        <v>561.94000000000005</v>
      </c>
      <c r="L59" s="92">
        <v>608.41999999999996</v>
      </c>
      <c r="M59" s="92">
        <f t="shared" si="2"/>
        <v>3614.9961853027571</v>
      </c>
    </row>
    <row r="60" spans="1:13" x14ac:dyDescent="0.2">
      <c r="A60" s="166">
        <v>50</v>
      </c>
      <c r="B60" s="101" t="s">
        <v>153</v>
      </c>
      <c r="C60" s="89">
        <v>1</v>
      </c>
      <c r="D60" s="89">
        <v>4</v>
      </c>
      <c r="E60" s="102">
        <v>3475.19</v>
      </c>
      <c r="F60" s="90">
        <f t="shared" si="1"/>
        <v>1.5648279257632114E-4</v>
      </c>
      <c r="G60" s="91">
        <v>262.7</v>
      </c>
      <c r="H60" s="102">
        <v>154.0968540579</v>
      </c>
      <c r="I60" s="103">
        <v>141.24</v>
      </c>
      <c r="J60" s="92">
        <v>218.6</v>
      </c>
      <c r="K60" s="91">
        <v>178.52</v>
      </c>
      <c r="L60" s="92">
        <v>193.29</v>
      </c>
      <c r="M60" s="92">
        <f t="shared" si="2"/>
        <v>1148.4468540579001</v>
      </c>
    </row>
    <row r="61" spans="1:13" ht="24" x14ac:dyDescent="0.2">
      <c r="A61" s="166">
        <v>51</v>
      </c>
      <c r="B61" s="101" t="s">
        <v>154</v>
      </c>
      <c r="C61" s="89">
        <v>8</v>
      </c>
      <c r="D61" s="89">
        <v>3</v>
      </c>
      <c r="E61" s="102">
        <v>31854.99</v>
      </c>
      <c r="F61" s="90">
        <f t="shared" si="1"/>
        <v>1.4343842473910158E-3</v>
      </c>
      <c r="G61" s="91">
        <v>2408.0300000000002</v>
      </c>
      <c r="H61" s="102">
        <v>1412.51377479961</v>
      </c>
      <c r="I61" s="103">
        <v>1294.6199999999999</v>
      </c>
      <c r="J61" s="92">
        <v>2003.78</v>
      </c>
      <c r="K61" s="91">
        <v>1636.4</v>
      </c>
      <c r="L61" s="92">
        <v>1771.77</v>
      </c>
      <c r="M61" s="92">
        <f t="shared" si="2"/>
        <v>10527.113774799611</v>
      </c>
    </row>
    <row r="62" spans="1:13" x14ac:dyDescent="0.2">
      <c r="A62" s="166">
        <v>52</v>
      </c>
      <c r="B62" s="101" t="s">
        <v>155</v>
      </c>
      <c r="C62" s="89">
        <v>8</v>
      </c>
      <c r="D62" s="89">
        <v>3</v>
      </c>
      <c r="E62" s="102">
        <v>452639.37</v>
      </c>
      <c r="F62" s="90">
        <f t="shared" si="1"/>
        <v>2.0381697877694938E-2</v>
      </c>
      <c r="G62" s="91">
        <v>34216.54</v>
      </c>
      <c r="H62" s="102">
        <v>20070.932219461301</v>
      </c>
      <c r="I62" s="103">
        <v>18395.73</v>
      </c>
      <c r="J62" s="92">
        <v>28472.49</v>
      </c>
      <c r="K62" s="91">
        <v>23252.25</v>
      </c>
      <c r="L62" s="92">
        <v>25175.73</v>
      </c>
      <c r="M62" s="92">
        <f t="shared" si="2"/>
        <v>149583.6722194613</v>
      </c>
    </row>
    <row r="63" spans="1:13" x14ac:dyDescent="0.2">
      <c r="A63" s="166">
        <v>53</v>
      </c>
      <c r="B63" s="101" t="s">
        <v>156</v>
      </c>
      <c r="C63" s="89">
        <v>6</v>
      </c>
      <c r="D63" s="89">
        <v>4</v>
      </c>
      <c r="E63" s="102">
        <v>19935.419999999998</v>
      </c>
      <c r="F63" s="90">
        <f t="shared" si="1"/>
        <v>8.9766320482674144E-4</v>
      </c>
      <c r="G63" s="91">
        <v>1506.99</v>
      </c>
      <c r="H63" s="102">
        <v>883.97627362041897</v>
      </c>
      <c r="I63" s="103">
        <v>810.2</v>
      </c>
      <c r="J63" s="92">
        <v>1254</v>
      </c>
      <c r="K63" s="91">
        <v>1024.0899999999999</v>
      </c>
      <c r="L63" s="92">
        <v>1108.81</v>
      </c>
      <c r="M63" s="92">
        <f t="shared" si="2"/>
        <v>6588.0662736204195</v>
      </c>
    </row>
    <row r="64" spans="1:13" x14ac:dyDescent="0.2">
      <c r="A64" s="166">
        <v>54</v>
      </c>
      <c r="B64" s="101" t="s">
        <v>157</v>
      </c>
      <c r="C64" s="89">
        <v>7</v>
      </c>
      <c r="D64" s="89">
        <v>4</v>
      </c>
      <c r="E64" s="102">
        <v>32317.74</v>
      </c>
      <c r="F64" s="90">
        <f t="shared" si="1"/>
        <v>1.4552212123525553E-3</v>
      </c>
      <c r="G64" s="91">
        <v>2443.0100000000002</v>
      </c>
      <c r="H64" s="102">
        <v>1433.0330325136599</v>
      </c>
      <c r="I64" s="103">
        <v>1313.43</v>
      </c>
      <c r="J64" s="92">
        <v>2032.89</v>
      </c>
      <c r="K64" s="91">
        <v>1660.17</v>
      </c>
      <c r="L64" s="92">
        <v>1797.51</v>
      </c>
      <c r="M64" s="92">
        <f t="shared" si="2"/>
        <v>10680.04303251366</v>
      </c>
    </row>
    <row r="65" spans="1:13" x14ac:dyDescent="0.2">
      <c r="A65" s="166">
        <v>55</v>
      </c>
      <c r="B65" s="101" t="s">
        <v>158</v>
      </c>
      <c r="C65" s="89">
        <v>7</v>
      </c>
      <c r="D65" s="89">
        <v>2</v>
      </c>
      <c r="E65" s="102">
        <v>3735283.64</v>
      </c>
      <c r="F65" s="90">
        <f t="shared" si="1"/>
        <v>0.1681944339883131</v>
      </c>
      <c r="G65" s="91">
        <v>282362.7</v>
      </c>
      <c r="H65" s="102">
        <v>165629.92467690699</v>
      </c>
      <c r="I65" s="103">
        <v>151805.76000000001</v>
      </c>
      <c r="J65" s="92">
        <v>234961.53</v>
      </c>
      <c r="K65" s="91">
        <v>191882.88</v>
      </c>
      <c r="L65" s="92">
        <v>207755.91</v>
      </c>
      <c r="M65" s="92">
        <f t="shared" si="2"/>
        <v>1234398.704676907</v>
      </c>
    </row>
    <row r="66" spans="1:13" ht="24" x14ac:dyDescent="0.2">
      <c r="A66" s="166">
        <v>56</v>
      </c>
      <c r="B66" s="101" t="s">
        <v>159</v>
      </c>
      <c r="C66" s="89">
        <v>7</v>
      </c>
      <c r="D66" s="89">
        <v>4</v>
      </c>
      <c r="E66" s="102">
        <v>24265.279999999999</v>
      </c>
      <c r="F66" s="90">
        <f t="shared" si="1"/>
        <v>1.0926305546017207E-3</v>
      </c>
      <c r="G66" s="91">
        <v>1834.29</v>
      </c>
      <c r="H66" s="102">
        <v>1075.97089967285</v>
      </c>
      <c r="I66" s="103">
        <v>986.17</v>
      </c>
      <c r="J66" s="92">
        <v>1526.37</v>
      </c>
      <c r="K66" s="91">
        <v>1246.52</v>
      </c>
      <c r="L66" s="92">
        <v>1349.63</v>
      </c>
      <c r="M66" s="92">
        <f t="shared" si="2"/>
        <v>8018.95089967285</v>
      </c>
    </row>
    <row r="67" spans="1:13" x14ac:dyDescent="0.2">
      <c r="A67" s="166">
        <v>57</v>
      </c>
      <c r="B67" s="101" t="s">
        <v>160</v>
      </c>
      <c r="C67" s="89">
        <v>4</v>
      </c>
      <c r="D67" s="89">
        <v>4</v>
      </c>
      <c r="E67" s="102">
        <v>8576.0499999999993</v>
      </c>
      <c r="F67" s="90">
        <f t="shared" si="1"/>
        <v>3.8616716014783616E-4</v>
      </c>
      <c r="G67" s="91">
        <v>648.29</v>
      </c>
      <c r="H67" s="102">
        <v>380.27915746858599</v>
      </c>
      <c r="I67" s="103">
        <v>348.54</v>
      </c>
      <c r="J67" s="92">
        <v>539.46</v>
      </c>
      <c r="K67" s="91">
        <v>440.55</v>
      </c>
      <c r="L67" s="92">
        <v>477</v>
      </c>
      <c r="M67" s="92">
        <f t="shared" si="2"/>
        <v>2834.1191574685859</v>
      </c>
    </row>
    <row r="68" spans="1:13" x14ac:dyDescent="0.2">
      <c r="A68" s="166">
        <v>58</v>
      </c>
      <c r="B68" s="101" t="s">
        <v>161</v>
      </c>
      <c r="C68" s="89">
        <v>1</v>
      </c>
      <c r="D68" s="89">
        <v>3</v>
      </c>
      <c r="E68" s="102">
        <v>116000.99</v>
      </c>
      <c r="F68" s="90">
        <f t="shared" si="1"/>
        <v>5.2233572428609376E-3</v>
      </c>
      <c r="G68" s="91">
        <v>8798.91</v>
      </c>
      <c r="H68" s="102">
        <v>5143.7152002054399</v>
      </c>
      <c r="I68" s="103">
        <v>4714.3999999999996</v>
      </c>
      <c r="J68" s="92">
        <v>7296.84</v>
      </c>
      <c r="K68" s="91">
        <v>5959.01</v>
      </c>
      <c r="L68" s="92">
        <v>6451.96</v>
      </c>
      <c r="M68" s="92">
        <f t="shared" si="2"/>
        <v>38364.835200205438</v>
      </c>
    </row>
    <row r="69" spans="1:13" ht="24" x14ac:dyDescent="0.2">
      <c r="A69" s="166">
        <v>59</v>
      </c>
      <c r="B69" s="101" t="s">
        <v>162</v>
      </c>
      <c r="C69" s="89">
        <v>8</v>
      </c>
      <c r="D69" s="89">
        <v>1</v>
      </c>
      <c r="E69" s="102">
        <v>11170615.51</v>
      </c>
      <c r="F69" s="90">
        <f t="shared" si="1"/>
        <v>0.50299670228136184</v>
      </c>
      <c r="G69" s="91">
        <v>844424.55</v>
      </c>
      <c r="H69" s="102">
        <v>495327.36569263402</v>
      </c>
      <c r="I69" s="103">
        <v>453985.28000000003</v>
      </c>
      <c r="J69" s="92">
        <v>702668.16</v>
      </c>
      <c r="K69" s="91">
        <v>573838.57999999996</v>
      </c>
      <c r="L69" s="92">
        <v>621307.93000000005</v>
      </c>
      <c r="M69" s="92">
        <f t="shared" si="2"/>
        <v>3691551.8656926341</v>
      </c>
    </row>
    <row r="70" spans="1:13" x14ac:dyDescent="0.2">
      <c r="A70" s="166">
        <v>60</v>
      </c>
      <c r="B70" s="101" t="s">
        <v>163</v>
      </c>
      <c r="C70" s="89">
        <v>4</v>
      </c>
      <c r="D70" s="89">
        <v>4</v>
      </c>
      <c r="E70" s="102">
        <v>1183.72</v>
      </c>
      <c r="F70" s="90">
        <f t="shared" si="1"/>
        <v>5.3301204028684149E-5</v>
      </c>
      <c r="G70" s="91">
        <v>89.48</v>
      </c>
      <c r="H70" s="102">
        <v>52.488505113509603</v>
      </c>
      <c r="I70" s="103">
        <v>48.11</v>
      </c>
      <c r="J70" s="92">
        <v>74.459999999999994</v>
      </c>
      <c r="K70" s="91">
        <v>60.81</v>
      </c>
      <c r="L70" s="92">
        <v>65.84</v>
      </c>
      <c r="M70" s="92">
        <f t="shared" si="2"/>
        <v>391.18850511350956</v>
      </c>
    </row>
    <row r="71" spans="1:13" x14ac:dyDescent="0.2">
      <c r="A71" s="166">
        <v>61</v>
      </c>
      <c r="B71" s="101" t="s">
        <v>164</v>
      </c>
      <c r="C71" s="89">
        <v>1</v>
      </c>
      <c r="D71" s="89">
        <v>4</v>
      </c>
      <c r="E71" s="102">
        <v>6142.03</v>
      </c>
      <c r="F71" s="90">
        <f t="shared" si="1"/>
        <v>2.7656675073522356E-4</v>
      </c>
      <c r="G71" s="91">
        <v>464.3</v>
      </c>
      <c r="H71" s="102">
        <v>272.34985728240599</v>
      </c>
      <c r="I71" s="103">
        <v>249.62</v>
      </c>
      <c r="J71" s="92">
        <v>386.35</v>
      </c>
      <c r="K71" s="91">
        <v>315.52</v>
      </c>
      <c r="L71" s="92">
        <v>341.62</v>
      </c>
      <c r="M71" s="92">
        <f t="shared" si="2"/>
        <v>2029.7598572824058</v>
      </c>
    </row>
    <row r="72" spans="1:13" x14ac:dyDescent="0.2">
      <c r="A72" s="212" t="s">
        <v>61</v>
      </c>
      <c r="B72" s="212"/>
      <c r="C72" s="212"/>
      <c r="D72" s="212"/>
      <c r="E72" s="107">
        <f>SUM(E11:E71)</f>
        <v>21156887.220000003</v>
      </c>
      <c r="F72" s="105">
        <f>SUM(F11:F71)</f>
        <v>0.95266411171990006</v>
      </c>
      <c r="G72" s="107">
        <f>SUM(G11:G71)</f>
        <v>1603288.6600000004</v>
      </c>
      <c r="H72" s="107">
        <f>SUM(H11:H71)</f>
        <v>938138.56032520137</v>
      </c>
      <c r="I72" s="108">
        <f>SUM(I11:I71)</f>
        <v>859837.63</v>
      </c>
      <c r="J72" s="108">
        <f t="shared" ref="J72:L72" si="3">SUM(J11:J71)</f>
        <v>1330837.25</v>
      </c>
      <c r="K72" s="108">
        <f t="shared" si="3"/>
        <v>1086836.9500000002</v>
      </c>
      <c r="L72" s="108">
        <f t="shared" si="3"/>
        <v>1176742.8600000001</v>
      </c>
      <c r="M72" s="109">
        <f>SUM(G72:L72)</f>
        <v>6995681.9103252022</v>
      </c>
    </row>
    <row r="73" spans="1:13" x14ac:dyDescent="0.2">
      <c r="A73" s="212" t="s">
        <v>34</v>
      </c>
      <c r="B73" s="212"/>
      <c r="C73" s="212"/>
      <c r="D73" s="212"/>
      <c r="E73" s="107">
        <f>SUM('EMS-Cumulative'!E50)</f>
        <v>1051241.5000000005</v>
      </c>
      <c r="F73" s="106">
        <f>SUM('EMS-Cumulative'!F50)</f>
        <v>4.7335888280099998E-2</v>
      </c>
      <c r="G73" s="107">
        <f>SUM('EMS-Cumulative'!G50)</f>
        <v>76524.150000000009</v>
      </c>
      <c r="H73" s="107">
        <f>SUM('EMS-Cumulative'!H50)</f>
        <v>46614.144264085699</v>
      </c>
      <c r="I73" s="108">
        <f>SUM('EMS-Cumulative'!I50)</f>
        <v>42723.55000000001</v>
      </c>
      <c r="J73" s="108">
        <f>SUM('EMS-Cumulative'!J50)</f>
        <v>66127.409999999974</v>
      </c>
      <c r="K73" s="108">
        <f>SUM('EMS-Cumulative'!K50)</f>
        <v>54002.640000000007</v>
      </c>
      <c r="L73" s="108">
        <f>SUM('EMS-Cumulative'!L50)</f>
        <v>58469.879999999976</v>
      </c>
      <c r="M73" s="109">
        <f>SUM(L73,G73:K73)</f>
        <v>344461.77426408569</v>
      </c>
    </row>
    <row r="74" spans="1:13" x14ac:dyDescent="0.2">
      <c r="A74" s="212" t="s">
        <v>35</v>
      </c>
      <c r="B74" s="212"/>
      <c r="C74" s="212"/>
      <c r="D74" s="212"/>
      <c r="E74" s="107">
        <f t="shared" ref="E74:H74" si="4">SUM(E72:E73)</f>
        <v>22208128.720000003</v>
      </c>
      <c r="F74" s="106">
        <f>SUM(F72:F73)</f>
        <v>1</v>
      </c>
      <c r="G74" s="107">
        <f t="shared" si="4"/>
        <v>1679812.8100000003</v>
      </c>
      <c r="H74" s="107">
        <f t="shared" si="4"/>
        <v>984752.70458928705</v>
      </c>
      <c r="I74" s="108">
        <f>SUM(I72:I73)</f>
        <v>902561.18</v>
      </c>
      <c r="J74" s="108">
        <f t="shared" ref="J74:L74" si="5">SUM(J72:J73)</f>
        <v>1396964.66</v>
      </c>
      <c r="K74" s="108">
        <f t="shared" si="5"/>
        <v>1140839.5900000001</v>
      </c>
      <c r="L74" s="108">
        <f t="shared" si="5"/>
        <v>1235212.74</v>
      </c>
      <c r="M74" s="109">
        <f>SUM(L74,G74:K74)</f>
        <v>7340143.6845892873</v>
      </c>
    </row>
    <row r="75" spans="1:13" x14ac:dyDescent="0.2">
      <c r="A75" s="59"/>
      <c r="B75" s="94"/>
      <c r="C75" s="110"/>
      <c r="D75" s="110" t="s">
        <v>41</v>
      </c>
      <c r="E75" s="111"/>
      <c r="F75" s="112"/>
      <c r="G75" s="111"/>
      <c r="H75" s="111"/>
      <c r="I75" s="113"/>
      <c r="J75" s="114"/>
      <c r="K75" s="114"/>
      <c r="L75" s="95"/>
      <c r="M75" s="114"/>
    </row>
    <row r="76" spans="1:13" x14ac:dyDescent="0.2">
      <c r="A76" s="59"/>
      <c r="B76" s="96" t="s">
        <v>33</v>
      </c>
      <c r="C76" s="114"/>
      <c r="D76" s="114"/>
      <c r="E76" s="111"/>
      <c r="F76" s="111"/>
      <c r="G76" s="111"/>
      <c r="H76" s="111"/>
      <c r="I76" s="113"/>
      <c r="J76" s="114"/>
      <c r="K76" s="114"/>
      <c r="L76" s="95"/>
      <c r="M76" s="114"/>
    </row>
    <row r="78" spans="1:13" ht="53.25" customHeight="1" x14ac:dyDescent="0.2">
      <c r="B78" s="203" t="s">
        <v>78</v>
      </c>
      <c r="C78" s="203"/>
      <c r="D78" s="203"/>
      <c r="J78" s="117"/>
      <c r="K78" s="117"/>
      <c r="L78" s="118"/>
    </row>
    <row r="79" spans="1:13" ht="57" customHeight="1" x14ac:dyDescent="0.2">
      <c r="B79" s="203"/>
      <c r="C79" s="203"/>
      <c r="D79" s="203"/>
    </row>
    <row r="83" spans="2:13" x14ac:dyDescent="0.2">
      <c r="G83" s="119"/>
      <c r="H83" s="119"/>
      <c r="I83" s="120"/>
      <c r="J83" s="98"/>
      <c r="K83" s="98"/>
    </row>
    <row r="84" spans="2:13" x14ac:dyDescent="0.2">
      <c r="G84" s="119"/>
      <c r="H84" s="119"/>
      <c r="I84" s="120"/>
      <c r="J84" s="98"/>
      <c r="K84" s="98"/>
    </row>
    <row r="85" spans="2:13" x14ac:dyDescent="0.2">
      <c r="B85" s="98"/>
      <c r="E85" s="119"/>
      <c r="F85" s="119"/>
      <c r="G85" s="119"/>
      <c r="H85" s="119"/>
      <c r="I85" s="120"/>
      <c r="J85" s="98"/>
      <c r="K85" s="98"/>
      <c r="L85" s="98"/>
      <c r="M85" s="98"/>
    </row>
    <row r="86" spans="2:13" x14ac:dyDescent="0.2">
      <c r="B86" s="98"/>
      <c r="C86" s="98"/>
      <c r="D86" s="98"/>
      <c r="E86" s="119"/>
      <c r="F86" s="119"/>
      <c r="G86" s="119"/>
      <c r="H86" s="119"/>
      <c r="I86" s="120"/>
      <c r="J86" s="98"/>
      <c r="K86" s="98"/>
      <c r="L86" s="98"/>
      <c r="M86" s="98"/>
    </row>
    <row r="87" spans="2:13" x14ac:dyDescent="0.2">
      <c r="B87" s="98"/>
      <c r="C87" s="98"/>
      <c r="D87" s="98"/>
      <c r="E87" s="119"/>
      <c r="F87" s="119"/>
      <c r="G87" s="119"/>
      <c r="H87" s="119"/>
      <c r="I87" s="120"/>
      <c r="J87" s="98"/>
      <c r="K87" s="98"/>
      <c r="L87" s="98"/>
      <c r="M87" s="98"/>
    </row>
    <row r="88" spans="2:13" x14ac:dyDescent="0.2">
      <c r="B88" s="98"/>
      <c r="C88" s="98"/>
      <c r="D88" s="98"/>
      <c r="E88" s="119"/>
      <c r="F88" s="119"/>
      <c r="G88" s="119"/>
      <c r="H88" s="119"/>
      <c r="I88" s="120"/>
      <c r="J88" s="98"/>
      <c r="K88" s="98"/>
      <c r="L88" s="98"/>
      <c r="M88" s="98"/>
    </row>
    <row r="89" spans="2:13" x14ac:dyDescent="0.2">
      <c r="B89" s="98"/>
      <c r="C89" s="98"/>
      <c r="D89" s="98"/>
      <c r="E89" s="119"/>
      <c r="F89" s="119"/>
      <c r="G89" s="119"/>
      <c r="H89" s="119"/>
      <c r="I89" s="120"/>
      <c r="J89" s="98"/>
      <c r="K89" s="98"/>
      <c r="L89" s="98"/>
      <c r="M89" s="98"/>
    </row>
    <row r="90" spans="2:13" x14ac:dyDescent="0.2">
      <c r="B90" s="98"/>
      <c r="C90" s="98"/>
      <c r="D90" s="98"/>
      <c r="E90" s="119"/>
      <c r="F90" s="119"/>
      <c r="G90" s="119"/>
      <c r="H90" s="119"/>
      <c r="I90" s="120"/>
      <c r="J90" s="98"/>
      <c r="K90" s="98"/>
      <c r="L90" s="98"/>
      <c r="M90" s="98"/>
    </row>
    <row r="91" spans="2:13" x14ac:dyDescent="0.2">
      <c r="B91" s="98"/>
      <c r="C91" s="98"/>
      <c r="D91" s="98"/>
      <c r="E91" s="119"/>
      <c r="F91" s="119"/>
      <c r="G91" s="119"/>
      <c r="H91" s="119"/>
      <c r="I91" s="120"/>
      <c r="J91" s="98"/>
      <c r="K91" s="98"/>
      <c r="L91" s="98"/>
      <c r="M91" s="98"/>
    </row>
    <row r="92" spans="2:13" x14ac:dyDescent="0.2">
      <c r="B92" s="98"/>
      <c r="C92" s="98"/>
      <c r="D92" s="98"/>
      <c r="E92" s="119"/>
      <c r="F92" s="119"/>
      <c r="G92" s="119"/>
      <c r="H92" s="119"/>
      <c r="I92" s="120"/>
      <c r="J92" s="98"/>
      <c r="K92" s="98"/>
      <c r="L92" s="98"/>
      <c r="M92" s="98"/>
    </row>
    <row r="93" spans="2:13" x14ac:dyDescent="0.2">
      <c r="B93" s="98"/>
      <c r="C93" s="98"/>
      <c r="D93" s="98"/>
      <c r="E93" s="119"/>
      <c r="F93" s="119"/>
      <c r="G93" s="119"/>
      <c r="H93" s="119"/>
      <c r="I93" s="120"/>
      <c r="J93" s="98"/>
      <c r="K93" s="98"/>
      <c r="L93" s="98"/>
      <c r="M93" s="98"/>
    </row>
    <row r="94" spans="2:13" x14ac:dyDescent="0.2">
      <c r="B94" s="98"/>
      <c r="C94" s="98"/>
      <c r="D94" s="98"/>
      <c r="E94" s="119"/>
      <c r="F94" s="119"/>
      <c r="G94" s="119"/>
      <c r="H94" s="119"/>
      <c r="I94" s="120"/>
      <c r="J94" s="98"/>
      <c r="K94" s="98"/>
      <c r="L94" s="98"/>
      <c r="M94" s="98"/>
    </row>
    <row r="95" spans="2:13" x14ac:dyDescent="0.2">
      <c r="B95" s="98"/>
      <c r="C95" s="98"/>
      <c r="D95" s="98"/>
      <c r="E95" s="119"/>
      <c r="F95" s="119"/>
      <c r="G95" s="119"/>
      <c r="H95" s="119"/>
      <c r="I95" s="120"/>
      <c r="J95" s="98"/>
      <c r="K95" s="98"/>
      <c r="L95" s="98"/>
      <c r="M95" s="98"/>
    </row>
    <row r="96" spans="2:13" x14ac:dyDescent="0.2">
      <c r="B96" s="98"/>
      <c r="C96" s="98"/>
      <c r="D96" s="98"/>
      <c r="E96" s="119"/>
      <c r="F96" s="119"/>
      <c r="G96" s="119"/>
      <c r="H96" s="119"/>
      <c r="I96" s="120"/>
      <c r="J96" s="98"/>
      <c r="K96" s="98"/>
      <c r="L96" s="98"/>
      <c r="M96" s="98"/>
    </row>
    <row r="97" spans="5:9" s="98" customFormat="1" x14ac:dyDescent="0.2">
      <c r="E97" s="119"/>
      <c r="F97" s="119"/>
      <c r="G97" s="119"/>
      <c r="H97" s="119"/>
      <c r="I97" s="120"/>
    </row>
    <row r="98" spans="5:9" s="98" customFormat="1" x14ac:dyDescent="0.2">
      <c r="E98" s="119"/>
      <c r="F98" s="119"/>
      <c r="G98" s="119"/>
      <c r="H98" s="119"/>
      <c r="I98" s="120"/>
    </row>
    <row r="99" spans="5:9" s="98" customFormat="1" x14ac:dyDescent="0.2">
      <c r="E99" s="119"/>
      <c r="F99" s="119"/>
      <c r="G99" s="119"/>
      <c r="H99" s="119"/>
      <c r="I99" s="120"/>
    </row>
    <row r="100" spans="5:9" s="98" customFormat="1" x14ac:dyDescent="0.2">
      <c r="E100" s="119"/>
      <c r="F100" s="119"/>
      <c r="G100" s="119"/>
      <c r="H100" s="119"/>
      <c r="I100" s="120"/>
    </row>
    <row r="101" spans="5:9" s="98" customFormat="1" x14ac:dyDescent="0.2">
      <c r="E101" s="119"/>
      <c r="F101" s="119"/>
      <c r="G101" s="119"/>
      <c r="H101" s="119"/>
      <c r="I101" s="120"/>
    </row>
    <row r="102" spans="5:9" s="98" customFormat="1" x14ac:dyDescent="0.2">
      <c r="E102" s="119"/>
      <c r="F102" s="119"/>
      <c r="G102" s="119"/>
      <c r="H102" s="119"/>
      <c r="I102" s="120"/>
    </row>
    <row r="103" spans="5:9" s="98" customFormat="1" x14ac:dyDescent="0.2">
      <c r="E103" s="119"/>
      <c r="F103" s="119"/>
      <c r="G103" s="119"/>
      <c r="H103" s="119"/>
      <c r="I103" s="120"/>
    </row>
    <row r="104" spans="5:9" s="98" customFormat="1" x14ac:dyDescent="0.2">
      <c r="E104" s="119"/>
      <c r="F104" s="119"/>
      <c r="G104" s="119"/>
      <c r="H104" s="119"/>
      <c r="I104" s="120"/>
    </row>
    <row r="105" spans="5:9" s="98" customFormat="1" x14ac:dyDescent="0.2">
      <c r="E105" s="119"/>
      <c r="F105" s="119"/>
      <c r="G105" s="119"/>
      <c r="H105" s="119"/>
      <c r="I105" s="120"/>
    </row>
    <row r="106" spans="5:9" s="98" customFormat="1" x14ac:dyDescent="0.2">
      <c r="E106" s="119"/>
      <c r="F106" s="119"/>
      <c r="G106" s="119"/>
      <c r="H106" s="119"/>
      <c r="I106" s="120"/>
    </row>
    <row r="107" spans="5:9" s="98" customFormat="1" x14ac:dyDescent="0.2">
      <c r="E107" s="119"/>
      <c r="F107" s="119"/>
      <c r="G107" s="119"/>
      <c r="H107" s="119"/>
      <c r="I107" s="120"/>
    </row>
    <row r="108" spans="5:9" s="98" customFormat="1" x14ac:dyDescent="0.2">
      <c r="E108" s="119"/>
      <c r="F108" s="119"/>
      <c r="G108" s="119"/>
      <c r="H108" s="119"/>
      <c r="I108" s="120"/>
    </row>
    <row r="109" spans="5:9" s="98" customFormat="1" x14ac:dyDescent="0.2">
      <c r="E109" s="119"/>
      <c r="F109" s="119"/>
      <c r="G109" s="119"/>
      <c r="H109" s="119"/>
      <c r="I109" s="120"/>
    </row>
    <row r="110" spans="5:9" s="98" customFormat="1" x14ac:dyDescent="0.2">
      <c r="E110" s="119"/>
      <c r="F110" s="119"/>
      <c r="G110" s="119"/>
      <c r="H110" s="119"/>
      <c r="I110" s="120"/>
    </row>
    <row r="111" spans="5:9" s="98" customFormat="1" x14ac:dyDescent="0.2">
      <c r="E111" s="119"/>
      <c r="F111" s="119"/>
      <c r="G111" s="119"/>
      <c r="H111" s="119"/>
      <c r="I111" s="120"/>
    </row>
    <row r="112" spans="5:9" s="98" customFormat="1" x14ac:dyDescent="0.2">
      <c r="E112" s="119"/>
      <c r="F112" s="119"/>
      <c r="G112" s="119"/>
      <c r="H112" s="119"/>
      <c r="I112" s="120"/>
    </row>
    <row r="113" spans="5:9" s="98" customFormat="1" x14ac:dyDescent="0.2">
      <c r="E113" s="119"/>
      <c r="F113" s="119"/>
      <c r="G113" s="119"/>
      <c r="H113" s="119"/>
      <c r="I113" s="120"/>
    </row>
    <row r="114" spans="5:9" s="98" customFormat="1" x14ac:dyDescent="0.2">
      <c r="E114" s="119"/>
      <c r="F114" s="119"/>
      <c r="G114" s="119"/>
      <c r="H114" s="119"/>
      <c r="I114" s="120"/>
    </row>
    <row r="115" spans="5:9" s="98" customFormat="1" x14ac:dyDescent="0.2">
      <c r="E115" s="119"/>
      <c r="F115" s="119"/>
      <c r="G115" s="119"/>
      <c r="H115" s="119"/>
      <c r="I115" s="120"/>
    </row>
    <row r="116" spans="5:9" s="98" customFormat="1" x14ac:dyDescent="0.2">
      <c r="E116" s="119"/>
      <c r="F116" s="119"/>
      <c r="G116" s="119"/>
      <c r="H116" s="119"/>
      <c r="I116" s="120"/>
    </row>
    <row r="117" spans="5:9" s="98" customFormat="1" x14ac:dyDescent="0.2">
      <c r="E117" s="119"/>
      <c r="F117" s="119"/>
      <c r="G117" s="119"/>
      <c r="H117" s="119"/>
      <c r="I117" s="120"/>
    </row>
    <row r="118" spans="5:9" s="98" customFormat="1" x14ac:dyDescent="0.2">
      <c r="E118" s="119"/>
      <c r="F118" s="119"/>
      <c r="G118" s="119"/>
      <c r="H118" s="119"/>
      <c r="I118" s="120"/>
    </row>
    <row r="119" spans="5:9" s="98" customFormat="1" x14ac:dyDescent="0.2">
      <c r="E119" s="119"/>
      <c r="F119" s="119"/>
      <c r="G119" s="119"/>
      <c r="H119" s="119"/>
      <c r="I119" s="120"/>
    </row>
    <row r="120" spans="5:9" s="98" customFormat="1" x14ac:dyDescent="0.2">
      <c r="E120" s="119"/>
      <c r="F120" s="119"/>
      <c r="G120" s="119"/>
      <c r="H120" s="119"/>
      <c r="I120" s="120"/>
    </row>
    <row r="121" spans="5:9" s="98" customFormat="1" x14ac:dyDescent="0.2">
      <c r="E121" s="119"/>
      <c r="F121" s="119"/>
      <c r="G121" s="119"/>
      <c r="H121" s="119"/>
      <c r="I121" s="120"/>
    </row>
    <row r="122" spans="5:9" s="98" customFormat="1" x14ac:dyDescent="0.2">
      <c r="E122" s="119"/>
      <c r="F122" s="119"/>
      <c r="G122" s="119"/>
      <c r="H122" s="119"/>
      <c r="I122" s="120"/>
    </row>
    <row r="123" spans="5:9" s="98" customFormat="1" x14ac:dyDescent="0.2">
      <c r="E123" s="119"/>
      <c r="F123" s="119"/>
      <c r="G123" s="119"/>
      <c r="H123" s="119"/>
      <c r="I123" s="120"/>
    </row>
    <row r="124" spans="5:9" s="98" customFormat="1" x14ac:dyDescent="0.2">
      <c r="E124" s="119"/>
      <c r="F124" s="119"/>
      <c r="G124" s="119"/>
      <c r="H124" s="119"/>
      <c r="I124" s="120"/>
    </row>
    <row r="125" spans="5:9" s="98" customFormat="1" x14ac:dyDescent="0.2">
      <c r="E125" s="119"/>
      <c r="F125" s="119"/>
      <c r="G125" s="119"/>
      <c r="H125" s="119"/>
      <c r="I125" s="120"/>
    </row>
    <row r="126" spans="5:9" s="98" customFormat="1" x14ac:dyDescent="0.2">
      <c r="E126" s="119"/>
      <c r="F126" s="119"/>
      <c r="G126" s="119"/>
      <c r="H126" s="119"/>
      <c r="I126" s="120"/>
    </row>
    <row r="127" spans="5:9" s="98" customFormat="1" x14ac:dyDescent="0.2">
      <c r="E127" s="119"/>
      <c r="F127" s="119"/>
      <c r="G127" s="119"/>
      <c r="H127" s="119"/>
      <c r="I127" s="120"/>
    </row>
    <row r="128" spans="5:9" s="98" customFormat="1" x14ac:dyDescent="0.2">
      <c r="E128" s="119"/>
      <c r="F128" s="119"/>
      <c r="G128" s="119"/>
      <c r="H128" s="119"/>
      <c r="I128" s="120"/>
    </row>
    <row r="129" spans="2:13" x14ac:dyDescent="0.2">
      <c r="B129" s="98"/>
      <c r="C129" s="98"/>
      <c r="D129" s="98"/>
      <c r="E129" s="119"/>
      <c r="F129" s="119"/>
      <c r="G129" s="119"/>
      <c r="H129" s="119"/>
      <c r="I129" s="120"/>
      <c r="J129" s="98"/>
      <c r="K129" s="98"/>
      <c r="L129" s="98"/>
      <c r="M129" s="98"/>
    </row>
    <row r="130" spans="2:13" x14ac:dyDescent="0.2">
      <c r="B130" s="98"/>
      <c r="C130" s="98"/>
      <c r="D130" s="98"/>
      <c r="E130" s="119"/>
      <c r="F130" s="119"/>
      <c r="G130" s="119"/>
      <c r="H130" s="119"/>
      <c r="I130" s="120"/>
      <c r="J130" s="98"/>
      <c r="K130" s="98"/>
      <c r="L130" s="98"/>
      <c r="M130" s="98"/>
    </row>
    <row r="131" spans="2:13" x14ac:dyDescent="0.2">
      <c r="B131" s="98"/>
      <c r="C131" s="98"/>
      <c r="D131" s="98"/>
      <c r="E131" s="119"/>
      <c r="F131" s="119"/>
      <c r="G131" s="119"/>
      <c r="H131" s="119"/>
      <c r="I131" s="120"/>
      <c r="J131" s="98"/>
      <c r="K131" s="98"/>
      <c r="L131" s="98"/>
      <c r="M131" s="98"/>
    </row>
    <row r="132" spans="2:13" x14ac:dyDescent="0.2">
      <c r="B132" s="98"/>
      <c r="C132" s="98"/>
      <c r="D132" s="98"/>
      <c r="E132" s="119"/>
      <c r="F132" s="119"/>
      <c r="G132" s="119"/>
      <c r="H132" s="119"/>
      <c r="I132" s="120"/>
      <c r="J132" s="98"/>
      <c r="K132" s="98"/>
      <c r="L132" s="98"/>
      <c r="M132" s="98"/>
    </row>
    <row r="133" spans="2:13" x14ac:dyDescent="0.2">
      <c r="B133" s="98"/>
      <c r="C133" s="98"/>
      <c r="D133" s="98"/>
      <c r="E133" s="119"/>
      <c r="F133" s="119"/>
      <c r="G133" s="119"/>
      <c r="H133" s="119"/>
      <c r="I133" s="120"/>
      <c r="J133" s="98"/>
      <c r="K133" s="98"/>
      <c r="L133" s="98"/>
      <c r="M133" s="98"/>
    </row>
    <row r="134" spans="2:13" x14ac:dyDescent="0.2">
      <c r="B134" s="98"/>
      <c r="C134" s="98"/>
      <c r="D134" s="98"/>
      <c r="E134" s="119"/>
      <c r="F134" s="119"/>
      <c r="G134" s="119"/>
      <c r="H134" s="119"/>
      <c r="I134" s="120"/>
      <c r="J134" s="98"/>
      <c r="K134" s="98"/>
      <c r="L134" s="98"/>
      <c r="M134" s="98"/>
    </row>
    <row r="135" spans="2:13" x14ac:dyDescent="0.2">
      <c r="B135" s="98"/>
      <c r="C135" s="98"/>
      <c r="D135" s="98"/>
      <c r="E135" s="119"/>
      <c r="F135" s="119"/>
      <c r="L135" s="98"/>
      <c r="M135" s="98"/>
    </row>
    <row r="136" spans="2:13" x14ac:dyDescent="0.2">
      <c r="B136" s="98"/>
      <c r="C136" s="98"/>
      <c r="D136" s="98"/>
      <c r="E136" s="119"/>
      <c r="F136" s="119"/>
      <c r="L136" s="98"/>
      <c r="M136" s="98"/>
    </row>
    <row r="137" spans="2:13" x14ac:dyDescent="0.2">
      <c r="C137" s="98"/>
      <c r="D137" s="98"/>
    </row>
  </sheetData>
  <mergeCells count="17">
    <mergeCell ref="B78:D78"/>
    <mergeCell ref="B79:D79"/>
    <mergeCell ref="A5:F5"/>
    <mergeCell ref="A72:D72"/>
    <mergeCell ref="A73:D73"/>
    <mergeCell ref="A74:D74"/>
    <mergeCell ref="A6:F6"/>
    <mergeCell ref="A7:F7"/>
    <mergeCell ref="A8:F8"/>
    <mergeCell ref="A9:F9"/>
    <mergeCell ref="A10:B10"/>
    <mergeCell ref="G10:L10"/>
    <mergeCell ref="A1:M1"/>
    <mergeCell ref="A2:M2"/>
    <mergeCell ref="A3:M3"/>
    <mergeCell ref="A4:M4"/>
    <mergeCell ref="G7:L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394"/>
  <sheetViews>
    <sheetView topLeftCell="A379" zoomScale="80" zoomScaleNormal="80" zoomScaleSheetLayoutView="100" workbookViewId="0">
      <selection activeCell="I43" sqref="I43"/>
    </sheetView>
  </sheetViews>
  <sheetFormatPr defaultColWidth="9.140625" defaultRowHeight="12" x14ac:dyDescent="0.2"/>
  <cols>
    <col min="1" max="1" width="6.28515625" style="123" bestFit="1" customWidth="1"/>
    <col min="2" max="2" width="45.7109375" style="142" bestFit="1" customWidth="1"/>
    <col min="3" max="4" width="17.7109375" style="143" bestFit="1" customWidth="1"/>
    <col min="5" max="5" width="15" style="144" bestFit="1" customWidth="1"/>
    <col min="6" max="6" width="17.140625" style="146" bestFit="1" customWidth="1"/>
    <col min="7" max="7" width="9.140625" style="123"/>
    <col min="8" max="60" width="9.140625" style="122"/>
    <col min="61" max="16384" width="9.140625" style="123"/>
  </cols>
  <sheetData>
    <row r="1" spans="1:60" ht="15.6" customHeight="1" x14ac:dyDescent="0.2">
      <c r="A1" s="224" t="s">
        <v>85</v>
      </c>
      <c r="B1" s="224"/>
      <c r="C1" s="224"/>
      <c r="D1" s="224"/>
      <c r="E1" s="224"/>
      <c r="F1" s="224"/>
      <c r="G1" s="121"/>
    </row>
    <row r="2" spans="1:60" ht="15.6" customHeight="1" x14ac:dyDescent="0.2">
      <c r="A2" s="224" t="s">
        <v>60</v>
      </c>
      <c r="B2" s="224"/>
      <c r="C2" s="224"/>
      <c r="D2" s="224"/>
      <c r="E2" s="224"/>
      <c r="F2" s="224"/>
      <c r="G2" s="121"/>
    </row>
    <row r="3" spans="1:60" ht="15.6" customHeight="1" x14ac:dyDescent="0.2">
      <c r="A3" s="225" t="s">
        <v>86</v>
      </c>
      <c r="B3" s="225"/>
      <c r="C3" s="225"/>
      <c r="D3" s="225"/>
      <c r="E3" s="225"/>
      <c r="F3" s="225"/>
      <c r="G3" s="124"/>
    </row>
    <row r="4" spans="1:60" x14ac:dyDescent="0.2">
      <c r="A4" s="226" t="s">
        <v>87</v>
      </c>
      <c r="B4" s="226"/>
      <c r="C4" s="226"/>
      <c r="D4" s="226"/>
      <c r="E4" s="226"/>
      <c r="F4" s="226"/>
      <c r="G4" s="125"/>
    </row>
    <row r="5" spans="1:60" x14ac:dyDescent="0.2">
      <c r="A5" s="238"/>
      <c r="B5" s="238"/>
      <c r="C5" s="238"/>
      <c r="D5" s="238"/>
      <c r="E5" s="238"/>
      <c r="F5" s="238"/>
    </row>
    <row r="6" spans="1:60" ht="12.95" customHeight="1" x14ac:dyDescent="0.2">
      <c r="A6" s="227"/>
      <c r="B6" s="229" t="s">
        <v>3</v>
      </c>
      <c r="C6" s="233" t="s">
        <v>2</v>
      </c>
      <c r="D6" s="233"/>
      <c r="E6" s="234" t="s">
        <v>26</v>
      </c>
      <c r="F6" s="231" t="s">
        <v>4</v>
      </c>
    </row>
    <row r="7" spans="1:60" s="128" customFormat="1" ht="12.95" customHeight="1" x14ac:dyDescent="0.2">
      <c r="A7" s="228"/>
      <c r="B7" s="230"/>
      <c r="C7" s="126" t="s">
        <v>0</v>
      </c>
      <c r="D7" s="127" t="s">
        <v>1</v>
      </c>
      <c r="E7" s="235"/>
      <c r="F7" s="232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</row>
    <row r="8" spans="1:60" ht="15" customHeight="1" x14ac:dyDescent="0.2">
      <c r="A8" s="130">
        <v>1</v>
      </c>
      <c r="B8" s="131" t="s">
        <v>181</v>
      </c>
      <c r="C8" s="132" t="s">
        <v>508</v>
      </c>
      <c r="D8" s="131" t="s">
        <v>272</v>
      </c>
      <c r="E8" s="132" t="s">
        <v>172</v>
      </c>
      <c r="F8" s="133">
        <v>48.98</v>
      </c>
    </row>
    <row r="9" spans="1:60" ht="15" customHeight="1" x14ac:dyDescent="0.2">
      <c r="A9" s="130">
        <v>2</v>
      </c>
      <c r="B9" s="131" t="s">
        <v>181</v>
      </c>
      <c r="C9" s="132" t="s">
        <v>519</v>
      </c>
      <c r="D9" s="131" t="s">
        <v>279</v>
      </c>
      <c r="E9" s="132" t="s">
        <v>172</v>
      </c>
      <c r="F9" s="133">
        <v>275.7</v>
      </c>
    </row>
    <row r="10" spans="1:60" ht="15" customHeight="1" x14ac:dyDescent="0.2">
      <c r="A10" s="130">
        <v>3</v>
      </c>
      <c r="B10" s="131" t="s">
        <v>181</v>
      </c>
      <c r="C10" s="132" t="s">
        <v>529</v>
      </c>
      <c r="D10" s="131" t="s">
        <v>290</v>
      </c>
      <c r="E10" s="132" t="s">
        <v>172</v>
      </c>
      <c r="F10" s="133">
        <v>25.51</v>
      </c>
    </row>
    <row r="11" spans="1:60" ht="15" customHeight="1" x14ac:dyDescent="0.2">
      <c r="A11" s="130">
        <v>4</v>
      </c>
      <c r="B11" s="131" t="s">
        <v>186</v>
      </c>
      <c r="C11" s="132" t="s">
        <v>663</v>
      </c>
      <c r="D11" s="131" t="s">
        <v>411</v>
      </c>
      <c r="E11" s="132" t="s">
        <v>172</v>
      </c>
      <c r="F11" s="133">
        <v>32468.71</v>
      </c>
    </row>
    <row r="12" spans="1:60" ht="15" customHeight="1" x14ac:dyDescent="0.2">
      <c r="A12" s="130">
        <v>5</v>
      </c>
      <c r="B12" s="131" t="s">
        <v>181</v>
      </c>
      <c r="C12" s="132" t="s">
        <v>518</v>
      </c>
      <c r="D12" s="131" t="s">
        <v>278</v>
      </c>
      <c r="E12" s="132" t="s">
        <v>172</v>
      </c>
      <c r="F12" s="133">
        <v>35.090000000000003</v>
      </c>
    </row>
    <row r="13" spans="1:60" ht="15" customHeight="1" x14ac:dyDescent="0.2">
      <c r="A13" s="130">
        <v>6</v>
      </c>
      <c r="B13" s="131" t="s">
        <v>186</v>
      </c>
      <c r="C13" s="132" t="s">
        <v>638</v>
      </c>
      <c r="D13" s="131" t="s">
        <v>276</v>
      </c>
      <c r="E13" s="132" t="s">
        <v>172</v>
      </c>
      <c r="F13" s="133">
        <v>33.11</v>
      </c>
    </row>
    <row r="14" spans="1:60" ht="15" customHeight="1" x14ac:dyDescent="0.2">
      <c r="A14" s="130">
        <v>7</v>
      </c>
      <c r="B14" s="131" t="s">
        <v>186</v>
      </c>
      <c r="C14" s="132" t="s">
        <v>567</v>
      </c>
      <c r="D14" s="131" t="s">
        <v>325</v>
      </c>
      <c r="E14" s="132" t="s">
        <v>172</v>
      </c>
      <c r="F14" s="133">
        <v>1155.21</v>
      </c>
    </row>
    <row r="15" spans="1:60" ht="15" customHeight="1" x14ac:dyDescent="0.2">
      <c r="A15" s="130">
        <v>8</v>
      </c>
      <c r="B15" s="134" t="s">
        <v>757</v>
      </c>
      <c r="C15" s="132" t="s">
        <v>790</v>
      </c>
      <c r="D15" s="131" t="s">
        <v>759</v>
      </c>
      <c r="E15" s="132" t="s">
        <v>172</v>
      </c>
      <c r="F15" s="133">
        <v>1915.68</v>
      </c>
    </row>
    <row r="16" spans="1:60" ht="15" customHeight="1" x14ac:dyDescent="0.2">
      <c r="A16" s="130">
        <v>9</v>
      </c>
      <c r="B16" s="131" t="s">
        <v>186</v>
      </c>
      <c r="C16" s="132" t="s">
        <v>251</v>
      </c>
      <c r="D16" s="131" t="s">
        <v>793</v>
      </c>
      <c r="E16" s="132" t="s">
        <v>172</v>
      </c>
      <c r="F16" s="133">
        <v>4652.37</v>
      </c>
    </row>
    <row r="17" spans="1:6" ht="15" customHeight="1" x14ac:dyDescent="0.2">
      <c r="A17" s="130">
        <v>10</v>
      </c>
      <c r="B17" s="131" t="s">
        <v>182</v>
      </c>
      <c r="C17" s="132" t="s">
        <v>554</v>
      </c>
      <c r="D17" s="131" t="s">
        <v>314</v>
      </c>
      <c r="E17" s="132" t="s">
        <v>172</v>
      </c>
      <c r="F17" s="133">
        <v>362.76</v>
      </c>
    </row>
    <row r="18" spans="1:6" ht="15" customHeight="1" x14ac:dyDescent="0.2">
      <c r="A18" s="130">
        <v>11</v>
      </c>
      <c r="B18" s="131" t="s">
        <v>177</v>
      </c>
      <c r="C18" s="132" t="s">
        <v>708</v>
      </c>
      <c r="D18" s="131" t="s">
        <v>225</v>
      </c>
      <c r="E18" s="132" t="s">
        <v>184</v>
      </c>
      <c r="F18" s="133">
        <v>1551.27</v>
      </c>
    </row>
    <row r="19" spans="1:6" x14ac:dyDescent="0.2">
      <c r="A19" s="130">
        <v>12</v>
      </c>
      <c r="B19" s="131" t="s">
        <v>186</v>
      </c>
      <c r="C19" s="132" t="s">
        <v>672</v>
      </c>
      <c r="D19" s="131" t="s">
        <v>418</v>
      </c>
      <c r="E19" s="132" t="s">
        <v>172</v>
      </c>
      <c r="F19" s="133">
        <v>13361.13</v>
      </c>
    </row>
    <row r="20" spans="1:6" ht="15" customHeight="1" x14ac:dyDescent="0.2">
      <c r="A20" s="130">
        <v>13</v>
      </c>
      <c r="B20" s="131" t="s">
        <v>177</v>
      </c>
      <c r="C20" s="132" t="s">
        <v>794</v>
      </c>
      <c r="D20" s="131" t="s">
        <v>227</v>
      </c>
      <c r="E20" s="132" t="s">
        <v>172</v>
      </c>
      <c r="F20" s="133">
        <v>610.49</v>
      </c>
    </row>
    <row r="21" spans="1:6" ht="15" customHeight="1" x14ac:dyDescent="0.2">
      <c r="A21" s="130">
        <v>14</v>
      </c>
      <c r="B21" s="131" t="s">
        <v>186</v>
      </c>
      <c r="C21" s="132" t="s">
        <v>648</v>
      </c>
      <c r="D21" s="131" t="s">
        <v>399</v>
      </c>
      <c r="E21" s="132" t="s">
        <v>172</v>
      </c>
      <c r="F21" s="133">
        <v>3509.39</v>
      </c>
    </row>
    <row r="22" spans="1:6" ht="15" customHeight="1" x14ac:dyDescent="0.2">
      <c r="A22" s="130">
        <v>15</v>
      </c>
      <c r="B22" s="131" t="s">
        <v>182</v>
      </c>
      <c r="C22" s="132" t="s">
        <v>556</v>
      </c>
      <c r="D22" s="131" t="s">
        <v>315</v>
      </c>
      <c r="E22" s="132" t="s">
        <v>172</v>
      </c>
      <c r="F22" s="133">
        <v>7704.77</v>
      </c>
    </row>
    <row r="23" spans="1:6" ht="15" customHeight="1" x14ac:dyDescent="0.2">
      <c r="A23" s="130">
        <v>16</v>
      </c>
      <c r="B23" s="131" t="s">
        <v>186</v>
      </c>
      <c r="C23" s="132" t="s">
        <v>683</v>
      </c>
      <c r="D23" s="131" t="s">
        <v>426</v>
      </c>
      <c r="E23" s="132" t="s">
        <v>172</v>
      </c>
      <c r="F23" s="133">
        <v>189.15</v>
      </c>
    </row>
    <row r="24" spans="1:6" ht="15" customHeight="1" x14ac:dyDescent="0.2">
      <c r="A24" s="130">
        <v>17</v>
      </c>
      <c r="B24" s="131" t="s">
        <v>185</v>
      </c>
      <c r="C24" s="132" t="s">
        <v>640</v>
      </c>
      <c r="D24" s="131" t="s">
        <v>243</v>
      </c>
      <c r="E24" s="132" t="s">
        <v>184</v>
      </c>
      <c r="F24" s="133">
        <v>2666.17</v>
      </c>
    </row>
    <row r="25" spans="1:6" ht="15" customHeight="1" x14ac:dyDescent="0.2">
      <c r="A25" s="130">
        <v>18</v>
      </c>
      <c r="B25" s="131" t="s">
        <v>186</v>
      </c>
      <c r="C25" s="132" t="s">
        <v>640</v>
      </c>
      <c r="D25" s="131" t="s">
        <v>391</v>
      </c>
      <c r="E25" s="132" t="s">
        <v>172</v>
      </c>
      <c r="F25" s="133">
        <v>8.9700000000000006</v>
      </c>
    </row>
    <row r="26" spans="1:6" ht="15" customHeight="1" x14ac:dyDescent="0.2">
      <c r="A26" s="130">
        <v>19</v>
      </c>
      <c r="B26" s="131" t="s">
        <v>181</v>
      </c>
      <c r="C26" s="132" t="s">
        <v>497</v>
      </c>
      <c r="D26" s="131" t="s">
        <v>255</v>
      </c>
      <c r="E26" s="132" t="s">
        <v>172</v>
      </c>
      <c r="F26" s="133">
        <v>74.7</v>
      </c>
    </row>
    <row r="27" spans="1:6" ht="15" customHeight="1" x14ac:dyDescent="0.2">
      <c r="A27" s="130">
        <v>20</v>
      </c>
      <c r="B27" s="131" t="s">
        <v>181</v>
      </c>
      <c r="C27" s="132" t="s">
        <v>502</v>
      </c>
      <c r="D27" s="131" t="s">
        <v>265</v>
      </c>
      <c r="E27" s="132" t="s">
        <v>172</v>
      </c>
      <c r="F27" s="133">
        <v>6.86</v>
      </c>
    </row>
    <row r="28" spans="1:6" ht="15" customHeight="1" x14ac:dyDescent="0.2">
      <c r="A28" s="130">
        <v>21</v>
      </c>
      <c r="B28" s="131" t="s">
        <v>179</v>
      </c>
      <c r="C28" s="132" t="s">
        <v>488</v>
      </c>
      <c r="D28" s="131" t="s">
        <v>247</v>
      </c>
      <c r="E28" s="132" t="s">
        <v>172</v>
      </c>
      <c r="F28" s="133">
        <v>2127</v>
      </c>
    </row>
    <row r="29" spans="1:6" ht="15" customHeight="1" x14ac:dyDescent="0.2">
      <c r="A29" s="130">
        <v>22</v>
      </c>
      <c r="B29" s="131" t="s">
        <v>176</v>
      </c>
      <c r="C29" s="132" t="s">
        <v>451</v>
      </c>
      <c r="D29" s="131" t="s">
        <v>206</v>
      </c>
      <c r="E29" s="132" t="s">
        <v>172</v>
      </c>
      <c r="F29" s="133">
        <v>1542.77</v>
      </c>
    </row>
    <row r="30" spans="1:6" ht="15" customHeight="1" x14ac:dyDescent="0.2">
      <c r="A30" s="130">
        <v>23</v>
      </c>
      <c r="B30" s="131" t="s">
        <v>179</v>
      </c>
      <c r="C30" s="132" t="s">
        <v>479</v>
      </c>
      <c r="D30" s="131" t="s">
        <v>201</v>
      </c>
      <c r="E30" s="132" t="s">
        <v>172</v>
      </c>
      <c r="F30" s="133">
        <v>404.13</v>
      </c>
    </row>
    <row r="31" spans="1:6" ht="15" customHeight="1" x14ac:dyDescent="0.2">
      <c r="A31" s="130">
        <v>24</v>
      </c>
      <c r="B31" s="134" t="s">
        <v>757</v>
      </c>
      <c r="C31" s="132" t="s">
        <v>787</v>
      </c>
      <c r="D31" s="131" t="s">
        <v>755</v>
      </c>
      <c r="E31" s="132" t="s">
        <v>172</v>
      </c>
      <c r="F31" s="133">
        <v>776.57</v>
      </c>
    </row>
    <row r="32" spans="1:6" ht="15" customHeight="1" x14ac:dyDescent="0.2">
      <c r="A32" s="130">
        <v>25</v>
      </c>
      <c r="B32" s="131" t="s">
        <v>181</v>
      </c>
      <c r="C32" s="132" t="s">
        <v>527</v>
      </c>
      <c r="D32" s="131" t="s">
        <v>288</v>
      </c>
      <c r="E32" s="132" t="s">
        <v>172</v>
      </c>
      <c r="F32" s="133">
        <v>289.95</v>
      </c>
    </row>
    <row r="33" spans="1:6" ht="15" customHeight="1" x14ac:dyDescent="0.2">
      <c r="A33" s="130">
        <v>26</v>
      </c>
      <c r="B33" s="131" t="s">
        <v>186</v>
      </c>
      <c r="C33" s="132" t="s">
        <v>562</v>
      </c>
      <c r="D33" s="131" t="s">
        <v>252</v>
      </c>
      <c r="E33" s="132" t="s">
        <v>172</v>
      </c>
      <c r="F33" s="133">
        <v>19984.759999999998</v>
      </c>
    </row>
    <row r="34" spans="1:6" ht="15" customHeight="1" x14ac:dyDescent="0.2">
      <c r="A34" s="130">
        <v>27</v>
      </c>
      <c r="B34" s="131" t="s">
        <v>186</v>
      </c>
      <c r="C34" s="132" t="s">
        <v>594</v>
      </c>
      <c r="D34" s="131" t="s">
        <v>348</v>
      </c>
      <c r="E34" s="132" t="s">
        <v>172</v>
      </c>
      <c r="F34" s="133">
        <v>118.6</v>
      </c>
    </row>
    <row r="35" spans="1:6" ht="15" customHeight="1" x14ac:dyDescent="0.2">
      <c r="A35" s="130">
        <v>28</v>
      </c>
      <c r="B35" s="131" t="s">
        <v>175</v>
      </c>
      <c r="C35" s="132" t="s">
        <v>445</v>
      </c>
      <c r="D35" s="131" t="s">
        <v>199</v>
      </c>
      <c r="E35" s="132" t="s">
        <v>172</v>
      </c>
      <c r="F35" s="133">
        <v>3315.64</v>
      </c>
    </row>
    <row r="36" spans="1:6" ht="15" customHeight="1" x14ac:dyDescent="0.2">
      <c r="A36" s="130">
        <v>29</v>
      </c>
      <c r="B36" s="131" t="s">
        <v>177</v>
      </c>
      <c r="C36" s="132" t="s">
        <v>466</v>
      </c>
      <c r="D36" s="131" t="s">
        <v>228</v>
      </c>
      <c r="E36" s="132" t="s">
        <v>172</v>
      </c>
      <c r="F36" s="133">
        <v>1702.71</v>
      </c>
    </row>
    <row r="37" spans="1:6" ht="15" customHeight="1" x14ac:dyDescent="0.2">
      <c r="A37" s="130">
        <v>30</v>
      </c>
      <c r="B37" s="131" t="s">
        <v>186</v>
      </c>
      <c r="C37" s="132" t="s">
        <v>795</v>
      </c>
      <c r="D37" s="131" t="s">
        <v>328</v>
      </c>
      <c r="E37" s="132" t="s">
        <v>172</v>
      </c>
      <c r="F37" s="133">
        <v>1267.31</v>
      </c>
    </row>
    <row r="38" spans="1:6" ht="15" customHeight="1" x14ac:dyDescent="0.2">
      <c r="A38" s="130">
        <v>31</v>
      </c>
      <c r="B38" s="131" t="s">
        <v>176</v>
      </c>
      <c r="C38" s="132" t="s">
        <v>450</v>
      </c>
      <c r="D38" s="131" t="s">
        <v>205</v>
      </c>
      <c r="E38" s="132" t="s">
        <v>172</v>
      </c>
      <c r="F38" s="133">
        <v>2102.89</v>
      </c>
    </row>
    <row r="39" spans="1:6" ht="15" customHeight="1" x14ac:dyDescent="0.2">
      <c r="A39" s="130">
        <v>32</v>
      </c>
      <c r="B39" s="131" t="s">
        <v>186</v>
      </c>
      <c r="C39" s="132" t="s">
        <v>559</v>
      </c>
      <c r="D39" s="131" t="s">
        <v>320</v>
      </c>
      <c r="E39" s="132" t="s">
        <v>172</v>
      </c>
      <c r="F39" s="133">
        <v>377.48</v>
      </c>
    </row>
    <row r="40" spans="1:6" ht="15" customHeight="1" x14ac:dyDescent="0.2">
      <c r="A40" s="130">
        <v>33</v>
      </c>
      <c r="B40" s="131" t="s">
        <v>186</v>
      </c>
      <c r="C40" s="132" t="s">
        <v>584</v>
      </c>
      <c r="D40" s="131" t="s">
        <v>248</v>
      </c>
      <c r="E40" s="132" t="s">
        <v>172</v>
      </c>
      <c r="F40" s="133">
        <v>1103.3800000000001</v>
      </c>
    </row>
    <row r="41" spans="1:6" ht="15" customHeight="1" x14ac:dyDescent="0.2">
      <c r="A41" s="130">
        <v>34</v>
      </c>
      <c r="B41" s="131" t="s">
        <v>186</v>
      </c>
      <c r="C41" s="132" t="s">
        <v>606</v>
      </c>
      <c r="D41" s="131" t="s">
        <v>361</v>
      </c>
      <c r="E41" s="132" t="s">
        <v>172</v>
      </c>
      <c r="F41" s="133">
        <v>121.62</v>
      </c>
    </row>
    <row r="42" spans="1:6" ht="15" customHeight="1" x14ac:dyDescent="0.2">
      <c r="A42" s="130">
        <v>35</v>
      </c>
      <c r="B42" s="131" t="s">
        <v>186</v>
      </c>
      <c r="C42" s="132" t="s">
        <v>574</v>
      </c>
      <c r="D42" s="131" t="s">
        <v>332</v>
      </c>
      <c r="E42" s="132" t="s">
        <v>172</v>
      </c>
      <c r="F42" s="133">
        <v>45786.7</v>
      </c>
    </row>
    <row r="43" spans="1:6" ht="15" customHeight="1" x14ac:dyDescent="0.2">
      <c r="A43" s="130">
        <v>36</v>
      </c>
      <c r="B43" s="131" t="s">
        <v>186</v>
      </c>
      <c r="C43" s="132" t="s">
        <v>574</v>
      </c>
      <c r="D43" s="131" t="s">
        <v>294</v>
      </c>
      <c r="E43" s="132" t="s">
        <v>184</v>
      </c>
      <c r="F43" s="133">
        <v>38654.74</v>
      </c>
    </row>
    <row r="44" spans="1:6" ht="15" customHeight="1" x14ac:dyDescent="0.2">
      <c r="A44" s="130">
        <v>37</v>
      </c>
      <c r="B44" s="131" t="s">
        <v>188</v>
      </c>
      <c r="C44" s="132" t="s">
        <v>695</v>
      </c>
      <c r="D44" s="131" t="s">
        <v>203</v>
      </c>
      <c r="E44" s="132" t="s">
        <v>172</v>
      </c>
      <c r="F44" s="133">
        <v>2718.37</v>
      </c>
    </row>
    <row r="45" spans="1:6" ht="15" customHeight="1" x14ac:dyDescent="0.2">
      <c r="A45" s="130">
        <v>38</v>
      </c>
      <c r="B45" s="131" t="s">
        <v>186</v>
      </c>
      <c r="C45" s="132" t="s">
        <v>623</v>
      </c>
      <c r="D45" s="131" t="s">
        <v>376</v>
      </c>
      <c r="E45" s="132" t="s">
        <v>172</v>
      </c>
      <c r="F45" s="133">
        <v>461.97</v>
      </c>
    </row>
    <row r="46" spans="1:6" ht="15" customHeight="1" x14ac:dyDescent="0.2">
      <c r="A46" s="130">
        <v>39</v>
      </c>
      <c r="B46" s="131" t="s">
        <v>180</v>
      </c>
      <c r="C46" s="132" t="s">
        <v>489</v>
      </c>
      <c r="D46" s="131" t="s">
        <v>248</v>
      </c>
      <c r="E46" s="132" t="s">
        <v>172</v>
      </c>
      <c r="F46" s="133">
        <v>10153.61</v>
      </c>
    </row>
    <row r="47" spans="1:6" ht="15" customHeight="1" x14ac:dyDescent="0.2">
      <c r="A47" s="130">
        <v>40</v>
      </c>
      <c r="B47" s="131" t="s">
        <v>181</v>
      </c>
      <c r="C47" s="132" t="s">
        <v>720</v>
      </c>
      <c r="D47" s="131" t="s">
        <v>297</v>
      </c>
      <c r="E47" s="132" t="s">
        <v>184</v>
      </c>
      <c r="F47" s="133">
        <v>20.63</v>
      </c>
    </row>
    <row r="48" spans="1:6" ht="15" customHeight="1" x14ac:dyDescent="0.2">
      <c r="A48" s="130">
        <v>41</v>
      </c>
      <c r="B48" s="131" t="s">
        <v>186</v>
      </c>
      <c r="C48" s="132" t="s">
        <v>652</v>
      </c>
      <c r="D48" s="131" t="s">
        <v>403</v>
      </c>
      <c r="E48" s="132" t="s">
        <v>172</v>
      </c>
      <c r="F48" s="133">
        <v>5001.41</v>
      </c>
    </row>
    <row r="49" spans="1:6" ht="15" customHeight="1" x14ac:dyDescent="0.2">
      <c r="A49" s="130">
        <v>42</v>
      </c>
      <c r="B49" s="131" t="s">
        <v>186</v>
      </c>
      <c r="C49" s="132" t="s">
        <v>641</v>
      </c>
      <c r="D49" s="135" t="s">
        <v>392</v>
      </c>
      <c r="E49" s="132" t="s">
        <v>172</v>
      </c>
      <c r="F49" s="133">
        <v>18783.18</v>
      </c>
    </row>
    <row r="50" spans="1:6" ht="15" customHeight="1" x14ac:dyDescent="0.2">
      <c r="A50" s="130">
        <v>43</v>
      </c>
      <c r="B50" s="131" t="s">
        <v>177</v>
      </c>
      <c r="C50" s="132" t="s">
        <v>705</v>
      </c>
      <c r="D50" s="131" t="s">
        <v>217</v>
      </c>
      <c r="E50" s="132" t="s">
        <v>184</v>
      </c>
      <c r="F50" s="133">
        <v>172.37</v>
      </c>
    </row>
    <row r="51" spans="1:6" ht="15" customHeight="1" x14ac:dyDescent="0.2">
      <c r="A51" s="130">
        <v>44</v>
      </c>
      <c r="B51" s="131" t="s">
        <v>186</v>
      </c>
      <c r="C51" s="132" t="s">
        <v>570</v>
      </c>
      <c r="D51" s="131" t="s">
        <v>330</v>
      </c>
      <c r="E51" s="132" t="s">
        <v>172</v>
      </c>
      <c r="F51" s="133">
        <v>19.28</v>
      </c>
    </row>
    <row r="52" spans="1:6" ht="15" customHeight="1" x14ac:dyDescent="0.2">
      <c r="A52" s="130">
        <v>45</v>
      </c>
      <c r="B52" s="131" t="s">
        <v>181</v>
      </c>
      <c r="C52" s="132" t="s">
        <v>570</v>
      </c>
      <c r="D52" s="131" t="s">
        <v>220</v>
      </c>
      <c r="E52" s="132" t="s">
        <v>184</v>
      </c>
      <c r="F52" s="133">
        <v>19.420000000000002</v>
      </c>
    </row>
    <row r="53" spans="1:6" ht="15" customHeight="1" x14ac:dyDescent="0.2">
      <c r="A53" s="130">
        <v>46</v>
      </c>
      <c r="B53" s="131" t="s">
        <v>181</v>
      </c>
      <c r="C53" s="132" t="s">
        <v>570</v>
      </c>
      <c r="D53" s="131" t="s">
        <v>204</v>
      </c>
      <c r="E53" s="132" t="s">
        <v>184</v>
      </c>
      <c r="F53" s="133">
        <v>4077.7</v>
      </c>
    </row>
    <row r="54" spans="1:6" ht="15" customHeight="1" x14ac:dyDescent="0.2">
      <c r="A54" s="130">
        <v>47</v>
      </c>
      <c r="B54" s="131" t="s">
        <v>181</v>
      </c>
      <c r="C54" s="132" t="s">
        <v>536</v>
      </c>
      <c r="D54" s="131" t="s">
        <v>273</v>
      </c>
      <c r="E54" s="132" t="s">
        <v>184</v>
      </c>
      <c r="F54" s="133">
        <v>237.79</v>
      </c>
    </row>
    <row r="55" spans="1:6" ht="15" customHeight="1" x14ac:dyDescent="0.2">
      <c r="A55" s="130">
        <v>48</v>
      </c>
      <c r="B55" s="131" t="s">
        <v>181</v>
      </c>
      <c r="C55" s="132" t="s">
        <v>536</v>
      </c>
      <c r="D55" s="131" t="s">
        <v>234</v>
      </c>
      <c r="E55" s="132" t="s">
        <v>172</v>
      </c>
      <c r="F55" s="133">
        <v>3948.08</v>
      </c>
    </row>
    <row r="56" spans="1:6" ht="15" customHeight="1" x14ac:dyDescent="0.2">
      <c r="A56" s="130">
        <v>49</v>
      </c>
      <c r="B56" s="131" t="s">
        <v>177</v>
      </c>
      <c r="C56" s="132" t="s">
        <v>706</v>
      </c>
      <c r="D56" s="131" t="s">
        <v>219</v>
      </c>
      <c r="E56" s="132" t="s">
        <v>184</v>
      </c>
      <c r="F56" s="133">
        <v>593.04</v>
      </c>
    </row>
    <row r="57" spans="1:6" ht="15" customHeight="1" x14ac:dyDescent="0.2">
      <c r="A57" s="130">
        <v>50</v>
      </c>
      <c r="B57" s="131" t="s">
        <v>186</v>
      </c>
      <c r="C57" s="132" t="s">
        <v>595</v>
      </c>
      <c r="D57" s="131" t="s">
        <v>349</v>
      </c>
      <c r="E57" s="132" t="s">
        <v>172</v>
      </c>
      <c r="F57" s="133">
        <v>2341.35</v>
      </c>
    </row>
    <row r="58" spans="1:6" ht="15" customHeight="1" x14ac:dyDescent="0.2">
      <c r="A58" s="130">
        <v>51</v>
      </c>
      <c r="B58" s="131" t="s">
        <v>186</v>
      </c>
      <c r="C58" s="132" t="s">
        <v>665</v>
      </c>
      <c r="D58" s="131" t="s">
        <v>229</v>
      </c>
      <c r="E58" s="132" t="s">
        <v>172</v>
      </c>
      <c r="F58" s="133">
        <v>90.42</v>
      </c>
    </row>
    <row r="59" spans="1:6" ht="15" customHeight="1" x14ac:dyDescent="0.2">
      <c r="A59" s="130">
        <v>52</v>
      </c>
      <c r="B59" s="131" t="s">
        <v>181</v>
      </c>
      <c r="C59" s="132" t="s">
        <v>528</v>
      </c>
      <c r="D59" s="131" t="s">
        <v>289</v>
      </c>
      <c r="E59" s="132" t="s">
        <v>172</v>
      </c>
      <c r="F59" s="133">
        <v>1079.52</v>
      </c>
    </row>
    <row r="60" spans="1:6" ht="15" customHeight="1" x14ac:dyDescent="0.2">
      <c r="A60" s="130">
        <v>53</v>
      </c>
      <c r="B60" s="131" t="s">
        <v>182</v>
      </c>
      <c r="C60" s="132" t="s">
        <v>724</v>
      </c>
      <c r="D60" s="131" t="s">
        <v>292</v>
      </c>
      <c r="E60" s="132" t="s">
        <v>184</v>
      </c>
      <c r="F60" s="133">
        <v>56.54</v>
      </c>
    </row>
    <row r="61" spans="1:6" ht="15" customHeight="1" x14ac:dyDescent="0.2">
      <c r="A61" s="130">
        <v>54</v>
      </c>
      <c r="B61" s="131" t="s">
        <v>177</v>
      </c>
      <c r="C61" s="132" t="s">
        <v>704</v>
      </c>
      <c r="D61" s="131" t="s">
        <v>216</v>
      </c>
      <c r="E61" s="132" t="s">
        <v>184</v>
      </c>
      <c r="F61" s="133">
        <v>1059.99</v>
      </c>
    </row>
    <row r="62" spans="1:6" ht="15" customHeight="1" x14ac:dyDescent="0.2">
      <c r="A62" s="130">
        <v>55</v>
      </c>
      <c r="B62" s="131" t="s">
        <v>182</v>
      </c>
      <c r="C62" s="132" t="s">
        <v>722</v>
      </c>
      <c r="D62" s="131" t="s">
        <v>305</v>
      </c>
      <c r="E62" s="132" t="s">
        <v>184</v>
      </c>
      <c r="F62" s="133">
        <v>253.94</v>
      </c>
    </row>
    <row r="63" spans="1:6" ht="15" customHeight="1" x14ac:dyDescent="0.2">
      <c r="A63" s="130">
        <v>56</v>
      </c>
      <c r="B63" s="131" t="s">
        <v>181</v>
      </c>
      <c r="C63" s="132" t="s">
        <v>537</v>
      </c>
      <c r="D63" s="131" t="s">
        <v>234</v>
      </c>
      <c r="E63" s="132" t="s">
        <v>172</v>
      </c>
      <c r="F63" s="133">
        <v>551.99</v>
      </c>
    </row>
    <row r="64" spans="1:6" ht="15" customHeight="1" x14ac:dyDescent="0.2">
      <c r="A64" s="130">
        <v>57</v>
      </c>
      <c r="B64" s="134" t="s">
        <v>757</v>
      </c>
      <c r="C64" s="132" t="s">
        <v>784</v>
      </c>
      <c r="D64" s="131" t="s">
        <v>391</v>
      </c>
      <c r="E64" s="132" t="s">
        <v>172</v>
      </c>
      <c r="F64" s="133">
        <v>700.8</v>
      </c>
    </row>
    <row r="65" spans="1:6" ht="15" customHeight="1" x14ac:dyDescent="0.2">
      <c r="A65" s="130">
        <v>58</v>
      </c>
      <c r="B65" s="131" t="s">
        <v>186</v>
      </c>
      <c r="C65" s="132" t="s">
        <v>561</v>
      </c>
      <c r="D65" s="131" t="s">
        <v>321</v>
      </c>
      <c r="E65" s="132" t="s">
        <v>172</v>
      </c>
      <c r="F65" s="133">
        <v>63767.94</v>
      </c>
    </row>
    <row r="66" spans="1:6" ht="15" customHeight="1" x14ac:dyDescent="0.2">
      <c r="A66" s="130">
        <v>59</v>
      </c>
      <c r="B66" s="131" t="s">
        <v>182</v>
      </c>
      <c r="C66" s="132" t="s">
        <v>211</v>
      </c>
      <c r="D66" s="131" t="s">
        <v>202</v>
      </c>
      <c r="E66" s="132" t="s">
        <v>172</v>
      </c>
      <c r="F66" s="133">
        <v>748.01</v>
      </c>
    </row>
    <row r="67" spans="1:6" ht="15" customHeight="1" x14ac:dyDescent="0.2">
      <c r="A67" s="130">
        <v>60</v>
      </c>
      <c r="B67" s="131" t="s">
        <v>186</v>
      </c>
      <c r="C67" s="132" t="s">
        <v>558</v>
      </c>
      <c r="D67" s="131" t="s">
        <v>319</v>
      </c>
      <c r="E67" s="132" t="s">
        <v>172</v>
      </c>
      <c r="F67" s="133">
        <v>14100.85</v>
      </c>
    </row>
    <row r="68" spans="1:6" ht="15" customHeight="1" x14ac:dyDescent="0.2">
      <c r="A68" s="130">
        <v>61</v>
      </c>
      <c r="B68" s="131" t="s">
        <v>181</v>
      </c>
      <c r="C68" s="132" t="s">
        <v>509</v>
      </c>
      <c r="D68" s="131" t="s">
        <v>273</v>
      </c>
      <c r="E68" s="132" t="s">
        <v>172</v>
      </c>
      <c r="F68" s="133">
        <v>5205.72</v>
      </c>
    </row>
    <row r="69" spans="1:6" ht="15" customHeight="1" x14ac:dyDescent="0.2">
      <c r="A69" s="130">
        <v>62</v>
      </c>
      <c r="B69" s="131" t="s">
        <v>186</v>
      </c>
      <c r="C69" s="132" t="s">
        <v>571</v>
      </c>
      <c r="D69" s="131" t="s">
        <v>301</v>
      </c>
      <c r="E69" s="132" t="s">
        <v>172</v>
      </c>
      <c r="F69" s="133">
        <v>16605.34</v>
      </c>
    </row>
    <row r="70" spans="1:6" ht="15" customHeight="1" x14ac:dyDescent="0.2">
      <c r="A70" s="130">
        <v>63</v>
      </c>
      <c r="B70" s="131" t="s">
        <v>186</v>
      </c>
      <c r="C70" s="132" t="s">
        <v>656</v>
      </c>
      <c r="D70" s="131" t="s">
        <v>407</v>
      </c>
      <c r="E70" s="132" t="s">
        <v>172</v>
      </c>
      <c r="F70" s="133">
        <v>1091.4000000000001</v>
      </c>
    </row>
    <row r="71" spans="1:6" ht="15" customHeight="1" x14ac:dyDescent="0.2">
      <c r="A71" s="130">
        <v>64</v>
      </c>
      <c r="B71" s="131" t="s">
        <v>181</v>
      </c>
      <c r="C71" s="132" t="s">
        <v>713</v>
      </c>
      <c r="D71" s="131" t="s">
        <v>259</v>
      </c>
      <c r="E71" s="132" t="s">
        <v>184</v>
      </c>
      <c r="F71" s="133">
        <v>78.760000000000005</v>
      </c>
    </row>
    <row r="72" spans="1:6" ht="15" customHeight="1" x14ac:dyDescent="0.2">
      <c r="A72" s="130">
        <v>65</v>
      </c>
      <c r="B72" s="131" t="s">
        <v>186</v>
      </c>
      <c r="C72" s="132" t="s">
        <v>586</v>
      </c>
      <c r="D72" s="131" t="s">
        <v>192</v>
      </c>
      <c r="E72" s="132" t="s">
        <v>172</v>
      </c>
      <c r="F72" s="133">
        <v>3920.45</v>
      </c>
    </row>
    <row r="73" spans="1:6" ht="15" customHeight="1" x14ac:dyDescent="0.2">
      <c r="A73" s="130">
        <v>66</v>
      </c>
      <c r="B73" s="131" t="s">
        <v>185</v>
      </c>
      <c r="C73" s="131" t="s">
        <v>746</v>
      </c>
      <c r="D73" s="131" t="s">
        <v>197</v>
      </c>
      <c r="E73" s="131" t="s">
        <v>172</v>
      </c>
      <c r="F73" s="133">
        <v>4956.3500000000004</v>
      </c>
    </row>
    <row r="74" spans="1:6" ht="15" customHeight="1" x14ac:dyDescent="0.2">
      <c r="A74" s="130">
        <v>67</v>
      </c>
      <c r="B74" s="131" t="s">
        <v>186</v>
      </c>
      <c r="C74" s="132" t="s">
        <v>597</v>
      </c>
      <c r="D74" s="131" t="s">
        <v>352</v>
      </c>
      <c r="E74" s="132" t="s">
        <v>172</v>
      </c>
      <c r="F74" s="133">
        <v>1158.49</v>
      </c>
    </row>
    <row r="75" spans="1:6" ht="15" customHeight="1" x14ac:dyDescent="0.2">
      <c r="A75" s="130">
        <v>68</v>
      </c>
      <c r="B75" s="134" t="s">
        <v>757</v>
      </c>
      <c r="C75" s="132" t="s">
        <v>785</v>
      </c>
      <c r="D75" s="131" t="s">
        <v>202</v>
      </c>
      <c r="E75" s="132" t="s">
        <v>172</v>
      </c>
      <c r="F75" s="133">
        <v>2684.54</v>
      </c>
    </row>
    <row r="76" spans="1:6" ht="15" customHeight="1" x14ac:dyDescent="0.2">
      <c r="A76" s="130">
        <v>69</v>
      </c>
      <c r="B76" s="131" t="s">
        <v>186</v>
      </c>
      <c r="C76" s="132" t="s">
        <v>563</v>
      </c>
      <c r="D76" s="131" t="s">
        <v>252</v>
      </c>
      <c r="E76" s="132" t="s">
        <v>172</v>
      </c>
      <c r="F76" s="133">
        <v>5042.18</v>
      </c>
    </row>
    <row r="77" spans="1:6" ht="15" customHeight="1" x14ac:dyDescent="0.2">
      <c r="A77" s="130">
        <v>70</v>
      </c>
      <c r="B77" s="131" t="s">
        <v>186</v>
      </c>
      <c r="C77" s="132" t="s">
        <v>563</v>
      </c>
      <c r="D77" s="131" t="s">
        <v>379</v>
      </c>
      <c r="E77" s="132" t="s">
        <v>184</v>
      </c>
      <c r="F77" s="133">
        <v>127.84</v>
      </c>
    </row>
    <row r="78" spans="1:6" ht="15" customHeight="1" x14ac:dyDescent="0.2">
      <c r="A78" s="130">
        <v>71</v>
      </c>
      <c r="B78" s="131" t="s">
        <v>186</v>
      </c>
      <c r="C78" s="132" t="s">
        <v>685</v>
      </c>
      <c r="D78" s="131" t="s">
        <v>317</v>
      </c>
      <c r="E78" s="132" t="s">
        <v>172</v>
      </c>
      <c r="F78" s="133">
        <v>594.84</v>
      </c>
    </row>
    <row r="79" spans="1:6" ht="15" customHeight="1" x14ac:dyDescent="0.2">
      <c r="A79" s="130">
        <v>72</v>
      </c>
      <c r="B79" s="131" t="s">
        <v>179</v>
      </c>
      <c r="C79" s="132" t="s">
        <v>486</v>
      </c>
      <c r="D79" s="131" t="s">
        <v>189</v>
      </c>
      <c r="E79" s="132" t="s">
        <v>172</v>
      </c>
      <c r="F79" s="133">
        <v>1637.79</v>
      </c>
    </row>
    <row r="80" spans="1:6" ht="15" customHeight="1" x14ac:dyDescent="0.2">
      <c r="A80" s="130">
        <v>73</v>
      </c>
      <c r="B80" s="131" t="s">
        <v>186</v>
      </c>
      <c r="C80" s="132" t="s">
        <v>727</v>
      </c>
      <c r="D80" s="131" t="s">
        <v>327</v>
      </c>
      <c r="E80" s="132" t="s">
        <v>184</v>
      </c>
      <c r="F80" s="133">
        <v>2182.9499999999998</v>
      </c>
    </row>
    <row r="81" spans="1:6" ht="15" customHeight="1" x14ac:dyDescent="0.2">
      <c r="A81" s="130">
        <v>74</v>
      </c>
      <c r="B81" s="131" t="s">
        <v>177</v>
      </c>
      <c r="C81" s="132" t="s">
        <v>455</v>
      </c>
      <c r="D81" s="131" t="s">
        <v>210</v>
      </c>
      <c r="E81" s="132" t="s">
        <v>172</v>
      </c>
      <c r="F81" s="133">
        <v>172.37</v>
      </c>
    </row>
    <row r="82" spans="1:6" ht="15" customHeight="1" x14ac:dyDescent="0.2">
      <c r="A82" s="130">
        <v>75</v>
      </c>
      <c r="B82" s="131" t="s">
        <v>186</v>
      </c>
      <c r="C82" s="132" t="s">
        <v>560</v>
      </c>
      <c r="D82" s="131" t="s">
        <v>250</v>
      </c>
      <c r="E82" s="132" t="s">
        <v>172</v>
      </c>
      <c r="F82" s="133">
        <v>52128.78</v>
      </c>
    </row>
    <row r="83" spans="1:6" ht="15" customHeight="1" x14ac:dyDescent="0.2">
      <c r="A83" s="130">
        <v>76</v>
      </c>
      <c r="B83" s="131" t="s">
        <v>185</v>
      </c>
      <c r="C83" s="132" t="s">
        <v>560</v>
      </c>
      <c r="D83" s="131" t="s">
        <v>269</v>
      </c>
      <c r="E83" s="132" t="s">
        <v>172</v>
      </c>
      <c r="F83" s="133">
        <v>2303.37</v>
      </c>
    </row>
    <row r="84" spans="1:6" ht="15" customHeight="1" x14ac:dyDescent="0.2">
      <c r="A84" s="130">
        <v>77</v>
      </c>
      <c r="B84" s="131" t="s">
        <v>182</v>
      </c>
      <c r="C84" s="132" t="s">
        <v>541</v>
      </c>
      <c r="D84" s="131" t="s">
        <v>237</v>
      </c>
      <c r="E84" s="132" t="s">
        <v>172</v>
      </c>
      <c r="F84" s="133">
        <v>472.17</v>
      </c>
    </row>
    <row r="85" spans="1:6" ht="15" customHeight="1" x14ac:dyDescent="0.2">
      <c r="A85" s="130">
        <v>78</v>
      </c>
      <c r="B85" s="131" t="s">
        <v>179</v>
      </c>
      <c r="C85" s="132" t="s">
        <v>483</v>
      </c>
      <c r="D85" s="131" t="s">
        <v>244</v>
      </c>
      <c r="E85" s="132" t="s">
        <v>172</v>
      </c>
      <c r="F85" s="133">
        <v>1467.63</v>
      </c>
    </row>
    <row r="86" spans="1:6" ht="15" customHeight="1" x14ac:dyDescent="0.2">
      <c r="A86" s="130">
        <v>79</v>
      </c>
      <c r="B86" s="131" t="s">
        <v>181</v>
      </c>
      <c r="C86" s="132" t="s">
        <v>483</v>
      </c>
      <c r="D86" s="131" t="s">
        <v>202</v>
      </c>
      <c r="E86" s="132" t="s">
        <v>184</v>
      </c>
      <c r="F86" s="133">
        <v>4.24</v>
      </c>
    </row>
    <row r="87" spans="1:6" ht="15" customHeight="1" x14ac:dyDescent="0.2">
      <c r="A87" s="130">
        <v>80</v>
      </c>
      <c r="B87" s="131" t="s">
        <v>177</v>
      </c>
      <c r="C87" s="132" t="s">
        <v>707</v>
      </c>
      <c r="D87" s="131" t="s">
        <v>221</v>
      </c>
      <c r="E87" s="132" t="s">
        <v>184</v>
      </c>
      <c r="F87" s="133">
        <v>179.38</v>
      </c>
    </row>
    <row r="88" spans="1:6" ht="15" customHeight="1" x14ac:dyDescent="0.2">
      <c r="A88" s="130">
        <v>81</v>
      </c>
      <c r="B88" s="131" t="s">
        <v>181</v>
      </c>
      <c r="C88" s="132" t="s">
        <v>514</v>
      </c>
      <c r="D88" s="131" t="s">
        <v>435</v>
      </c>
      <c r="E88" s="132" t="s">
        <v>172</v>
      </c>
      <c r="F88" s="133">
        <v>28.38</v>
      </c>
    </row>
    <row r="89" spans="1:6" ht="15" customHeight="1" x14ac:dyDescent="0.2">
      <c r="A89" s="130">
        <v>82</v>
      </c>
      <c r="B89" s="131" t="s">
        <v>186</v>
      </c>
      <c r="C89" s="132" t="s">
        <v>676</v>
      </c>
      <c r="D89" s="131" t="s">
        <v>422</v>
      </c>
      <c r="E89" s="132" t="s">
        <v>172</v>
      </c>
      <c r="F89" s="133">
        <v>706.55</v>
      </c>
    </row>
    <row r="90" spans="1:6" ht="15" customHeight="1" x14ac:dyDescent="0.2">
      <c r="A90" s="130">
        <v>83</v>
      </c>
      <c r="B90" s="131" t="s">
        <v>186</v>
      </c>
      <c r="C90" s="132" t="s">
        <v>620</v>
      </c>
      <c r="D90" s="131" t="s">
        <v>374</v>
      </c>
      <c r="E90" s="132" t="s">
        <v>172</v>
      </c>
      <c r="F90" s="133">
        <v>4588.84</v>
      </c>
    </row>
    <row r="91" spans="1:6" ht="15" customHeight="1" x14ac:dyDescent="0.2">
      <c r="A91" s="130">
        <v>84</v>
      </c>
      <c r="B91" s="131" t="s">
        <v>186</v>
      </c>
      <c r="C91" s="132" t="s">
        <v>635</v>
      </c>
      <c r="D91" s="131" t="s">
        <v>387</v>
      </c>
      <c r="E91" s="132" t="s">
        <v>172</v>
      </c>
      <c r="F91" s="133">
        <v>134.97999999999999</v>
      </c>
    </row>
    <row r="92" spans="1:6" ht="15" customHeight="1" x14ac:dyDescent="0.2">
      <c r="A92" s="130">
        <v>85</v>
      </c>
      <c r="B92" s="131" t="s">
        <v>186</v>
      </c>
      <c r="C92" s="132" t="s">
        <v>675</v>
      </c>
      <c r="D92" s="131" t="s">
        <v>421</v>
      </c>
      <c r="E92" s="132" t="s">
        <v>172</v>
      </c>
      <c r="F92" s="133">
        <v>264.25</v>
      </c>
    </row>
    <row r="93" spans="1:6" ht="15" customHeight="1" x14ac:dyDescent="0.2">
      <c r="A93" s="130">
        <v>86</v>
      </c>
      <c r="B93" s="131" t="s">
        <v>186</v>
      </c>
      <c r="C93" s="132" t="s">
        <v>631</v>
      </c>
      <c r="D93" s="131" t="s">
        <v>384</v>
      </c>
      <c r="E93" s="132" t="s">
        <v>172</v>
      </c>
      <c r="F93" s="133">
        <v>1620.63</v>
      </c>
    </row>
    <row r="94" spans="1:6" ht="15" customHeight="1" x14ac:dyDescent="0.2">
      <c r="A94" s="130">
        <v>87</v>
      </c>
      <c r="B94" s="131" t="s">
        <v>186</v>
      </c>
      <c r="C94" s="132" t="s">
        <v>601</v>
      </c>
      <c r="D94" s="131" t="s">
        <v>356</v>
      </c>
      <c r="E94" s="132" t="s">
        <v>172</v>
      </c>
      <c r="F94" s="133">
        <v>130.69999999999999</v>
      </c>
    </row>
    <row r="95" spans="1:6" ht="15" customHeight="1" x14ac:dyDescent="0.2">
      <c r="A95" s="130">
        <v>88</v>
      </c>
      <c r="B95" s="131" t="s">
        <v>186</v>
      </c>
      <c r="C95" s="132" t="s">
        <v>642</v>
      </c>
      <c r="D95" s="131" t="s">
        <v>393</v>
      </c>
      <c r="E95" s="132" t="s">
        <v>172</v>
      </c>
      <c r="F95" s="133">
        <v>2910.36</v>
      </c>
    </row>
    <row r="96" spans="1:6" ht="15" customHeight="1" x14ac:dyDescent="0.2">
      <c r="A96" s="130">
        <v>89</v>
      </c>
      <c r="B96" s="131" t="s">
        <v>186</v>
      </c>
      <c r="C96" s="132" t="s">
        <v>654</v>
      </c>
      <c r="D96" s="131" t="s">
        <v>284</v>
      </c>
      <c r="E96" s="132" t="s">
        <v>172</v>
      </c>
      <c r="F96" s="133">
        <v>9008.2000000000007</v>
      </c>
    </row>
    <row r="97" spans="1:6" ht="15" customHeight="1" x14ac:dyDescent="0.2">
      <c r="A97" s="130">
        <v>90</v>
      </c>
      <c r="B97" s="131" t="s">
        <v>179</v>
      </c>
      <c r="C97" s="132" t="s">
        <v>476</v>
      </c>
      <c r="D97" s="131" t="s">
        <v>239</v>
      </c>
      <c r="E97" s="132" t="s">
        <v>172</v>
      </c>
      <c r="F97" s="133">
        <v>765.72</v>
      </c>
    </row>
    <row r="98" spans="1:6" ht="15" customHeight="1" x14ac:dyDescent="0.2">
      <c r="A98" s="130">
        <v>91</v>
      </c>
      <c r="B98" s="131" t="s">
        <v>187</v>
      </c>
      <c r="C98" s="132" t="s">
        <v>736</v>
      </c>
      <c r="D98" s="131" t="s">
        <v>330</v>
      </c>
      <c r="E98" s="132" t="s">
        <v>184</v>
      </c>
      <c r="F98" s="133">
        <v>13869.4</v>
      </c>
    </row>
    <row r="99" spans="1:6" ht="15" customHeight="1" x14ac:dyDescent="0.2">
      <c r="A99" s="130">
        <v>92</v>
      </c>
      <c r="B99" s="131" t="s">
        <v>185</v>
      </c>
      <c r="C99" s="131" t="s">
        <v>745</v>
      </c>
      <c r="D99" s="131" t="s">
        <v>744</v>
      </c>
      <c r="E99" s="131" t="s">
        <v>172</v>
      </c>
      <c r="F99" s="133">
        <v>389.78</v>
      </c>
    </row>
    <row r="100" spans="1:6" ht="15" customHeight="1" x14ac:dyDescent="0.2">
      <c r="A100" s="130">
        <v>93</v>
      </c>
      <c r="B100" s="131" t="s">
        <v>186</v>
      </c>
      <c r="C100" s="132" t="s">
        <v>670</v>
      </c>
      <c r="D100" s="131" t="s">
        <v>416</v>
      </c>
      <c r="E100" s="132" t="s">
        <v>172</v>
      </c>
      <c r="F100" s="133">
        <v>665.94</v>
      </c>
    </row>
    <row r="101" spans="1:6" ht="15" customHeight="1" x14ac:dyDescent="0.2">
      <c r="A101" s="130">
        <v>94</v>
      </c>
      <c r="B101" s="131" t="s">
        <v>181</v>
      </c>
      <c r="C101" s="132" t="s">
        <v>532</v>
      </c>
      <c r="D101" s="131" t="s">
        <v>294</v>
      </c>
      <c r="E101" s="132" t="s">
        <v>172</v>
      </c>
      <c r="F101" s="133">
        <v>19235.310000000001</v>
      </c>
    </row>
    <row r="102" spans="1:6" ht="15" customHeight="1" x14ac:dyDescent="0.2">
      <c r="A102" s="130">
        <v>95</v>
      </c>
      <c r="B102" s="131" t="s">
        <v>186</v>
      </c>
      <c r="C102" s="132" t="s">
        <v>607</v>
      </c>
      <c r="D102" s="131" t="s">
        <v>362</v>
      </c>
      <c r="E102" s="132" t="s">
        <v>172</v>
      </c>
      <c r="F102" s="133">
        <v>6324.42</v>
      </c>
    </row>
    <row r="103" spans="1:6" ht="15" customHeight="1" x14ac:dyDescent="0.2">
      <c r="A103" s="130">
        <v>96</v>
      </c>
      <c r="B103" s="131" t="s">
        <v>175</v>
      </c>
      <c r="C103" s="132" t="s">
        <v>446</v>
      </c>
      <c r="D103" s="131" t="s">
        <v>192</v>
      </c>
      <c r="E103" s="132" t="s">
        <v>172</v>
      </c>
      <c r="F103" s="133">
        <v>3429.91</v>
      </c>
    </row>
    <row r="104" spans="1:6" ht="15" customHeight="1" x14ac:dyDescent="0.2">
      <c r="A104" s="130">
        <v>97</v>
      </c>
      <c r="B104" s="131" t="s">
        <v>181</v>
      </c>
      <c r="C104" s="132" t="s">
        <v>716</v>
      </c>
      <c r="D104" s="131" t="s">
        <v>270</v>
      </c>
      <c r="E104" s="132" t="s">
        <v>184</v>
      </c>
      <c r="F104" s="133">
        <v>725.96</v>
      </c>
    </row>
    <row r="105" spans="1:6" ht="15" customHeight="1" x14ac:dyDescent="0.2">
      <c r="A105" s="130">
        <v>98</v>
      </c>
      <c r="B105" s="131" t="s">
        <v>186</v>
      </c>
      <c r="C105" s="132" t="s">
        <v>578</v>
      </c>
      <c r="D105" s="131" t="s">
        <v>334</v>
      </c>
      <c r="E105" s="132" t="s">
        <v>172</v>
      </c>
      <c r="F105" s="133">
        <v>3338.44</v>
      </c>
    </row>
    <row r="106" spans="1:6" ht="15" customHeight="1" x14ac:dyDescent="0.2">
      <c r="A106" s="130">
        <v>99</v>
      </c>
      <c r="B106" s="131" t="s">
        <v>186</v>
      </c>
      <c r="C106" s="132" t="s">
        <v>592</v>
      </c>
      <c r="D106" s="131" t="s">
        <v>260</v>
      </c>
      <c r="E106" s="132" t="s">
        <v>172</v>
      </c>
      <c r="F106" s="133">
        <v>19044.55</v>
      </c>
    </row>
    <row r="107" spans="1:6" ht="15" customHeight="1" x14ac:dyDescent="0.2">
      <c r="A107" s="130">
        <v>100</v>
      </c>
      <c r="B107" s="131" t="s">
        <v>178</v>
      </c>
      <c r="C107" s="132" t="s">
        <v>472</v>
      </c>
      <c r="D107" s="131" t="s">
        <v>234</v>
      </c>
      <c r="E107" s="132" t="s">
        <v>172</v>
      </c>
      <c r="F107" s="133">
        <v>70.89</v>
      </c>
    </row>
    <row r="108" spans="1:6" ht="15" customHeight="1" x14ac:dyDescent="0.2">
      <c r="A108" s="130">
        <v>101</v>
      </c>
      <c r="B108" s="131" t="s">
        <v>185</v>
      </c>
      <c r="C108" s="132" t="s">
        <v>762</v>
      </c>
      <c r="D108" s="131" t="s">
        <v>324</v>
      </c>
      <c r="E108" s="132" t="s">
        <v>184</v>
      </c>
      <c r="F108" s="133">
        <v>1067.03</v>
      </c>
    </row>
    <row r="109" spans="1:6" ht="15" customHeight="1" x14ac:dyDescent="0.2">
      <c r="A109" s="130">
        <v>102</v>
      </c>
      <c r="B109" s="131" t="s">
        <v>179</v>
      </c>
      <c r="C109" s="132" t="s">
        <v>473</v>
      </c>
      <c r="D109" s="131" t="s">
        <v>237</v>
      </c>
      <c r="E109" s="132" t="s">
        <v>172</v>
      </c>
      <c r="F109" s="133">
        <v>404.13</v>
      </c>
    </row>
    <row r="110" spans="1:6" ht="15" customHeight="1" x14ac:dyDescent="0.2">
      <c r="A110" s="130">
        <v>103</v>
      </c>
      <c r="B110" s="131" t="s">
        <v>182</v>
      </c>
      <c r="C110" s="132" t="s">
        <v>543</v>
      </c>
      <c r="D110" s="131" t="s">
        <v>216</v>
      </c>
      <c r="E110" s="132" t="s">
        <v>172</v>
      </c>
      <c r="F110" s="133">
        <v>172.37</v>
      </c>
    </row>
    <row r="111" spans="1:6" ht="15" customHeight="1" x14ac:dyDescent="0.2">
      <c r="A111" s="130">
        <v>104</v>
      </c>
      <c r="B111" s="131" t="s">
        <v>186</v>
      </c>
      <c r="C111" s="132" t="s">
        <v>600</v>
      </c>
      <c r="D111" s="131" t="s">
        <v>355</v>
      </c>
      <c r="E111" s="132" t="s">
        <v>172</v>
      </c>
      <c r="F111" s="133">
        <v>4866.1899999999996</v>
      </c>
    </row>
    <row r="112" spans="1:6" ht="15" customHeight="1" x14ac:dyDescent="0.2">
      <c r="A112" s="130">
        <v>105</v>
      </c>
      <c r="B112" s="131" t="s">
        <v>186</v>
      </c>
      <c r="C112" s="132" t="s">
        <v>686</v>
      </c>
      <c r="D112" s="131" t="s">
        <v>317</v>
      </c>
      <c r="E112" s="132" t="s">
        <v>172</v>
      </c>
      <c r="F112" s="133">
        <v>25908.22</v>
      </c>
    </row>
    <row r="113" spans="1:6" ht="15" customHeight="1" x14ac:dyDescent="0.2">
      <c r="A113" s="130">
        <v>106</v>
      </c>
      <c r="B113" s="131" t="s">
        <v>186</v>
      </c>
      <c r="C113" s="132" t="s">
        <v>659</v>
      </c>
      <c r="D113" s="131" t="s">
        <v>189</v>
      </c>
      <c r="E113" s="132" t="s">
        <v>172</v>
      </c>
      <c r="F113" s="133">
        <v>12927.72</v>
      </c>
    </row>
    <row r="114" spans="1:6" ht="15" customHeight="1" x14ac:dyDescent="0.2">
      <c r="A114" s="130">
        <v>107</v>
      </c>
      <c r="B114" s="131" t="s">
        <v>181</v>
      </c>
      <c r="C114" s="132" t="s">
        <v>523</v>
      </c>
      <c r="D114" s="131" t="s">
        <v>285</v>
      </c>
      <c r="E114" s="132" t="s">
        <v>172</v>
      </c>
      <c r="F114" s="133">
        <v>5.65</v>
      </c>
    </row>
    <row r="115" spans="1:6" ht="15" customHeight="1" x14ac:dyDescent="0.2">
      <c r="A115" s="130">
        <v>108</v>
      </c>
      <c r="B115" s="131" t="s">
        <v>186</v>
      </c>
      <c r="C115" s="132" t="s">
        <v>612</v>
      </c>
      <c r="D115" s="131" t="s">
        <v>366</v>
      </c>
      <c r="E115" s="132" t="s">
        <v>172</v>
      </c>
      <c r="F115" s="133">
        <v>138.44</v>
      </c>
    </row>
    <row r="116" spans="1:6" ht="15" customHeight="1" x14ac:dyDescent="0.2">
      <c r="A116" s="130">
        <v>109</v>
      </c>
      <c r="B116" s="131" t="s">
        <v>181</v>
      </c>
      <c r="C116" s="132" t="s">
        <v>504</v>
      </c>
      <c r="D116" s="131" t="s">
        <v>267</v>
      </c>
      <c r="E116" s="132" t="s">
        <v>172</v>
      </c>
      <c r="F116" s="133">
        <v>76.8</v>
      </c>
    </row>
    <row r="117" spans="1:6" ht="15" customHeight="1" x14ac:dyDescent="0.2">
      <c r="A117" s="130">
        <v>110</v>
      </c>
      <c r="B117" s="131" t="s">
        <v>185</v>
      </c>
      <c r="C117" s="132" t="s">
        <v>769</v>
      </c>
      <c r="D117" s="131" t="s">
        <v>362</v>
      </c>
      <c r="E117" s="132" t="s">
        <v>172</v>
      </c>
      <c r="F117" s="133">
        <v>4505.49</v>
      </c>
    </row>
    <row r="118" spans="1:6" ht="15" customHeight="1" x14ac:dyDescent="0.2">
      <c r="A118" s="130">
        <v>111</v>
      </c>
      <c r="B118" s="131" t="s">
        <v>185</v>
      </c>
      <c r="C118" s="132" t="s">
        <v>770</v>
      </c>
      <c r="D118" s="131" t="s">
        <v>201</v>
      </c>
      <c r="E118" s="132" t="s">
        <v>172</v>
      </c>
      <c r="F118" s="133">
        <v>3613.95</v>
      </c>
    </row>
    <row r="119" spans="1:6" ht="15" customHeight="1" x14ac:dyDescent="0.2">
      <c r="A119" s="130">
        <v>112</v>
      </c>
      <c r="B119" s="131" t="s">
        <v>177</v>
      </c>
      <c r="C119" s="132" t="s">
        <v>458</v>
      </c>
      <c r="D119" s="131" t="s">
        <v>215</v>
      </c>
      <c r="E119" s="132" t="s">
        <v>172</v>
      </c>
      <c r="F119" s="133">
        <v>219.06</v>
      </c>
    </row>
    <row r="120" spans="1:6" ht="15" customHeight="1" x14ac:dyDescent="0.2">
      <c r="A120" s="130">
        <v>113</v>
      </c>
      <c r="B120" s="131" t="s">
        <v>186</v>
      </c>
      <c r="C120" s="132" t="s">
        <v>729</v>
      </c>
      <c r="D120" s="131" t="s">
        <v>350</v>
      </c>
      <c r="E120" s="132" t="s">
        <v>184</v>
      </c>
      <c r="F120" s="133">
        <v>102.66</v>
      </c>
    </row>
    <row r="121" spans="1:6" ht="15" customHeight="1" x14ac:dyDescent="0.2">
      <c r="A121" s="130">
        <v>114</v>
      </c>
      <c r="B121" s="131" t="s">
        <v>186</v>
      </c>
      <c r="C121" s="132" t="s">
        <v>643</v>
      </c>
      <c r="D121" s="131" t="s">
        <v>394</v>
      </c>
      <c r="E121" s="132" t="s">
        <v>172</v>
      </c>
      <c r="F121" s="133">
        <v>2880.45</v>
      </c>
    </row>
    <row r="122" spans="1:6" ht="15" customHeight="1" x14ac:dyDescent="0.2">
      <c r="A122" s="130">
        <v>115</v>
      </c>
      <c r="B122" s="131" t="s">
        <v>186</v>
      </c>
      <c r="C122" s="132" t="s">
        <v>625</v>
      </c>
      <c r="D122" s="131" t="s">
        <v>378</v>
      </c>
      <c r="E122" s="132" t="s">
        <v>172</v>
      </c>
      <c r="F122" s="133">
        <v>2.2799999999999998</v>
      </c>
    </row>
    <row r="123" spans="1:6" ht="15" customHeight="1" x14ac:dyDescent="0.2">
      <c r="A123" s="130">
        <v>116</v>
      </c>
      <c r="B123" s="131" t="s">
        <v>181</v>
      </c>
      <c r="C123" s="132" t="s">
        <v>503</v>
      </c>
      <c r="D123" s="131" t="s">
        <v>266</v>
      </c>
      <c r="E123" s="132" t="s">
        <v>172</v>
      </c>
      <c r="F123" s="133">
        <v>614.47</v>
      </c>
    </row>
    <row r="124" spans="1:6" ht="15" customHeight="1" x14ac:dyDescent="0.2">
      <c r="A124" s="130">
        <v>117</v>
      </c>
      <c r="B124" s="131" t="s">
        <v>181</v>
      </c>
      <c r="C124" s="132" t="s">
        <v>530</v>
      </c>
      <c r="D124" s="131" t="s">
        <v>291</v>
      </c>
      <c r="E124" s="132" t="s">
        <v>172</v>
      </c>
      <c r="F124" s="133">
        <v>6.7</v>
      </c>
    </row>
    <row r="125" spans="1:6" ht="15" customHeight="1" x14ac:dyDescent="0.2">
      <c r="A125" s="130">
        <v>118</v>
      </c>
      <c r="B125" s="131" t="s">
        <v>186</v>
      </c>
      <c r="C125" s="132" t="s">
        <v>618</v>
      </c>
      <c r="D125" s="131" t="s">
        <v>372</v>
      </c>
      <c r="E125" s="132" t="s">
        <v>172</v>
      </c>
      <c r="F125" s="133">
        <v>13.79</v>
      </c>
    </row>
    <row r="126" spans="1:6" ht="15" customHeight="1" x14ac:dyDescent="0.2">
      <c r="A126" s="130">
        <v>119</v>
      </c>
      <c r="B126" s="131" t="s">
        <v>181</v>
      </c>
      <c r="C126" s="132" t="s">
        <v>526</v>
      </c>
      <c r="D126" s="131" t="s">
        <v>189</v>
      </c>
      <c r="E126" s="132" t="s">
        <v>172</v>
      </c>
      <c r="F126" s="133">
        <v>8207.26</v>
      </c>
    </row>
    <row r="127" spans="1:6" ht="15" customHeight="1" x14ac:dyDescent="0.2">
      <c r="A127" s="130">
        <v>120</v>
      </c>
      <c r="B127" s="131" t="s">
        <v>186</v>
      </c>
      <c r="C127" s="132" t="s">
        <v>673</v>
      </c>
      <c r="D127" s="131" t="s">
        <v>419</v>
      </c>
      <c r="E127" s="132" t="s">
        <v>172</v>
      </c>
      <c r="F127" s="133">
        <v>1183.73</v>
      </c>
    </row>
    <row r="128" spans="1:6" ht="15" customHeight="1" x14ac:dyDescent="0.2">
      <c r="A128" s="130">
        <v>121</v>
      </c>
      <c r="B128" s="131" t="s">
        <v>186</v>
      </c>
      <c r="C128" s="132" t="s">
        <v>673</v>
      </c>
      <c r="D128" s="131" t="s">
        <v>427</v>
      </c>
      <c r="E128" s="132" t="s">
        <v>172</v>
      </c>
      <c r="F128" s="133">
        <v>3770.18</v>
      </c>
    </row>
    <row r="129" spans="1:6" ht="15" customHeight="1" x14ac:dyDescent="0.2">
      <c r="A129" s="130">
        <v>122</v>
      </c>
      <c r="B129" s="131" t="s">
        <v>186</v>
      </c>
      <c r="C129" s="132" t="s">
        <v>569</v>
      </c>
      <c r="D129" s="131" t="s">
        <v>329</v>
      </c>
      <c r="E129" s="132" t="s">
        <v>172</v>
      </c>
      <c r="F129" s="133">
        <v>9.07</v>
      </c>
    </row>
    <row r="130" spans="1:6" ht="15" customHeight="1" x14ac:dyDescent="0.2">
      <c r="A130" s="130">
        <v>123</v>
      </c>
      <c r="B130" s="131" t="s">
        <v>186</v>
      </c>
      <c r="C130" s="132" t="s">
        <v>616</v>
      </c>
      <c r="D130" s="131" t="s">
        <v>370</v>
      </c>
      <c r="E130" s="132" t="s">
        <v>172</v>
      </c>
      <c r="F130" s="133">
        <v>5936.99</v>
      </c>
    </row>
    <row r="131" spans="1:6" ht="15" customHeight="1" x14ac:dyDescent="0.2">
      <c r="A131" s="130">
        <v>124</v>
      </c>
      <c r="B131" s="131" t="s">
        <v>186</v>
      </c>
      <c r="C131" s="132" t="s">
        <v>657</v>
      </c>
      <c r="D131" s="131" t="s">
        <v>287</v>
      </c>
      <c r="E131" s="132" t="s">
        <v>172</v>
      </c>
      <c r="F131" s="133">
        <v>11725.39</v>
      </c>
    </row>
    <row r="132" spans="1:6" ht="15" customHeight="1" x14ac:dyDescent="0.2">
      <c r="A132" s="130">
        <v>125</v>
      </c>
      <c r="B132" s="131" t="s">
        <v>186</v>
      </c>
      <c r="C132" s="132" t="s">
        <v>622</v>
      </c>
      <c r="D132" s="131" t="s">
        <v>375</v>
      </c>
      <c r="E132" s="132" t="s">
        <v>172</v>
      </c>
      <c r="F132" s="133">
        <v>4129.3900000000003</v>
      </c>
    </row>
    <row r="133" spans="1:6" ht="15" customHeight="1" x14ac:dyDescent="0.2">
      <c r="A133" s="130">
        <v>126</v>
      </c>
      <c r="B133" s="131" t="s">
        <v>186</v>
      </c>
      <c r="C133" s="132" t="s">
        <v>572</v>
      </c>
      <c r="D133" s="131" t="s">
        <v>331</v>
      </c>
      <c r="E133" s="132" t="s">
        <v>172</v>
      </c>
      <c r="F133" s="133">
        <v>6521.51</v>
      </c>
    </row>
    <row r="134" spans="1:6" ht="15" customHeight="1" x14ac:dyDescent="0.2">
      <c r="A134" s="130">
        <v>127</v>
      </c>
      <c r="B134" s="131" t="s">
        <v>186</v>
      </c>
      <c r="C134" s="132" t="s">
        <v>593</v>
      </c>
      <c r="D134" s="131" t="s">
        <v>347</v>
      </c>
      <c r="E134" s="132" t="s">
        <v>172</v>
      </c>
      <c r="F134" s="133">
        <v>159.54</v>
      </c>
    </row>
    <row r="135" spans="1:6" ht="15" customHeight="1" x14ac:dyDescent="0.2">
      <c r="A135" s="130">
        <v>128</v>
      </c>
      <c r="B135" s="131" t="s">
        <v>174</v>
      </c>
      <c r="C135" s="132" t="s">
        <v>443</v>
      </c>
      <c r="D135" s="131" t="s">
        <v>196</v>
      </c>
      <c r="E135" s="132" t="s">
        <v>172</v>
      </c>
      <c r="F135" s="133">
        <v>41.56</v>
      </c>
    </row>
    <row r="136" spans="1:6" ht="15" customHeight="1" x14ac:dyDescent="0.2">
      <c r="A136" s="130">
        <v>129</v>
      </c>
      <c r="B136" s="134" t="s">
        <v>757</v>
      </c>
      <c r="C136" s="132" t="s">
        <v>789</v>
      </c>
      <c r="D136" s="131" t="s">
        <v>758</v>
      </c>
      <c r="E136" s="132" t="s">
        <v>172</v>
      </c>
      <c r="F136" s="133">
        <v>1957.45</v>
      </c>
    </row>
    <row r="137" spans="1:6" ht="15" customHeight="1" x14ac:dyDescent="0.2">
      <c r="A137" s="130">
        <v>130</v>
      </c>
      <c r="B137" s="131" t="s">
        <v>186</v>
      </c>
      <c r="C137" s="132" t="s">
        <v>637</v>
      </c>
      <c r="D137" s="131" t="s">
        <v>390</v>
      </c>
      <c r="E137" s="132" t="s">
        <v>172</v>
      </c>
      <c r="F137" s="133">
        <v>2526.5100000000002</v>
      </c>
    </row>
    <row r="138" spans="1:6" ht="15" customHeight="1" x14ac:dyDescent="0.2">
      <c r="A138" s="130">
        <v>131</v>
      </c>
      <c r="B138" s="131" t="s">
        <v>175</v>
      </c>
      <c r="C138" s="132" t="s">
        <v>700</v>
      </c>
      <c r="D138" s="131" t="s">
        <v>189</v>
      </c>
      <c r="E138" s="132" t="s">
        <v>184</v>
      </c>
      <c r="F138" s="133">
        <v>22291.05</v>
      </c>
    </row>
    <row r="139" spans="1:6" ht="15" customHeight="1" x14ac:dyDescent="0.2">
      <c r="A139" s="130">
        <v>132</v>
      </c>
      <c r="B139" s="131" t="s">
        <v>181</v>
      </c>
      <c r="C139" s="132" t="s">
        <v>498</v>
      </c>
      <c r="D139" s="131" t="s">
        <v>257</v>
      </c>
      <c r="E139" s="132" t="s">
        <v>172</v>
      </c>
      <c r="F139" s="133">
        <v>104.3</v>
      </c>
    </row>
    <row r="140" spans="1:6" ht="15" customHeight="1" x14ac:dyDescent="0.2">
      <c r="A140" s="130">
        <v>133</v>
      </c>
      <c r="B140" s="131" t="s">
        <v>186</v>
      </c>
      <c r="C140" s="132" t="s">
        <v>679</v>
      </c>
      <c r="D140" s="131" t="s">
        <v>425</v>
      </c>
      <c r="E140" s="132" t="s">
        <v>172</v>
      </c>
      <c r="F140" s="133">
        <v>104.9</v>
      </c>
    </row>
    <row r="141" spans="1:6" ht="15" customHeight="1" x14ac:dyDescent="0.2">
      <c r="A141" s="130">
        <v>134</v>
      </c>
      <c r="B141" s="131" t="s">
        <v>186</v>
      </c>
      <c r="C141" s="132" t="s">
        <v>262</v>
      </c>
      <c r="D141" s="131" t="s">
        <v>193</v>
      </c>
      <c r="E141" s="132" t="s">
        <v>172</v>
      </c>
      <c r="F141" s="133">
        <v>154.34</v>
      </c>
    </row>
    <row r="142" spans="1:6" ht="15" customHeight="1" x14ac:dyDescent="0.2">
      <c r="A142" s="130">
        <v>135</v>
      </c>
      <c r="B142" s="131" t="s">
        <v>186</v>
      </c>
      <c r="C142" s="132" t="s">
        <v>650</v>
      </c>
      <c r="D142" s="131" t="s">
        <v>401</v>
      </c>
      <c r="E142" s="132" t="s">
        <v>172</v>
      </c>
      <c r="F142" s="133">
        <v>302.27</v>
      </c>
    </row>
    <row r="143" spans="1:6" ht="15" customHeight="1" x14ac:dyDescent="0.2">
      <c r="A143" s="130">
        <v>136</v>
      </c>
      <c r="B143" s="131" t="s">
        <v>177</v>
      </c>
      <c r="C143" s="132" t="s">
        <v>701</v>
      </c>
      <c r="D143" s="131" t="s">
        <v>208</v>
      </c>
      <c r="E143" s="132" t="s">
        <v>184</v>
      </c>
      <c r="F143" s="133">
        <v>118.6</v>
      </c>
    </row>
    <row r="144" spans="1:6" ht="15" customHeight="1" x14ac:dyDescent="0.2">
      <c r="A144" s="130">
        <v>137</v>
      </c>
      <c r="B144" s="131" t="s">
        <v>182</v>
      </c>
      <c r="C144" s="132" t="s">
        <v>723</v>
      </c>
      <c r="D144" s="131" t="s">
        <v>201</v>
      </c>
      <c r="E144" s="132" t="s">
        <v>184</v>
      </c>
      <c r="F144" s="133">
        <v>172.37</v>
      </c>
    </row>
    <row r="145" spans="1:6" ht="15" customHeight="1" x14ac:dyDescent="0.2">
      <c r="A145" s="130">
        <v>138</v>
      </c>
      <c r="B145" s="131" t="s">
        <v>186</v>
      </c>
      <c r="C145" s="132" t="s">
        <v>639</v>
      </c>
      <c r="D145" s="131" t="s">
        <v>276</v>
      </c>
      <c r="E145" s="132" t="s">
        <v>172</v>
      </c>
      <c r="F145" s="133">
        <v>1736.66</v>
      </c>
    </row>
    <row r="146" spans="1:6" ht="15" customHeight="1" x14ac:dyDescent="0.2">
      <c r="A146" s="130">
        <v>139</v>
      </c>
      <c r="B146" s="134" t="s">
        <v>757</v>
      </c>
      <c r="C146" s="132" t="s">
        <v>778</v>
      </c>
      <c r="D146" s="131" t="s">
        <v>751</v>
      </c>
      <c r="E146" s="132" t="s">
        <v>172</v>
      </c>
      <c r="F146" s="133">
        <v>8.69</v>
      </c>
    </row>
    <row r="147" spans="1:6" ht="15" customHeight="1" x14ac:dyDescent="0.2">
      <c r="A147" s="130">
        <v>140</v>
      </c>
      <c r="B147" s="131" t="s">
        <v>181</v>
      </c>
      <c r="C147" s="132" t="s">
        <v>715</v>
      </c>
      <c r="D147" s="131" t="s">
        <v>264</v>
      </c>
      <c r="E147" s="132" t="s">
        <v>184</v>
      </c>
      <c r="F147" s="133">
        <v>2.56</v>
      </c>
    </row>
    <row r="148" spans="1:6" ht="15" customHeight="1" x14ac:dyDescent="0.2">
      <c r="A148" s="130">
        <v>141</v>
      </c>
      <c r="B148" s="131" t="s">
        <v>177</v>
      </c>
      <c r="C148" s="132" t="s">
        <v>796</v>
      </c>
      <c r="D148" s="131" t="s">
        <v>233</v>
      </c>
      <c r="E148" s="132" t="s">
        <v>184</v>
      </c>
      <c r="F148" s="133">
        <v>344.74</v>
      </c>
    </row>
    <row r="149" spans="1:6" ht="15" customHeight="1" x14ac:dyDescent="0.2">
      <c r="A149" s="130">
        <v>142</v>
      </c>
      <c r="B149" s="131" t="s">
        <v>186</v>
      </c>
      <c r="C149" s="132" t="s">
        <v>636</v>
      </c>
      <c r="D149" s="131" t="s">
        <v>388</v>
      </c>
      <c r="E149" s="132" t="s">
        <v>172</v>
      </c>
      <c r="F149" s="133">
        <v>116.83</v>
      </c>
    </row>
    <row r="150" spans="1:6" ht="15" customHeight="1" x14ac:dyDescent="0.2">
      <c r="A150" s="130">
        <v>143</v>
      </c>
      <c r="B150" s="134" t="s">
        <v>757</v>
      </c>
      <c r="C150" s="132" t="s">
        <v>776</v>
      </c>
      <c r="D150" s="131" t="s">
        <v>192</v>
      </c>
      <c r="E150" s="132" t="s">
        <v>172</v>
      </c>
      <c r="F150" s="133">
        <v>1455.89</v>
      </c>
    </row>
    <row r="151" spans="1:6" ht="15" customHeight="1" x14ac:dyDescent="0.2">
      <c r="A151" s="130">
        <v>144</v>
      </c>
      <c r="B151" s="131" t="s">
        <v>181</v>
      </c>
      <c r="C151" s="132" t="s">
        <v>721</v>
      </c>
      <c r="D151" s="131" t="s">
        <v>298</v>
      </c>
      <c r="E151" s="132" t="s">
        <v>184</v>
      </c>
      <c r="F151" s="133">
        <v>1.05</v>
      </c>
    </row>
    <row r="152" spans="1:6" ht="15" customHeight="1" x14ac:dyDescent="0.2">
      <c r="A152" s="130">
        <v>145</v>
      </c>
      <c r="B152" s="131" t="s">
        <v>186</v>
      </c>
      <c r="C152" s="132" t="s">
        <v>630</v>
      </c>
      <c r="D152" s="131" t="s">
        <v>383</v>
      </c>
      <c r="E152" s="132" t="s">
        <v>172</v>
      </c>
      <c r="F152" s="133">
        <v>7170.95</v>
      </c>
    </row>
    <row r="153" spans="1:6" ht="15" customHeight="1" x14ac:dyDescent="0.2">
      <c r="A153" s="130">
        <v>146</v>
      </c>
      <c r="B153" s="131" t="s">
        <v>186</v>
      </c>
      <c r="C153" s="132" t="s">
        <v>632</v>
      </c>
      <c r="D153" s="131" t="s">
        <v>385</v>
      </c>
      <c r="E153" s="132" t="s">
        <v>172</v>
      </c>
      <c r="F153" s="133">
        <v>296.18</v>
      </c>
    </row>
    <row r="154" spans="1:6" ht="15" customHeight="1" x14ac:dyDescent="0.2">
      <c r="A154" s="130">
        <v>147</v>
      </c>
      <c r="B154" s="134" t="s">
        <v>757</v>
      </c>
      <c r="C154" s="132" t="s">
        <v>781</v>
      </c>
      <c r="D154" s="131" t="s">
        <v>168</v>
      </c>
      <c r="E154" s="132" t="s">
        <v>172</v>
      </c>
      <c r="F154" s="133">
        <v>2386.15</v>
      </c>
    </row>
    <row r="155" spans="1:6" ht="15" customHeight="1" x14ac:dyDescent="0.2">
      <c r="A155" s="130">
        <v>148</v>
      </c>
      <c r="B155" s="134" t="s">
        <v>757</v>
      </c>
      <c r="C155" s="132" t="s">
        <v>782</v>
      </c>
      <c r="D155" s="131" t="s">
        <v>169</v>
      </c>
      <c r="E155" s="132" t="s">
        <v>172</v>
      </c>
      <c r="F155" s="133">
        <v>1187.18</v>
      </c>
    </row>
    <row r="156" spans="1:6" ht="15" customHeight="1" x14ac:dyDescent="0.2">
      <c r="A156" s="130">
        <v>149</v>
      </c>
      <c r="B156" s="131" t="s">
        <v>186</v>
      </c>
      <c r="C156" s="132" t="s">
        <v>568</v>
      </c>
      <c r="D156" s="131" t="s">
        <v>326</v>
      </c>
      <c r="E156" s="132" t="s">
        <v>172</v>
      </c>
      <c r="F156" s="133">
        <v>1954.57</v>
      </c>
    </row>
    <row r="157" spans="1:6" ht="15" customHeight="1" x14ac:dyDescent="0.2">
      <c r="A157" s="130">
        <v>150</v>
      </c>
      <c r="B157" s="131" t="s">
        <v>185</v>
      </c>
      <c r="C157" s="132" t="s">
        <v>763</v>
      </c>
      <c r="D157" s="131" t="s">
        <v>742</v>
      </c>
      <c r="E157" s="132" t="s">
        <v>184</v>
      </c>
      <c r="F157" s="133">
        <v>2039.5</v>
      </c>
    </row>
    <row r="158" spans="1:6" ht="15" customHeight="1" x14ac:dyDescent="0.2">
      <c r="A158" s="130">
        <v>151</v>
      </c>
      <c r="B158" s="131" t="s">
        <v>177</v>
      </c>
      <c r="C158" s="132" t="s">
        <v>469</v>
      </c>
      <c r="D158" s="131" t="s">
        <v>232</v>
      </c>
      <c r="E158" s="132" t="s">
        <v>172</v>
      </c>
      <c r="F158" s="133">
        <v>399.8</v>
      </c>
    </row>
    <row r="159" spans="1:6" ht="15" customHeight="1" x14ac:dyDescent="0.2">
      <c r="A159" s="130">
        <v>152</v>
      </c>
      <c r="B159" s="131" t="s">
        <v>181</v>
      </c>
      <c r="C159" s="132" t="s">
        <v>493</v>
      </c>
      <c r="D159" s="131" t="s">
        <v>251</v>
      </c>
      <c r="E159" s="132" t="s">
        <v>172</v>
      </c>
      <c r="F159" s="133">
        <v>73.23</v>
      </c>
    </row>
    <row r="160" spans="1:6" ht="15" customHeight="1" x14ac:dyDescent="0.2">
      <c r="A160" s="130">
        <v>153</v>
      </c>
      <c r="B160" s="131" t="s">
        <v>181</v>
      </c>
      <c r="C160" s="132" t="s">
        <v>718</v>
      </c>
      <c r="D160" s="131" t="s">
        <v>283</v>
      </c>
      <c r="E160" s="132" t="s">
        <v>184</v>
      </c>
      <c r="F160" s="133">
        <v>66.95</v>
      </c>
    </row>
    <row r="161" spans="1:6" ht="15" customHeight="1" x14ac:dyDescent="0.2">
      <c r="A161" s="130">
        <v>154</v>
      </c>
      <c r="B161" s="134" t="s">
        <v>757</v>
      </c>
      <c r="C161" s="131" t="s">
        <v>747</v>
      </c>
      <c r="D161" s="131" t="s">
        <v>252</v>
      </c>
      <c r="E161" s="131" t="s">
        <v>172</v>
      </c>
      <c r="F161" s="133">
        <v>2361.7199999999998</v>
      </c>
    </row>
    <row r="162" spans="1:6" ht="15" customHeight="1" x14ac:dyDescent="0.2">
      <c r="A162" s="130">
        <v>155</v>
      </c>
      <c r="B162" s="131" t="s">
        <v>181</v>
      </c>
      <c r="C162" s="132" t="s">
        <v>714</v>
      </c>
      <c r="D162" s="131" t="s">
        <v>262</v>
      </c>
      <c r="E162" s="132" t="s">
        <v>184</v>
      </c>
      <c r="F162" s="133">
        <v>72.650000000000006</v>
      </c>
    </row>
    <row r="163" spans="1:6" ht="15" customHeight="1" x14ac:dyDescent="0.2">
      <c r="A163" s="130">
        <v>156</v>
      </c>
      <c r="B163" s="131" t="s">
        <v>186</v>
      </c>
      <c r="C163" s="132" t="s">
        <v>613</v>
      </c>
      <c r="D163" s="131" t="s">
        <v>367</v>
      </c>
      <c r="E163" s="132" t="s">
        <v>172</v>
      </c>
      <c r="F163" s="133">
        <v>5320.04</v>
      </c>
    </row>
    <row r="164" spans="1:6" ht="15" customHeight="1" x14ac:dyDescent="0.2">
      <c r="A164" s="130">
        <v>157</v>
      </c>
      <c r="B164" s="131" t="s">
        <v>177</v>
      </c>
      <c r="C164" s="132" t="s">
        <v>703</v>
      </c>
      <c r="D164" s="131" t="s">
        <v>214</v>
      </c>
      <c r="E164" s="132" t="s">
        <v>184</v>
      </c>
      <c r="F164" s="133">
        <v>226.07</v>
      </c>
    </row>
    <row r="165" spans="1:6" ht="15" customHeight="1" x14ac:dyDescent="0.2">
      <c r="A165" s="130">
        <v>158</v>
      </c>
      <c r="B165" s="131" t="s">
        <v>181</v>
      </c>
      <c r="C165" s="132" t="s">
        <v>538</v>
      </c>
      <c r="D165" s="131" t="s">
        <v>299</v>
      </c>
      <c r="E165" s="132" t="s">
        <v>172</v>
      </c>
      <c r="F165" s="133">
        <v>2690.23</v>
      </c>
    </row>
    <row r="166" spans="1:6" ht="15" customHeight="1" x14ac:dyDescent="0.2">
      <c r="A166" s="130">
        <v>159</v>
      </c>
      <c r="B166" s="131" t="s">
        <v>182</v>
      </c>
      <c r="C166" s="132" t="s">
        <v>551</v>
      </c>
      <c r="D166" s="131" t="s">
        <v>312</v>
      </c>
      <c r="E166" s="132" t="s">
        <v>172</v>
      </c>
      <c r="F166" s="133">
        <v>979.77</v>
      </c>
    </row>
    <row r="167" spans="1:6" ht="15" customHeight="1" x14ac:dyDescent="0.2">
      <c r="A167" s="130">
        <v>160</v>
      </c>
      <c r="B167" s="131" t="s">
        <v>178</v>
      </c>
      <c r="C167" s="132" t="s">
        <v>471</v>
      </c>
      <c r="D167" s="131" t="s">
        <v>236</v>
      </c>
      <c r="E167" s="132" t="s">
        <v>172</v>
      </c>
      <c r="F167" s="133">
        <v>199.72</v>
      </c>
    </row>
    <row r="168" spans="1:6" ht="15" customHeight="1" x14ac:dyDescent="0.2">
      <c r="A168" s="130">
        <v>161</v>
      </c>
      <c r="B168" s="131" t="s">
        <v>181</v>
      </c>
      <c r="C168" s="132" t="s">
        <v>507</v>
      </c>
      <c r="D168" s="131" t="s">
        <v>271</v>
      </c>
      <c r="E168" s="132" t="s">
        <v>172</v>
      </c>
      <c r="F168" s="133">
        <v>302.58</v>
      </c>
    </row>
    <row r="169" spans="1:6" ht="15" customHeight="1" x14ac:dyDescent="0.2">
      <c r="A169" s="130">
        <v>162</v>
      </c>
      <c r="B169" s="131" t="s">
        <v>179</v>
      </c>
      <c r="C169" s="132" t="s">
        <v>482</v>
      </c>
      <c r="D169" s="131" t="s">
        <v>243</v>
      </c>
      <c r="E169" s="132" t="s">
        <v>172</v>
      </c>
      <c r="F169" s="133">
        <v>446.67</v>
      </c>
    </row>
    <row r="170" spans="1:6" ht="15" customHeight="1" x14ac:dyDescent="0.2">
      <c r="A170" s="130">
        <v>163</v>
      </c>
      <c r="B170" s="131" t="s">
        <v>181</v>
      </c>
      <c r="C170" s="132" t="s">
        <v>534</v>
      </c>
      <c r="D170" s="131" t="s">
        <v>204</v>
      </c>
      <c r="E170" s="132" t="s">
        <v>172</v>
      </c>
      <c r="F170" s="133">
        <v>330.04</v>
      </c>
    </row>
    <row r="171" spans="1:6" ht="15" customHeight="1" x14ac:dyDescent="0.2">
      <c r="A171" s="130">
        <v>164</v>
      </c>
      <c r="B171" s="131" t="s">
        <v>186</v>
      </c>
      <c r="C171" s="132" t="s">
        <v>587</v>
      </c>
      <c r="D171" s="131" t="s">
        <v>192</v>
      </c>
      <c r="E171" s="132" t="s">
        <v>172</v>
      </c>
      <c r="F171" s="133">
        <v>204.09</v>
      </c>
    </row>
    <row r="172" spans="1:6" ht="15" customHeight="1" x14ac:dyDescent="0.2">
      <c r="A172" s="130">
        <v>165</v>
      </c>
      <c r="B172" s="131" t="s">
        <v>177</v>
      </c>
      <c r="C172" s="132" t="s">
        <v>460</v>
      </c>
      <c r="D172" s="131" t="s">
        <v>218</v>
      </c>
      <c r="E172" s="132" t="s">
        <v>172</v>
      </c>
      <c r="F172" s="133">
        <v>1502.8</v>
      </c>
    </row>
    <row r="173" spans="1:6" ht="15" customHeight="1" x14ac:dyDescent="0.2">
      <c r="A173" s="130">
        <v>166</v>
      </c>
      <c r="B173" s="131" t="s">
        <v>182</v>
      </c>
      <c r="C173" s="132" t="s">
        <v>557</v>
      </c>
      <c r="D173" s="131" t="s">
        <v>317</v>
      </c>
      <c r="E173" s="132" t="s">
        <v>172</v>
      </c>
      <c r="F173" s="133">
        <v>391.43</v>
      </c>
    </row>
    <row r="174" spans="1:6" ht="15" customHeight="1" x14ac:dyDescent="0.2">
      <c r="A174" s="130">
        <v>167</v>
      </c>
      <c r="B174" s="131" t="s">
        <v>173</v>
      </c>
      <c r="C174" s="132" t="s">
        <v>436</v>
      </c>
      <c r="D174" s="136" t="s">
        <v>169</v>
      </c>
      <c r="E174" s="132" t="s">
        <v>172</v>
      </c>
      <c r="F174" s="133">
        <v>2794.14</v>
      </c>
    </row>
    <row r="175" spans="1:6" ht="15" customHeight="1" x14ac:dyDescent="0.2">
      <c r="A175" s="130">
        <v>168</v>
      </c>
      <c r="B175" s="131" t="s">
        <v>181</v>
      </c>
      <c r="C175" s="132" t="s">
        <v>525</v>
      </c>
      <c r="D175" s="131" t="s">
        <v>287</v>
      </c>
      <c r="E175" s="132" t="s">
        <v>172</v>
      </c>
      <c r="F175" s="133">
        <v>86.23</v>
      </c>
    </row>
    <row r="176" spans="1:6" ht="15" customHeight="1" x14ac:dyDescent="0.2">
      <c r="A176" s="130">
        <v>169</v>
      </c>
      <c r="B176" s="131" t="s">
        <v>177</v>
      </c>
      <c r="C176" s="132" t="s">
        <v>456</v>
      </c>
      <c r="D176" s="131" t="s">
        <v>212</v>
      </c>
      <c r="E176" s="132" t="s">
        <v>172</v>
      </c>
      <c r="F176" s="133">
        <v>278.92</v>
      </c>
    </row>
    <row r="177" spans="1:6" ht="15" customHeight="1" x14ac:dyDescent="0.2">
      <c r="A177" s="130">
        <v>170</v>
      </c>
      <c r="B177" s="131" t="s">
        <v>177</v>
      </c>
      <c r="C177" s="132" t="s">
        <v>456</v>
      </c>
      <c r="D177" s="131" t="s">
        <v>222</v>
      </c>
      <c r="E177" s="132" t="s">
        <v>172</v>
      </c>
      <c r="F177" s="133">
        <v>172.37</v>
      </c>
    </row>
    <row r="178" spans="1:6" ht="15" customHeight="1" x14ac:dyDescent="0.2">
      <c r="A178" s="130">
        <v>171</v>
      </c>
      <c r="B178" s="131" t="s">
        <v>186</v>
      </c>
      <c r="C178" s="132" t="s">
        <v>456</v>
      </c>
      <c r="D178" s="131" t="s">
        <v>408</v>
      </c>
      <c r="E178" s="132" t="s">
        <v>172</v>
      </c>
      <c r="F178" s="133">
        <v>603.22</v>
      </c>
    </row>
    <row r="179" spans="1:6" ht="15" customHeight="1" x14ac:dyDescent="0.2">
      <c r="A179" s="130">
        <v>172</v>
      </c>
      <c r="B179" s="131" t="s">
        <v>186</v>
      </c>
      <c r="C179" s="132" t="s">
        <v>797</v>
      </c>
      <c r="D179" s="131" t="s">
        <v>389</v>
      </c>
      <c r="E179" s="132" t="s">
        <v>184</v>
      </c>
      <c r="F179" s="133">
        <v>939.08</v>
      </c>
    </row>
    <row r="180" spans="1:6" ht="15" customHeight="1" x14ac:dyDescent="0.2">
      <c r="A180" s="130">
        <v>173</v>
      </c>
      <c r="B180" s="131" t="s">
        <v>182</v>
      </c>
      <c r="C180" s="132" t="s">
        <v>725</v>
      </c>
      <c r="D180" s="131" t="s">
        <v>246</v>
      </c>
      <c r="E180" s="132" t="s">
        <v>184</v>
      </c>
      <c r="F180" s="133">
        <v>8.3699999999999992</v>
      </c>
    </row>
    <row r="181" spans="1:6" ht="15" customHeight="1" x14ac:dyDescent="0.2">
      <c r="A181" s="130">
        <v>174</v>
      </c>
      <c r="B181" s="134" t="s">
        <v>757</v>
      </c>
      <c r="C181" s="132" t="s">
        <v>780</v>
      </c>
      <c r="D181" s="131" t="s">
        <v>201</v>
      </c>
      <c r="E181" s="132" t="s">
        <v>172</v>
      </c>
      <c r="F181" s="133">
        <v>422.73</v>
      </c>
    </row>
    <row r="182" spans="1:6" ht="15" customHeight="1" x14ac:dyDescent="0.2">
      <c r="A182" s="130">
        <v>175</v>
      </c>
      <c r="B182" s="131" t="s">
        <v>182</v>
      </c>
      <c r="C182" s="132" t="s">
        <v>549</v>
      </c>
      <c r="D182" s="131" t="s">
        <v>310</v>
      </c>
      <c r="E182" s="132" t="s">
        <v>172</v>
      </c>
      <c r="F182" s="133">
        <v>134.97999999999999</v>
      </c>
    </row>
    <row r="183" spans="1:6" ht="15" customHeight="1" x14ac:dyDescent="0.2">
      <c r="A183" s="130">
        <v>176</v>
      </c>
      <c r="B183" s="131" t="s">
        <v>186</v>
      </c>
      <c r="C183" s="132" t="s">
        <v>614</v>
      </c>
      <c r="D183" s="131" t="s">
        <v>368</v>
      </c>
      <c r="E183" s="132" t="s">
        <v>172</v>
      </c>
      <c r="F183" s="133">
        <v>145.47</v>
      </c>
    </row>
    <row r="184" spans="1:6" ht="15" customHeight="1" x14ac:dyDescent="0.2">
      <c r="A184" s="130">
        <v>177</v>
      </c>
      <c r="B184" s="131" t="s">
        <v>181</v>
      </c>
      <c r="C184" s="132" t="s">
        <v>492</v>
      </c>
      <c r="D184" s="131" t="s">
        <v>250</v>
      </c>
      <c r="E184" s="132" t="s">
        <v>172</v>
      </c>
      <c r="F184" s="133">
        <v>230.95</v>
      </c>
    </row>
    <row r="185" spans="1:6" ht="15" customHeight="1" x14ac:dyDescent="0.2">
      <c r="A185" s="130">
        <v>178</v>
      </c>
      <c r="B185" s="131" t="s">
        <v>185</v>
      </c>
      <c r="C185" s="132" t="s">
        <v>768</v>
      </c>
      <c r="D185" s="131" t="s">
        <v>741</v>
      </c>
      <c r="E185" s="132" t="s">
        <v>172</v>
      </c>
      <c r="F185" s="133">
        <v>177.88</v>
      </c>
    </row>
    <row r="186" spans="1:6" ht="15" customHeight="1" x14ac:dyDescent="0.2">
      <c r="A186" s="130">
        <v>179</v>
      </c>
      <c r="B186" s="131" t="s">
        <v>186</v>
      </c>
      <c r="C186" s="132" t="s">
        <v>634</v>
      </c>
      <c r="D186" s="131" t="s">
        <v>226</v>
      </c>
      <c r="E186" s="132" t="s">
        <v>172</v>
      </c>
      <c r="F186" s="133">
        <v>1119.33</v>
      </c>
    </row>
    <row r="187" spans="1:6" ht="15" customHeight="1" x14ac:dyDescent="0.2">
      <c r="A187" s="130">
        <v>180</v>
      </c>
      <c r="B187" s="134" t="s">
        <v>757</v>
      </c>
      <c r="C187" s="132" t="s">
        <v>792</v>
      </c>
      <c r="D187" s="131" t="s">
        <v>760</v>
      </c>
      <c r="E187" s="132" t="s">
        <v>172</v>
      </c>
      <c r="F187" s="133">
        <v>8.69</v>
      </c>
    </row>
    <row r="188" spans="1:6" ht="15" customHeight="1" x14ac:dyDescent="0.2">
      <c r="A188" s="130">
        <v>181</v>
      </c>
      <c r="B188" s="131" t="s">
        <v>182</v>
      </c>
      <c r="C188" s="132" t="s">
        <v>550</v>
      </c>
      <c r="D188" s="131" t="s">
        <v>278</v>
      </c>
      <c r="E188" s="132" t="s">
        <v>172</v>
      </c>
      <c r="F188" s="133">
        <v>5580.99</v>
      </c>
    </row>
    <row r="189" spans="1:6" ht="15" customHeight="1" x14ac:dyDescent="0.2">
      <c r="A189" s="130">
        <v>182</v>
      </c>
      <c r="B189" s="131" t="s">
        <v>181</v>
      </c>
      <c r="C189" s="132" t="s">
        <v>535</v>
      </c>
      <c r="D189" s="131" t="s">
        <v>296</v>
      </c>
      <c r="E189" s="132" t="s">
        <v>172</v>
      </c>
      <c r="F189" s="133">
        <v>141.78</v>
      </c>
    </row>
    <row r="190" spans="1:6" ht="15" customHeight="1" x14ac:dyDescent="0.2">
      <c r="A190" s="130">
        <v>183</v>
      </c>
      <c r="B190" s="131" t="s">
        <v>174</v>
      </c>
      <c r="C190" s="132" t="s">
        <v>696</v>
      </c>
      <c r="D190" s="131" t="s">
        <v>195</v>
      </c>
      <c r="E190" s="132" t="s">
        <v>184</v>
      </c>
      <c r="F190" s="133">
        <v>14.96</v>
      </c>
    </row>
    <row r="191" spans="1:6" ht="15" customHeight="1" x14ac:dyDescent="0.2">
      <c r="A191" s="130">
        <v>184</v>
      </c>
      <c r="B191" s="131" t="s">
        <v>186</v>
      </c>
      <c r="C191" s="132" t="s">
        <v>655</v>
      </c>
      <c r="D191" s="131" t="s">
        <v>284</v>
      </c>
      <c r="E191" s="132" t="s">
        <v>172</v>
      </c>
      <c r="F191" s="133">
        <v>5850.2</v>
      </c>
    </row>
    <row r="192" spans="1:6" ht="15" customHeight="1" x14ac:dyDescent="0.2">
      <c r="A192" s="130">
        <v>185</v>
      </c>
      <c r="B192" s="131" t="s">
        <v>181</v>
      </c>
      <c r="C192" s="132" t="s">
        <v>712</v>
      </c>
      <c r="D192" s="131" t="s">
        <v>205</v>
      </c>
      <c r="E192" s="132" t="s">
        <v>184</v>
      </c>
      <c r="F192" s="133">
        <v>123.6</v>
      </c>
    </row>
    <row r="193" spans="1:6" ht="15" customHeight="1" x14ac:dyDescent="0.2">
      <c r="A193" s="130">
        <v>186</v>
      </c>
      <c r="B193" s="131" t="s">
        <v>175</v>
      </c>
      <c r="C193" s="132" t="s">
        <v>449</v>
      </c>
      <c r="D193" s="131" t="s">
        <v>204</v>
      </c>
      <c r="E193" s="132" t="s">
        <v>172</v>
      </c>
      <c r="F193" s="133">
        <v>198.28</v>
      </c>
    </row>
    <row r="194" spans="1:6" ht="15" customHeight="1" x14ac:dyDescent="0.2">
      <c r="A194" s="130">
        <v>187</v>
      </c>
      <c r="B194" s="131" t="s">
        <v>186</v>
      </c>
      <c r="C194" s="132" t="s">
        <v>608</v>
      </c>
      <c r="D194" s="135" t="s">
        <v>364</v>
      </c>
      <c r="E194" s="132" t="s">
        <v>172</v>
      </c>
      <c r="F194" s="133">
        <v>102.15</v>
      </c>
    </row>
    <row r="195" spans="1:6" ht="15" customHeight="1" x14ac:dyDescent="0.2">
      <c r="A195" s="130">
        <v>188</v>
      </c>
      <c r="B195" s="131" t="s">
        <v>186</v>
      </c>
      <c r="C195" s="132" t="s">
        <v>168</v>
      </c>
      <c r="D195" s="131" t="s">
        <v>345</v>
      </c>
      <c r="E195" s="132" t="s">
        <v>172</v>
      </c>
      <c r="F195" s="133">
        <v>40949.15</v>
      </c>
    </row>
    <row r="196" spans="1:6" ht="15" customHeight="1" x14ac:dyDescent="0.2">
      <c r="A196" s="130">
        <v>189</v>
      </c>
      <c r="B196" s="131" t="s">
        <v>173</v>
      </c>
      <c r="C196" s="132" t="s">
        <v>167</v>
      </c>
      <c r="D196" s="131" t="s">
        <v>168</v>
      </c>
      <c r="E196" s="132" t="s">
        <v>172</v>
      </c>
      <c r="F196" s="133">
        <v>70.89</v>
      </c>
    </row>
    <row r="197" spans="1:6" ht="15" customHeight="1" x14ac:dyDescent="0.2">
      <c r="A197" s="130">
        <v>190</v>
      </c>
      <c r="B197" s="131" t="s">
        <v>181</v>
      </c>
      <c r="C197" s="132" t="s">
        <v>167</v>
      </c>
      <c r="D197" s="131" t="s">
        <v>284</v>
      </c>
      <c r="E197" s="132" t="s">
        <v>172</v>
      </c>
      <c r="F197" s="133">
        <v>4508.5</v>
      </c>
    </row>
    <row r="198" spans="1:6" ht="15" customHeight="1" x14ac:dyDescent="0.2">
      <c r="A198" s="130">
        <v>191</v>
      </c>
      <c r="B198" s="131" t="s">
        <v>186</v>
      </c>
      <c r="C198" s="132" t="s">
        <v>666</v>
      </c>
      <c r="D198" s="131" t="s">
        <v>229</v>
      </c>
      <c r="E198" s="132" t="s">
        <v>172</v>
      </c>
      <c r="F198" s="133">
        <v>35452.21</v>
      </c>
    </row>
    <row r="199" spans="1:6" ht="15" customHeight="1" x14ac:dyDescent="0.2">
      <c r="A199" s="130">
        <v>192</v>
      </c>
      <c r="B199" s="131" t="s">
        <v>181</v>
      </c>
      <c r="C199" s="132" t="s">
        <v>501</v>
      </c>
      <c r="D199" s="131" t="s">
        <v>263</v>
      </c>
      <c r="E199" s="132" t="s">
        <v>172</v>
      </c>
      <c r="F199" s="133">
        <v>104.3</v>
      </c>
    </row>
    <row r="200" spans="1:6" ht="15" customHeight="1" x14ac:dyDescent="0.2">
      <c r="A200" s="130">
        <v>193</v>
      </c>
      <c r="B200" s="131" t="s">
        <v>173</v>
      </c>
      <c r="C200" s="132" t="s">
        <v>438</v>
      </c>
      <c r="D200" s="131" t="s">
        <v>190</v>
      </c>
      <c r="E200" s="132" t="s">
        <v>172</v>
      </c>
      <c r="F200" s="133">
        <v>3104.29</v>
      </c>
    </row>
    <row r="201" spans="1:6" ht="15" customHeight="1" x14ac:dyDescent="0.2">
      <c r="A201" s="130">
        <v>194</v>
      </c>
      <c r="B201" s="134" t="s">
        <v>757</v>
      </c>
      <c r="C201" s="131" t="s">
        <v>749</v>
      </c>
      <c r="D201" s="131" t="s">
        <v>748</v>
      </c>
      <c r="E201" s="131" t="s">
        <v>172</v>
      </c>
      <c r="F201" s="133">
        <v>2458.0300000000002</v>
      </c>
    </row>
    <row r="202" spans="1:6" ht="15" customHeight="1" x14ac:dyDescent="0.2">
      <c r="A202" s="130">
        <v>195</v>
      </c>
      <c r="B202" s="131" t="s">
        <v>181</v>
      </c>
      <c r="C202" s="132" t="s">
        <v>512</v>
      </c>
      <c r="D202" s="131" t="s">
        <v>275</v>
      </c>
      <c r="E202" s="132" t="s">
        <v>172</v>
      </c>
      <c r="F202" s="133">
        <v>2.1</v>
      </c>
    </row>
    <row r="203" spans="1:6" ht="15" customHeight="1" x14ac:dyDescent="0.2">
      <c r="A203" s="130">
        <v>196</v>
      </c>
      <c r="B203" s="131" t="s">
        <v>182</v>
      </c>
      <c r="C203" s="132" t="s">
        <v>542</v>
      </c>
      <c r="D203" s="131" t="s">
        <v>303</v>
      </c>
      <c r="E203" s="132" t="s">
        <v>172</v>
      </c>
      <c r="F203" s="133">
        <v>134.97999999999999</v>
      </c>
    </row>
    <row r="204" spans="1:6" ht="15" customHeight="1" x14ac:dyDescent="0.2">
      <c r="A204" s="130">
        <v>197</v>
      </c>
      <c r="B204" s="131" t="s">
        <v>186</v>
      </c>
      <c r="C204" s="132" t="s">
        <v>582</v>
      </c>
      <c r="D204" s="131" t="s">
        <v>339</v>
      </c>
      <c r="E204" s="132" t="s">
        <v>172</v>
      </c>
      <c r="F204" s="133">
        <v>100.03</v>
      </c>
    </row>
    <row r="205" spans="1:6" ht="15" customHeight="1" x14ac:dyDescent="0.2">
      <c r="A205" s="130">
        <v>198</v>
      </c>
      <c r="B205" s="131" t="s">
        <v>186</v>
      </c>
      <c r="C205" s="132" t="s">
        <v>651</v>
      </c>
      <c r="D205" s="131" t="s">
        <v>402</v>
      </c>
      <c r="E205" s="132" t="s">
        <v>172</v>
      </c>
      <c r="F205" s="133">
        <v>1566.43</v>
      </c>
    </row>
    <row r="206" spans="1:6" ht="15" customHeight="1" x14ac:dyDescent="0.2">
      <c r="A206" s="130">
        <v>199</v>
      </c>
      <c r="B206" s="131" t="s">
        <v>179</v>
      </c>
      <c r="C206" s="132" t="s">
        <v>485</v>
      </c>
      <c r="D206" s="131" t="s">
        <v>245</v>
      </c>
      <c r="E206" s="132" t="s">
        <v>172</v>
      </c>
      <c r="F206" s="133">
        <v>1573.98</v>
      </c>
    </row>
    <row r="207" spans="1:6" ht="15" customHeight="1" x14ac:dyDescent="0.2">
      <c r="A207" s="130">
        <v>200</v>
      </c>
      <c r="B207" s="131" t="s">
        <v>181</v>
      </c>
      <c r="C207" s="132" t="s">
        <v>511</v>
      </c>
      <c r="D207" s="131" t="s">
        <v>274</v>
      </c>
      <c r="E207" s="132" t="s">
        <v>172</v>
      </c>
      <c r="F207" s="133">
        <v>2.04</v>
      </c>
    </row>
    <row r="208" spans="1:6" ht="15" customHeight="1" x14ac:dyDescent="0.2">
      <c r="A208" s="130">
        <v>201</v>
      </c>
      <c r="B208" s="131" t="s">
        <v>186</v>
      </c>
      <c r="C208" s="132" t="s">
        <v>728</v>
      </c>
      <c r="D208" s="131" t="s">
        <v>260</v>
      </c>
      <c r="E208" s="132" t="s">
        <v>184</v>
      </c>
      <c r="F208" s="133">
        <v>1544.63</v>
      </c>
    </row>
    <row r="209" spans="1:6" ht="15" customHeight="1" x14ac:dyDescent="0.2">
      <c r="A209" s="130">
        <v>202</v>
      </c>
      <c r="B209" s="131" t="s">
        <v>181</v>
      </c>
      <c r="C209" s="132" t="s">
        <v>524</v>
      </c>
      <c r="D209" s="131" t="s">
        <v>286</v>
      </c>
      <c r="E209" s="132" t="s">
        <v>172</v>
      </c>
      <c r="F209" s="133">
        <v>19.5</v>
      </c>
    </row>
    <row r="210" spans="1:6" ht="15" customHeight="1" x14ac:dyDescent="0.2">
      <c r="A210" s="130">
        <v>203</v>
      </c>
      <c r="B210" s="134" t="s">
        <v>757</v>
      </c>
      <c r="C210" s="132" t="s">
        <v>783</v>
      </c>
      <c r="D210" s="131" t="s">
        <v>276</v>
      </c>
      <c r="E210" s="132" t="s">
        <v>172</v>
      </c>
      <c r="F210" s="133">
        <v>2657.88</v>
      </c>
    </row>
    <row r="211" spans="1:6" ht="15" customHeight="1" x14ac:dyDescent="0.2">
      <c r="A211" s="130">
        <v>204</v>
      </c>
      <c r="B211" s="131" t="s">
        <v>186</v>
      </c>
      <c r="C211" s="132" t="s">
        <v>678</v>
      </c>
      <c r="D211" s="131" t="s">
        <v>424</v>
      </c>
      <c r="E211" s="132" t="s">
        <v>172</v>
      </c>
      <c r="F211" s="133">
        <v>82.86</v>
      </c>
    </row>
    <row r="212" spans="1:6" ht="15" customHeight="1" x14ac:dyDescent="0.2">
      <c r="A212" s="130">
        <v>205</v>
      </c>
      <c r="B212" s="131" t="s">
        <v>186</v>
      </c>
      <c r="C212" s="132" t="s">
        <v>602</v>
      </c>
      <c r="D212" s="131" t="s">
        <v>357</v>
      </c>
      <c r="E212" s="132" t="s">
        <v>172</v>
      </c>
      <c r="F212" s="133">
        <v>86.65</v>
      </c>
    </row>
    <row r="213" spans="1:6" ht="15" customHeight="1" x14ac:dyDescent="0.2">
      <c r="A213" s="130">
        <v>206</v>
      </c>
      <c r="B213" s="131" t="s">
        <v>186</v>
      </c>
      <c r="C213" s="132" t="s">
        <v>731</v>
      </c>
      <c r="D213" s="131" t="s">
        <v>377</v>
      </c>
      <c r="E213" s="132" t="s">
        <v>184</v>
      </c>
      <c r="F213" s="133">
        <v>4781.45</v>
      </c>
    </row>
    <row r="214" spans="1:6" ht="15" customHeight="1" x14ac:dyDescent="0.2">
      <c r="A214" s="130">
        <v>207</v>
      </c>
      <c r="B214" s="131" t="s">
        <v>182</v>
      </c>
      <c r="C214" s="132" t="s">
        <v>544</v>
      </c>
      <c r="D214" s="131" t="s">
        <v>304</v>
      </c>
      <c r="E214" s="132" t="s">
        <v>172</v>
      </c>
      <c r="F214" s="133">
        <v>172.91</v>
      </c>
    </row>
    <row r="215" spans="1:6" ht="15" customHeight="1" x14ac:dyDescent="0.2">
      <c r="A215" s="130">
        <v>208</v>
      </c>
      <c r="B215" s="131" t="s">
        <v>186</v>
      </c>
      <c r="C215" s="132" t="s">
        <v>544</v>
      </c>
      <c r="D215" s="131" t="s">
        <v>293</v>
      </c>
      <c r="E215" s="132" t="s">
        <v>172</v>
      </c>
      <c r="F215" s="133">
        <v>564.29999999999995</v>
      </c>
    </row>
    <row r="216" spans="1:6" ht="15" customHeight="1" x14ac:dyDescent="0.2">
      <c r="A216" s="130">
        <v>209</v>
      </c>
      <c r="B216" s="131" t="s">
        <v>181</v>
      </c>
      <c r="C216" s="132" t="s">
        <v>510</v>
      </c>
      <c r="D216" s="131" t="s">
        <v>243</v>
      </c>
      <c r="E216" s="132" t="s">
        <v>172</v>
      </c>
      <c r="F216" s="133">
        <v>1498.96</v>
      </c>
    </row>
    <row r="217" spans="1:6" ht="15" customHeight="1" x14ac:dyDescent="0.2">
      <c r="A217" s="130">
        <v>210</v>
      </c>
      <c r="B217" s="131" t="s">
        <v>182</v>
      </c>
      <c r="C217" s="132" t="s">
        <v>546</v>
      </c>
      <c r="D217" s="131" t="s">
        <v>307</v>
      </c>
      <c r="E217" s="132" t="s">
        <v>172</v>
      </c>
      <c r="F217" s="133">
        <v>71.08</v>
      </c>
    </row>
    <row r="218" spans="1:6" ht="15" customHeight="1" x14ac:dyDescent="0.2">
      <c r="A218" s="130">
        <v>211</v>
      </c>
      <c r="B218" s="131" t="s">
        <v>186</v>
      </c>
      <c r="C218" s="132" t="s">
        <v>565</v>
      </c>
      <c r="D218" s="131" t="s">
        <v>323</v>
      </c>
      <c r="E218" s="132" t="s">
        <v>172</v>
      </c>
      <c r="F218" s="133">
        <v>1159.43</v>
      </c>
    </row>
    <row r="219" spans="1:6" ht="15" customHeight="1" x14ac:dyDescent="0.2">
      <c r="A219" s="130">
        <v>212</v>
      </c>
      <c r="B219" s="131" t="s">
        <v>182</v>
      </c>
      <c r="C219" s="132" t="s">
        <v>548</v>
      </c>
      <c r="D219" s="131" t="s">
        <v>309</v>
      </c>
      <c r="E219" s="132" t="s">
        <v>172</v>
      </c>
      <c r="F219" s="133">
        <v>642.08000000000004</v>
      </c>
    </row>
    <row r="220" spans="1:6" ht="15" customHeight="1" x14ac:dyDescent="0.2">
      <c r="A220" s="130">
        <v>213</v>
      </c>
      <c r="B220" s="131" t="s">
        <v>186</v>
      </c>
      <c r="C220" s="132" t="s">
        <v>691</v>
      </c>
      <c r="D220" s="131" t="s">
        <v>431</v>
      </c>
      <c r="E220" s="132" t="s">
        <v>172</v>
      </c>
      <c r="F220" s="133">
        <v>14377.07</v>
      </c>
    </row>
    <row r="221" spans="1:6" ht="15" customHeight="1" x14ac:dyDescent="0.2">
      <c r="A221" s="130">
        <v>214</v>
      </c>
      <c r="B221" s="131" t="s">
        <v>177</v>
      </c>
      <c r="C221" s="132" t="s">
        <v>457</v>
      </c>
      <c r="D221" s="131" t="s">
        <v>213</v>
      </c>
      <c r="E221" s="132" t="s">
        <v>172</v>
      </c>
      <c r="F221" s="133">
        <v>219.06</v>
      </c>
    </row>
    <row r="222" spans="1:6" ht="15" customHeight="1" x14ac:dyDescent="0.2">
      <c r="A222" s="130">
        <v>215</v>
      </c>
      <c r="B222" s="131" t="s">
        <v>185</v>
      </c>
      <c r="C222" s="132" t="s">
        <v>774</v>
      </c>
      <c r="D222" s="131" t="s">
        <v>287</v>
      </c>
      <c r="E222" s="132" t="s">
        <v>172</v>
      </c>
      <c r="F222" s="133">
        <v>275.38</v>
      </c>
    </row>
    <row r="223" spans="1:6" ht="15" customHeight="1" x14ac:dyDescent="0.2">
      <c r="A223" s="130">
        <v>216</v>
      </c>
      <c r="B223" s="131" t="s">
        <v>177</v>
      </c>
      <c r="C223" s="132" t="s">
        <v>465</v>
      </c>
      <c r="D223" s="131" t="s">
        <v>226</v>
      </c>
      <c r="E223" s="132" t="s">
        <v>172</v>
      </c>
      <c r="F223" s="133">
        <v>172.37</v>
      </c>
    </row>
    <row r="224" spans="1:6" ht="15" customHeight="1" x14ac:dyDescent="0.2">
      <c r="A224" s="130">
        <v>217</v>
      </c>
      <c r="B224" s="131" t="s">
        <v>186</v>
      </c>
      <c r="C224" s="132" t="s">
        <v>575</v>
      </c>
      <c r="D224" s="131" t="s">
        <v>211</v>
      </c>
      <c r="E224" s="132" t="s">
        <v>172</v>
      </c>
      <c r="F224" s="133">
        <v>316.36</v>
      </c>
    </row>
    <row r="225" spans="1:60" ht="15" customHeight="1" x14ac:dyDescent="0.2">
      <c r="A225" s="130">
        <v>218</v>
      </c>
      <c r="B225" s="131" t="s">
        <v>186</v>
      </c>
      <c r="C225" s="132" t="s">
        <v>798</v>
      </c>
      <c r="D225" s="131" t="s">
        <v>342</v>
      </c>
      <c r="E225" s="132" t="s">
        <v>172</v>
      </c>
      <c r="F225" s="133">
        <v>15.71</v>
      </c>
    </row>
    <row r="226" spans="1:60" ht="15" customHeight="1" x14ac:dyDescent="0.2">
      <c r="A226" s="130">
        <v>219</v>
      </c>
      <c r="B226" s="131" t="s">
        <v>177</v>
      </c>
      <c r="C226" s="132" t="s">
        <v>459</v>
      </c>
      <c r="D226" s="131" t="s">
        <v>216</v>
      </c>
      <c r="E226" s="132" t="s">
        <v>172</v>
      </c>
      <c r="F226" s="133">
        <v>1907.54</v>
      </c>
    </row>
    <row r="227" spans="1:60" ht="15" customHeight="1" x14ac:dyDescent="0.2">
      <c r="A227" s="130">
        <v>220</v>
      </c>
      <c r="B227" s="134" t="s">
        <v>757</v>
      </c>
      <c r="C227" s="132" t="s">
        <v>459</v>
      </c>
      <c r="D227" s="131" t="s">
        <v>753</v>
      </c>
      <c r="E227" s="132" t="s">
        <v>172</v>
      </c>
      <c r="F227" s="133">
        <v>161.24</v>
      </c>
    </row>
    <row r="228" spans="1:60" ht="15" customHeight="1" x14ac:dyDescent="0.2">
      <c r="A228" s="130">
        <v>221</v>
      </c>
      <c r="B228" s="131" t="s">
        <v>186</v>
      </c>
      <c r="C228" s="132" t="s">
        <v>611</v>
      </c>
      <c r="D228" s="131" t="s">
        <v>365</v>
      </c>
      <c r="E228" s="132" t="s">
        <v>172</v>
      </c>
      <c r="F228" s="133">
        <v>30789.33</v>
      </c>
    </row>
    <row r="229" spans="1:60" ht="15" customHeight="1" x14ac:dyDescent="0.2">
      <c r="A229" s="130">
        <v>222</v>
      </c>
      <c r="B229" s="131" t="s">
        <v>186</v>
      </c>
      <c r="C229" s="132" t="s">
        <v>681</v>
      </c>
      <c r="D229" s="131" t="s">
        <v>247</v>
      </c>
      <c r="E229" s="132" t="s">
        <v>172</v>
      </c>
      <c r="F229" s="133">
        <v>8008.28</v>
      </c>
    </row>
    <row r="230" spans="1:60" ht="15" customHeight="1" x14ac:dyDescent="0.2">
      <c r="A230" s="130">
        <v>223</v>
      </c>
      <c r="B230" s="131" t="s">
        <v>186</v>
      </c>
      <c r="C230" s="132" t="s">
        <v>617</v>
      </c>
      <c r="D230" s="131" t="s">
        <v>308</v>
      </c>
      <c r="E230" s="132" t="s">
        <v>172</v>
      </c>
      <c r="F230" s="133">
        <v>694.02</v>
      </c>
    </row>
    <row r="231" spans="1:60" ht="15" customHeight="1" x14ac:dyDescent="0.2">
      <c r="A231" s="130">
        <v>224</v>
      </c>
      <c r="B231" s="134" t="s">
        <v>757</v>
      </c>
      <c r="C231" s="132" t="s">
        <v>617</v>
      </c>
      <c r="D231" s="131" t="s">
        <v>204</v>
      </c>
      <c r="E231" s="132" t="s">
        <v>172</v>
      </c>
      <c r="F231" s="133">
        <v>3071.98</v>
      </c>
    </row>
    <row r="232" spans="1:60" ht="15" customHeight="1" x14ac:dyDescent="0.2">
      <c r="A232" s="130">
        <v>225</v>
      </c>
      <c r="B232" s="131" t="s">
        <v>181</v>
      </c>
      <c r="C232" s="132" t="s">
        <v>506</v>
      </c>
      <c r="D232" s="131" t="s">
        <v>269</v>
      </c>
      <c r="E232" s="132" t="s">
        <v>172</v>
      </c>
      <c r="F232" s="133">
        <v>9.85</v>
      </c>
    </row>
    <row r="233" spans="1:60" ht="15" customHeight="1" x14ac:dyDescent="0.2">
      <c r="A233" s="130">
        <v>226</v>
      </c>
      <c r="B233" s="131" t="s">
        <v>186</v>
      </c>
      <c r="C233" s="132" t="s">
        <v>385</v>
      </c>
      <c r="D233" s="131" t="s">
        <v>247</v>
      </c>
      <c r="E233" s="132" t="s">
        <v>172</v>
      </c>
      <c r="F233" s="133">
        <v>1603.61</v>
      </c>
    </row>
    <row r="234" spans="1:60" ht="15" customHeight="1" x14ac:dyDescent="0.2">
      <c r="A234" s="130">
        <v>227</v>
      </c>
      <c r="B234" s="131" t="s">
        <v>186</v>
      </c>
      <c r="C234" s="132" t="s">
        <v>437</v>
      </c>
      <c r="D234" s="131" t="s">
        <v>371</v>
      </c>
      <c r="E234" s="132" t="s">
        <v>172</v>
      </c>
      <c r="F234" s="133">
        <v>212.67</v>
      </c>
    </row>
    <row r="235" spans="1:60" ht="15" customHeight="1" x14ac:dyDescent="0.2">
      <c r="A235" s="130">
        <v>228</v>
      </c>
      <c r="B235" s="131" t="s">
        <v>173</v>
      </c>
      <c r="C235" s="132" t="s">
        <v>437</v>
      </c>
      <c r="D235" s="131" t="s">
        <v>189</v>
      </c>
      <c r="E235" s="132" t="s">
        <v>172</v>
      </c>
      <c r="F235" s="133">
        <v>4594.3100000000004</v>
      </c>
    </row>
    <row r="236" spans="1:60" ht="15" customHeight="1" x14ac:dyDescent="0.2">
      <c r="A236" s="130">
        <v>229</v>
      </c>
      <c r="B236" s="131" t="s">
        <v>179</v>
      </c>
      <c r="C236" s="132" t="s">
        <v>477</v>
      </c>
      <c r="D236" s="131" t="s">
        <v>240</v>
      </c>
      <c r="E236" s="132" t="s">
        <v>172</v>
      </c>
      <c r="F236" s="133">
        <v>978.42</v>
      </c>
    </row>
    <row r="237" spans="1:60" s="137" customFormat="1" ht="15" customHeight="1" x14ac:dyDescent="0.2">
      <c r="A237" s="130">
        <v>230</v>
      </c>
      <c r="B237" s="131" t="s">
        <v>186</v>
      </c>
      <c r="C237" s="132" t="s">
        <v>589</v>
      </c>
      <c r="D237" s="131" t="s">
        <v>343</v>
      </c>
      <c r="E237" s="132" t="s">
        <v>172</v>
      </c>
      <c r="F237" s="133">
        <v>212.56</v>
      </c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138"/>
      <c r="AW237" s="138"/>
      <c r="AX237" s="138"/>
      <c r="AY237" s="138"/>
      <c r="AZ237" s="138"/>
      <c r="BA237" s="138"/>
      <c r="BB237" s="138"/>
      <c r="BC237" s="138"/>
      <c r="BD237" s="138"/>
      <c r="BE237" s="138"/>
      <c r="BF237" s="138"/>
      <c r="BG237" s="138"/>
      <c r="BH237" s="138"/>
    </row>
    <row r="238" spans="1:60" ht="15" customHeight="1" x14ac:dyDescent="0.2">
      <c r="A238" s="130">
        <v>231</v>
      </c>
      <c r="B238" s="131" t="s">
        <v>186</v>
      </c>
      <c r="C238" s="132" t="s">
        <v>684</v>
      </c>
      <c r="D238" s="131" t="s">
        <v>428</v>
      </c>
      <c r="E238" s="132" t="s">
        <v>172</v>
      </c>
      <c r="F238" s="133">
        <v>198.77</v>
      </c>
    </row>
    <row r="239" spans="1:60" ht="15" customHeight="1" x14ac:dyDescent="0.2">
      <c r="A239" s="130">
        <v>232</v>
      </c>
      <c r="B239" s="134" t="s">
        <v>757</v>
      </c>
      <c r="C239" s="132" t="s">
        <v>777</v>
      </c>
      <c r="D239" s="131" t="s">
        <v>218</v>
      </c>
      <c r="E239" s="132" t="s">
        <v>172</v>
      </c>
      <c r="F239" s="133">
        <v>3417.02</v>
      </c>
    </row>
    <row r="240" spans="1:60" ht="15" customHeight="1" x14ac:dyDescent="0.2">
      <c r="A240" s="130">
        <v>233</v>
      </c>
      <c r="B240" s="131" t="s">
        <v>181</v>
      </c>
      <c r="C240" s="132" t="s">
        <v>521</v>
      </c>
      <c r="D240" s="131" t="s">
        <v>281</v>
      </c>
      <c r="E240" s="132" t="s">
        <v>172</v>
      </c>
      <c r="F240" s="133">
        <v>527.49</v>
      </c>
    </row>
    <row r="241" spans="1:6" ht="15" customHeight="1" x14ac:dyDescent="0.2">
      <c r="A241" s="130">
        <v>234</v>
      </c>
      <c r="B241" s="131" t="s">
        <v>181</v>
      </c>
      <c r="C241" s="132" t="s">
        <v>513</v>
      </c>
      <c r="D241" s="131" t="s">
        <v>276</v>
      </c>
      <c r="E241" s="132" t="s">
        <v>172</v>
      </c>
      <c r="F241" s="133">
        <v>266.77</v>
      </c>
    </row>
    <row r="242" spans="1:6" ht="15" customHeight="1" x14ac:dyDescent="0.2">
      <c r="A242" s="130">
        <v>235</v>
      </c>
      <c r="B242" s="131" t="s">
        <v>181</v>
      </c>
      <c r="C242" s="132" t="s">
        <v>520</v>
      </c>
      <c r="D242" s="131" t="s">
        <v>280</v>
      </c>
      <c r="E242" s="132" t="s">
        <v>172</v>
      </c>
      <c r="F242" s="133">
        <v>1.51</v>
      </c>
    </row>
    <row r="243" spans="1:6" ht="15" customHeight="1" x14ac:dyDescent="0.2">
      <c r="A243" s="130">
        <v>236</v>
      </c>
      <c r="B243" s="131" t="s">
        <v>186</v>
      </c>
      <c r="C243" s="132" t="s">
        <v>730</v>
      </c>
      <c r="D243" s="131" t="s">
        <v>201</v>
      </c>
      <c r="E243" s="132" t="s">
        <v>184</v>
      </c>
      <c r="F243" s="133">
        <v>18.66</v>
      </c>
    </row>
    <row r="244" spans="1:6" ht="15" customHeight="1" x14ac:dyDescent="0.2">
      <c r="A244" s="130">
        <v>237</v>
      </c>
      <c r="B244" s="131" t="s">
        <v>186</v>
      </c>
      <c r="C244" s="132" t="s">
        <v>674</v>
      </c>
      <c r="D244" s="131" t="s">
        <v>420</v>
      </c>
      <c r="E244" s="132" t="s">
        <v>172</v>
      </c>
      <c r="F244" s="133">
        <v>5760.61</v>
      </c>
    </row>
    <row r="245" spans="1:6" ht="15" customHeight="1" x14ac:dyDescent="0.2">
      <c r="A245" s="130">
        <v>238</v>
      </c>
      <c r="B245" s="131" t="s">
        <v>185</v>
      </c>
      <c r="C245" s="131" t="s">
        <v>183</v>
      </c>
      <c r="D245" s="131" t="s">
        <v>201</v>
      </c>
      <c r="E245" s="131" t="s">
        <v>184</v>
      </c>
      <c r="F245" s="139">
        <v>11809.37</v>
      </c>
    </row>
    <row r="246" spans="1:6" ht="15" customHeight="1" x14ac:dyDescent="0.2">
      <c r="A246" s="130">
        <v>239</v>
      </c>
      <c r="B246" s="131" t="s">
        <v>186</v>
      </c>
      <c r="C246" s="132" t="s">
        <v>646</v>
      </c>
      <c r="D246" s="131" t="s">
        <v>202</v>
      </c>
      <c r="E246" s="132" t="s">
        <v>172</v>
      </c>
      <c r="F246" s="133">
        <v>20941.16</v>
      </c>
    </row>
    <row r="247" spans="1:6" ht="15" customHeight="1" x14ac:dyDescent="0.2">
      <c r="A247" s="130">
        <v>240</v>
      </c>
      <c r="B247" s="131" t="s">
        <v>177</v>
      </c>
      <c r="C247" s="132" t="s">
        <v>453</v>
      </c>
      <c r="D247" s="131" t="s">
        <v>207</v>
      </c>
      <c r="E247" s="132" t="s">
        <v>172</v>
      </c>
      <c r="F247" s="133">
        <v>1572.35</v>
      </c>
    </row>
    <row r="248" spans="1:6" ht="15" customHeight="1" x14ac:dyDescent="0.2">
      <c r="A248" s="130">
        <v>241</v>
      </c>
      <c r="B248" s="131" t="s">
        <v>174</v>
      </c>
      <c r="C248" s="132" t="s">
        <v>439</v>
      </c>
      <c r="D248" s="131" t="s">
        <v>191</v>
      </c>
      <c r="E248" s="132" t="s">
        <v>172</v>
      </c>
      <c r="F248" s="133">
        <v>83.12</v>
      </c>
    </row>
    <row r="249" spans="1:6" ht="15" customHeight="1" x14ac:dyDescent="0.2">
      <c r="A249" s="130">
        <v>242</v>
      </c>
      <c r="B249" s="131" t="s">
        <v>186</v>
      </c>
      <c r="C249" s="132" t="s">
        <v>734</v>
      </c>
      <c r="D249" s="131" t="s">
        <v>406</v>
      </c>
      <c r="E249" s="132" t="s">
        <v>184</v>
      </c>
      <c r="F249" s="133">
        <v>4183.05</v>
      </c>
    </row>
    <row r="250" spans="1:6" ht="15" customHeight="1" x14ac:dyDescent="0.2">
      <c r="A250" s="130">
        <v>243</v>
      </c>
      <c r="B250" s="131" t="s">
        <v>177</v>
      </c>
      <c r="C250" s="132" t="s">
        <v>463</v>
      </c>
      <c r="D250" s="131" t="s">
        <v>223</v>
      </c>
      <c r="E250" s="132" t="s">
        <v>172</v>
      </c>
      <c r="F250" s="133">
        <v>172.37</v>
      </c>
    </row>
    <row r="251" spans="1:6" ht="15" customHeight="1" x14ac:dyDescent="0.2">
      <c r="A251" s="130">
        <v>244</v>
      </c>
      <c r="B251" s="131" t="s">
        <v>182</v>
      </c>
      <c r="C251" s="132" t="s">
        <v>553</v>
      </c>
      <c r="D251" s="131" t="s">
        <v>313</v>
      </c>
      <c r="E251" s="132" t="s">
        <v>172</v>
      </c>
      <c r="F251" s="133">
        <v>129.18</v>
      </c>
    </row>
    <row r="252" spans="1:6" ht="15" customHeight="1" x14ac:dyDescent="0.2">
      <c r="A252" s="130">
        <v>245</v>
      </c>
      <c r="B252" s="131" t="s">
        <v>186</v>
      </c>
      <c r="C252" s="132" t="s">
        <v>726</v>
      </c>
      <c r="D252" s="131" t="s">
        <v>318</v>
      </c>
      <c r="E252" s="132" t="s">
        <v>184</v>
      </c>
      <c r="F252" s="133">
        <v>4106.1400000000003</v>
      </c>
    </row>
    <row r="253" spans="1:6" ht="15" customHeight="1" x14ac:dyDescent="0.2">
      <c r="A253" s="130">
        <v>246</v>
      </c>
      <c r="B253" s="131" t="s">
        <v>186</v>
      </c>
      <c r="C253" s="132" t="s">
        <v>627</v>
      </c>
      <c r="D253" s="131" t="s">
        <v>380</v>
      </c>
      <c r="E253" s="132" t="s">
        <v>172</v>
      </c>
      <c r="F253" s="133">
        <v>1880.36</v>
      </c>
    </row>
    <row r="254" spans="1:6" ht="15" customHeight="1" x14ac:dyDescent="0.2">
      <c r="A254" s="130">
        <v>247</v>
      </c>
      <c r="B254" s="131" t="s">
        <v>179</v>
      </c>
      <c r="C254" s="132" t="s">
        <v>480</v>
      </c>
      <c r="D254" s="131" t="s">
        <v>168</v>
      </c>
      <c r="E254" s="132" t="s">
        <v>172</v>
      </c>
      <c r="F254" s="133">
        <v>595.55999999999995</v>
      </c>
    </row>
    <row r="255" spans="1:6" ht="15" customHeight="1" x14ac:dyDescent="0.2">
      <c r="A255" s="130">
        <v>248</v>
      </c>
      <c r="B255" s="131" t="s">
        <v>186</v>
      </c>
      <c r="C255" s="132" t="s">
        <v>480</v>
      </c>
      <c r="D255" s="131" t="s">
        <v>292</v>
      </c>
      <c r="E255" s="132" t="s">
        <v>172</v>
      </c>
      <c r="F255" s="133">
        <v>3103.7</v>
      </c>
    </row>
    <row r="256" spans="1:6" ht="15" customHeight="1" x14ac:dyDescent="0.2">
      <c r="A256" s="130">
        <v>249</v>
      </c>
      <c r="B256" s="131" t="s">
        <v>181</v>
      </c>
      <c r="C256" s="132" t="s">
        <v>494</v>
      </c>
      <c r="D256" s="131" t="s">
        <v>252</v>
      </c>
      <c r="E256" s="132" t="s">
        <v>172</v>
      </c>
      <c r="F256" s="133">
        <v>278.45</v>
      </c>
    </row>
    <row r="257" spans="1:6" ht="15" customHeight="1" x14ac:dyDescent="0.2">
      <c r="A257" s="130">
        <v>250</v>
      </c>
      <c r="B257" s="131" t="s">
        <v>182</v>
      </c>
      <c r="C257" s="132" t="s">
        <v>539</v>
      </c>
      <c r="D257" s="131" t="s">
        <v>301</v>
      </c>
      <c r="E257" s="132" t="s">
        <v>172</v>
      </c>
      <c r="F257" s="133">
        <v>290.97000000000003</v>
      </c>
    </row>
    <row r="258" spans="1:6" ht="15" customHeight="1" x14ac:dyDescent="0.2">
      <c r="A258" s="130">
        <v>251</v>
      </c>
      <c r="B258" s="131" t="s">
        <v>181</v>
      </c>
      <c r="C258" s="132" t="s">
        <v>495</v>
      </c>
      <c r="D258" s="131" t="s">
        <v>253</v>
      </c>
      <c r="E258" s="132" t="s">
        <v>172</v>
      </c>
      <c r="F258" s="133">
        <v>156.25</v>
      </c>
    </row>
    <row r="259" spans="1:6" ht="15" customHeight="1" x14ac:dyDescent="0.2">
      <c r="A259" s="130">
        <v>252</v>
      </c>
      <c r="B259" s="131" t="s">
        <v>187</v>
      </c>
      <c r="C259" s="132" t="s">
        <v>693</v>
      </c>
      <c r="D259" s="131" t="s">
        <v>192</v>
      </c>
      <c r="E259" s="132" t="s">
        <v>172</v>
      </c>
      <c r="F259" s="133">
        <v>6984.76</v>
      </c>
    </row>
    <row r="260" spans="1:6" ht="15" customHeight="1" x14ac:dyDescent="0.2">
      <c r="A260" s="130">
        <v>253</v>
      </c>
      <c r="B260" s="131" t="s">
        <v>186</v>
      </c>
      <c r="C260" s="132" t="s">
        <v>660</v>
      </c>
      <c r="D260" s="131" t="s">
        <v>189</v>
      </c>
      <c r="E260" s="132" t="s">
        <v>172</v>
      </c>
      <c r="F260" s="133">
        <v>932.85</v>
      </c>
    </row>
    <row r="261" spans="1:6" ht="15" customHeight="1" x14ac:dyDescent="0.2">
      <c r="A261" s="130">
        <v>254</v>
      </c>
      <c r="B261" s="131" t="s">
        <v>188</v>
      </c>
      <c r="C261" s="132" t="s">
        <v>694</v>
      </c>
      <c r="D261" s="131" t="s">
        <v>434</v>
      </c>
      <c r="E261" s="132" t="s">
        <v>172</v>
      </c>
      <c r="F261" s="133">
        <v>2638.65</v>
      </c>
    </row>
    <row r="262" spans="1:6" ht="15" customHeight="1" x14ac:dyDescent="0.2">
      <c r="A262" s="130">
        <v>255</v>
      </c>
      <c r="B262" s="131" t="s">
        <v>185</v>
      </c>
      <c r="C262" s="132" t="s">
        <v>771</v>
      </c>
      <c r="D262" s="131" t="s">
        <v>201</v>
      </c>
      <c r="E262" s="132" t="s">
        <v>172</v>
      </c>
      <c r="F262" s="133">
        <v>2178.6</v>
      </c>
    </row>
    <row r="263" spans="1:6" ht="15" customHeight="1" x14ac:dyDescent="0.2">
      <c r="A263" s="130">
        <v>256</v>
      </c>
      <c r="B263" s="131" t="s">
        <v>179</v>
      </c>
      <c r="C263" s="132" t="s">
        <v>475</v>
      </c>
      <c r="D263" s="131" t="s">
        <v>238</v>
      </c>
      <c r="E263" s="132" t="s">
        <v>172</v>
      </c>
      <c r="F263" s="133">
        <v>467.94</v>
      </c>
    </row>
    <row r="264" spans="1:6" ht="15" customHeight="1" x14ac:dyDescent="0.2">
      <c r="A264" s="130">
        <v>257</v>
      </c>
      <c r="B264" s="131" t="s">
        <v>181</v>
      </c>
      <c r="C264" s="132" t="s">
        <v>475</v>
      </c>
      <c r="D264" s="131" t="s">
        <v>260</v>
      </c>
      <c r="E264" s="132" t="s">
        <v>172</v>
      </c>
      <c r="F264" s="133">
        <v>118.3</v>
      </c>
    </row>
    <row r="265" spans="1:6" ht="15" customHeight="1" x14ac:dyDescent="0.2">
      <c r="A265" s="130">
        <v>258</v>
      </c>
      <c r="B265" s="131" t="s">
        <v>185</v>
      </c>
      <c r="C265" s="132" t="s">
        <v>764</v>
      </c>
      <c r="D265" s="131" t="s">
        <v>189</v>
      </c>
      <c r="E265" s="132" t="s">
        <v>184</v>
      </c>
      <c r="F265" s="133">
        <v>1033.25</v>
      </c>
    </row>
    <row r="266" spans="1:6" ht="15" customHeight="1" x14ac:dyDescent="0.2">
      <c r="A266" s="130">
        <v>259</v>
      </c>
      <c r="B266" s="131" t="s">
        <v>181</v>
      </c>
      <c r="C266" s="132" t="s">
        <v>522</v>
      </c>
      <c r="D266" s="131" t="s">
        <v>282</v>
      </c>
      <c r="E266" s="132" t="s">
        <v>172</v>
      </c>
      <c r="F266" s="133">
        <v>37.25</v>
      </c>
    </row>
    <row r="267" spans="1:6" ht="15" customHeight="1" x14ac:dyDescent="0.2">
      <c r="A267" s="130">
        <v>260</v>
      </c>
      <c r="B267" s="131" t="s">
        <v>181</v>
      </c>
      <c r="C267" s="132" t="s">
        <v>531</v>
      </c>
      <c r="D267" s="131" t="s">
        <v>293</v>
      </c>
      <c r="E267" s="132" t="s">
        <v>172</v>
      </c>
      <c r="F267" s="133">
        <v>396.56</v>
      </c>
    </row>
    <row r="268" spans="1:6" ht="15" customHeight="1" x14ac:dyDescent="0.2">
      <c r="A268" s="130">
        <v>261</v>
      </c>
      <c r="B268" s="131" t="s">
        <v>186</v>
      </c>
      <c r="C268" s="132" t="s">
        <v>566</v>
      </c>
      <c r="D268" s="131" t="s">
        <v>324</v>
      </c>
      <c r="E268" s="132" t="s">
        <v>172</v>
      </c>
      <c r="F268" s="133">
        <v>3848.51</v>
      </c>
    </row>
    <row r="269" spans="1:6" ht="15" customHeight="1" x14ac:dyDescent="0.2">
      <c r="A269" s="130">
        <v>262</v>
      </c>
      <c r="B269" s="131" t="s">
        <v>186</v>
      </c>
      <c r="C269" s="132" t="s">
        <v>579</v>
      </c>
      <c r="D269" s="131" t="s">
        <v>335</v>
      </c>
      <c r="E269" s="132" t="s">
        <v>172</v>
      </c>
      <c r="F269" s="133">
        <v>359.32</v>
      </c>
    </row>
    <row r="270" spans="1:6" ht="15" customHeight="1" x14ac:dyDescent="0.2">
      <c r="A270" s="130">
        <v>263</v>
      </c>
      <c r="B270" s="131" t="s">
        <v>177</v>
      </c>
      <c r="C270" s="132" t="s">
        <v>711</v>
      </c>
      <c r="D270" s="131" t="s">
        <v>235</v>
      </c>
      <c r="E270" s="132" t="s">
        <v>184</v>
      </c>
      <c r="F270" s="133">
        <v>452.9</v>
      </c>
    </row>
    <row r="271" spans="1:6" ht="15" customHeight="1" x14ac:dyDescent="0.2">
      <c r="A271" s="130">
        <v>264</v>
      </c>
      <c r="B271" s="131" t="s">
        <v>186</v>
      </c>
      <c r="C271" s="132" t="s">
        <v>649</v>
      </c>
      <c r="D271" s="131" t="s">
        <v>400</v>
      </c>
      <c r="E271" s="132" t="s">
        <v>172</v>
      </c>
      <c r="F271" s="133">
        <v>2848.99</v>
      </c>
    </row>
    <row r="272" spans="1:6" ht="15" customHeight="1" x14ac:dyDescent="0.2">
      <c r="A272" s="130">
        <v>265</v>
      </c>
      <c r="B272" s="131" t="s">
        <v>173</v>
      </c>
      <c r="C272" s="132" t="s">
        <v>170</v>
      </c>
      <c r="D272" s="131" t="s">
        <v>171</v>
      </c>
      <c r="E272" s="132" t="s">
        <v>172</v>
      </c>
      <c r="F272" s="133">
        <v>198.28</v>
      </c>
    </row>
    <row r="273" spans="1:60" ht="15" customHeight="1" x14ac:dyDescent="0.2">
      <c r="A273" s="130">
        <v>266</v>
      </c>
      <c r="B273" s="131" t="s">
        <v>182</v>
      </c>
      <c r="C273" s="132" t="s">
        <v>552</v>
      </c>
      <c r="D273" s="131" t="s">
        <v>294</v>
      </c>
      <c r="E273" s="132" t="s">
        <v>172</v>
      </c>
      <c r="F273" s="133">
        <v>28.04</v>
      </c>
    </row>
    <row r="274" spans="1:60" ht="15" customHeight="1" x14ac:dyDescent="0.2">
      <c r="A274" s="130">
        <v>267</v>
      </c>
      <c r="B274" s="131" t="s">
        <v>186</v>
      </c>
      <c r="C274" s="132" t="s">
        <v>583</v>
      </c>
      <c r="D274" s="131" t="s">
        <v>340</v>
      </c>
      <c r="E274" s="132" t="s">
        <v>172</v>
      </c>
      <c r="F274" s="133">
        <v>6256.55</v>
      </c>
    </row>
    <row r="275" spans="1:60" ht="15" customHeight="1" x14ac:dyDescent="0.2">
      <c r="A275" s="130">
        <v>268</v>
      </c>
      <c r="B275" s="131" t="s">
        <v>186</v>
      </c>
      <c r="C275" s="132" t="s">
        <v>677</v>
      </c>
      <c r="D275" s="131" t="s">
        <v>423</v>
      </c>
      <c r="E275" s="132" t="s">
        <v>172</v>
      </c>
      <c r="F275" s="133">
        <v>10986.59</v>
      </c>
    </row>
    <row r="276" spans="1:60" ht="15" customHeight="1" x14ac:dyDescent="0.2">
      <c r="A276" s="130">
        <v>269</v>
      </c>
      <c r="B276" s="131" t="s">
        <v>174</v>
      </c>
      <c r="C276" s="132" t="s">
        <v>697</v>
      </c>
      <c r="D276" s="131" t="s">
        <v>197</v>
      </c>
      <c r="E276" s="132" t="s">
        <v>184</v>
      </c>
      <c r="F276" s="133">
        <v>14.96</v>
      </c>
    </row>
    <row r="277" spans="1:60" ht="15" customHeight="1" x14ac:dyDescent="0.2">
      <c r="A277" s="130">
        <v>270</v>
      </c>
      <c r="B277" s="131" t="s">
        <v>186</v>
      </c>
      <c r="C277" s="132" t="s">
        <v>624</v>
      </c>
      <c r="D277" s="131" t="s">
        <v>376</v>
      </c>
      <c r="E277" s="132" t="s">
        <v>172</v>
      </c>
      <c r="F277" s="133">
        <v>5332.99</v>
      </c>
    </row>
    <row r="278" spans="1:60" ht="15" customHeight="1" x14ac:dyDescent="0.2">
      <c r="A278" s="130">
        <v>271</v>
      </c>
      <c r="B278" s="131" t="s">
        <v>182</v>
      </c>
      <c r="C278" s="132" t="s">
        <v>547</v>
      </c>
      <c r="D278" s="131" t="s">
        <v>308</v>
      </c>
      <c r="E278" s="132" t="s">
        <v>172</v>
      </c>
      <c r="F278" s="133">
        <v>237.2</v>
      </c>
    </row>
    <row r="279" spans="1:60" ht="15" customHeight="1" x14ac:dyDescent="0.2">
      <c r="A279" s="130">
        <v>272</v>
      </c>
      <c r="B279" s="131" t="s">
        <v>185</v>
      </c>
      <c r="C279" s="132" t="s">
        <v>766</v>
      </c>
      <c r="D279" s="131" t="s">
        <v>738</v>
      </c>
      <c r="E279" s="132" t="s">
        <v>172</v>
      </c>
      <c r="F279" s="133">
        <v>2523.7600000000002</v>
      </c>
    </row>
    <row r="280" spans="1:60" s="137" customFormat="1" ht="15" customHeight="1" x14ac:dyDescent="0.2">
      <c r="A280" s="130">
        <v>273</v>
      </c>
      <c r="B280" s="131" t="s">
        <v>181</v>
      </c>
      <c r="C280" s="132" t="s">
        <v>533</v>
      </c>
      <c r="D280" s="131" t="s">
        <v>295</v>
      </c>
      <c r="E280" s="132" t="s">
        <v>172</v>
      </c>
      <c r="F280" s="133">
        <v>2.93</v>
      </c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  <c r="AA280" s="138"/>
      <c r="AB280" s="138"/>
      <c r="AC280" s="138"/>
      <c r="AD280" s="138"/>
      <c r="AE280" s="138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138"/>
      <c r="AQ280" s="138"/>
      <c r="AR280" s="138"/>
      <c r="AS280" s="138"/>
      <c r="AT280" s="138"/>
      <c r="AU280" s="138"/>
      <c r="AV280" s="138"/>
      <c r="AW280" s="138"/>
      <c r="AX280" s="138"/>
      <c r="AY280" s="138"/>
      <c r="AZ280" s="138"/>
      <c r="BA280" s="138"/>
      <c r="BB280" s="138"/>
      <c r="BC280" s="138"/>
      <c r="BD280" s="138"/>
      <c r="BE280" s="138"/>
      <c r="BF280" s="138"/>
      <c r="BG280" s="138"/>
      <c r="BH280" s="138"/>
    </row>
    <row r="281" spans="1:60" ht="15" customHeight="1" x14ac:dyDescent="0.2">
      <c r="A281" s="130">
        <v>274</v>
      </c>
      <c r="B281" s="131" t="s">
        <v>186</v>
      </c>
      <c r="C281" s="132" t="s">
        <v>662</v>
      </c>
      <c r="D281" s="131" t="s">
        <v>410</v>
      </c>
      <c r="E281" s="132" t="s">
        <v>172</v>
      </c>
      <c r="F281" s="133">
        <v>3637.9</v>
      </c>
    </row>
    <row r="282" spans="1:60" ht="15" customHeight="1" x14ac:dyDescent="0.2">
      <c r="A282" s="130">
        <v>275</v>
      </c>
      <c r="B282" s="131" t="s">
        <v>186</v>
      </c>
      <c r="C282" s="132" t="s">
        <v>644</v>
      </c>
      <c r="D282" s="131" t="s">
        <v>395</v>
      </c>
      <c r="E282" s="132" t="s">
        <v>172</v>
      </c>
      <c r="F282" s="133">
        <v>2131.7399999999998</v>
      </c>
    </row>
    <row r="283" spans="1:60" ht="15" customHeight="1" x14ac:dyDescent="0.2">
      <c r="A283" s="130">
        <v>276</v>
      </c>
      <c r="B283" s="131" t="s">
        <v>186</v>
      </c>
      <c r="C283" s="132" t="s">
        <v>644</v>
      </c>
      <c r="D283" s="131" t="s">
        <v>398</v>
      </c>
      <c r="E283" s="132" t="s">
        <v>172</v>
      </c>
      <c r="F283" s="133">
        <v>4317.62</v>
      </c>
    </row>
    <row r="284" spans="1:60" ht="15" customHeight="1" x14ac:dyDescent="0.2">
      <c r="A284" s="130">
        <v>277</v>
      </c>
      <c r="B284" s="131" t="s">
        <v>186</v>
      </c>
      <c r="C284" s="132" t="s">
        <v>564</v>
      </c>
      <c r="D284" s="131" t="s">
        <v>322</v>
      </c>
      <c r="E284" s="132" t="s">
        <v>172</v>
      </c>
      <c r="F284" s="133">
        <v>438.7</v>
      </c>
    </row>
    <row r="285" spans="1:60" ht="15" customHeight="1" x14ac:dyDescent="0.2">
      <c r="A285" s="130">
        <v>278</v>
      </c>
      <c r="B285" s="131" t="s">
        <v>177</v>
      </c>
      <c r="C285" s="132" t="s">
        <v>467</v>
      </c>
      <c r="D285" s="131" t="s">
        <v>229</v>
      </c>
      <c r="E285" s="132" t="s">
        <v>172</v>
      </c>
      <c r="F285" s="133">
        <v>736.17</v>
      </c>
    </row>
    <row r="286" spans="1:60" ht="15" customHeight="1" x14ac:dyDescent="0.2">
      <c r="A286" s="130">
        <v>279</v>
      </c>
      <c r="B286" s="131" t="s">
        <v>177</v>
      </c>
      <c r="C286" s="132" t="s">
        <v>710</v>
      </c>
      <c r="D286" s="131" t="s">
        <v>231</v>
      </c>
      <c r="E286" s="132" t="s">
        <v>184</v>
      </c>
      <c r="F286" s="133">
        <v>344.74</v>
      </c>
    </row>
    <row r="287" spans="1:60" ht="15" customHeight="1" x14ac:dyDescent="0.2">
      <c r="A287" s="130">
        <v>280</v>
      </c>
      <c r="B287" s="131" t="s">
        <v>186</v>
      </c>
      <c r="C287" s="132" t="s">
        <v>576</v>
      </c>
      <c r="D287" s="131" t="s">
        <v>211</v>
      </c>
      <c r="E287" s="132" t="s">
        <v>172</v>
      </c>
      <c r="F287" s="133">
        <v>2894.55</v>
      </c>
    </row>
    <row r="288" spans="1:60" ht="15" customHeight="1" x14ac:dyDescent="0.2">
      <c r="A288" s="130">
        <v>281</v>
      </c>
      <c r="B288" s="134" t="s">
        <v>757</v>
      </c>
      <c r="C288" s="132" t="s">
        <v>647</v>
      </c>
      <c r="D288" s="131" t="s">
        <v>750</v>
      </c>
      <c r="E288" s="132" t="s">
        <v>172</v>
      </c>
      <c r="F288" s="133">
        <v>1233.8499999999999</v>
      </c>
    </row>
    <row r="289" spans="1:60" ht="15" customHeight="1" x14ac:dyDescent="0.2">
      <c r="A289" s="130">
        <v>282</v>
      </c>
      <c r="B289" s="131" t="s">
        <v>186</v>
      </c>
      <c r="C289" s="132" t="s">
        <v>647</v>
      </c>
      <c r="D289" s="131" t="s">
        <v>397</v>
      </c>
      <c r="E289" s="132" t="s">
        <v>172</v>
      </c>
      <c r="F289" s="133">
        <v>3658.63</v>
      </c>
    </row>
    <row r="290" spans="1:60" ht="15" customHeight="1" x14ac:dyDescent="0.2">
      <c r="A290" s="130">
        <v>283</v>
      </c>
      <c r="B290" s="131" t="s">
        <v>177</v>
      </c>
      <c r="C290" s="132" t="s">
        <v>461</v>
      </c>
      <c r="D290" s="131" t="s">
        <v>201</v>
      </c>
      <c r="E290" s="132" t="s">
        <v>172</v>
      </c>
      <c r="F290" s="133">
        <v>1041.23</v>
      </c>
    </row>
    <row r="291" spans="1:60" s="137" customFormat="1" ht="15" customHeight="1" x14ac:dyDescent="0.2">
      <c r="A291" s="130">
        <v>284</v>
      </c>
      <c r="B291" s="131" t="s">
        <v>186</v>
      </c>
      <c r="C291" s="132" t="s">
        <v>615</v>
      </c>
      <c r="D291" s="131" t="s">
        <v>369</v>
      </c>
      <c r="E291" s="132" t="s">
        <v>172</v>
      </c>
      <c r="F291" s="133">
        <v>83.64</v>
      </c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138"/>
      <c r="AT291" s="138"/>
      <c r="AU291" s="138"/>
      <c r="AV291" s="138"/>
      <c r="AW291" s="138"/>
      <c r="AX291" s="138"/>
      <c r="AY291" s="138"/>
      <c r="AZ291" s="138"/>
      <c r="BA291" s="138"/>
      <c r="BB291" s="138"/>
      <c r="BC291" s="138"/>
      <c r="BD291" s="138"/>
      <c r="BE291" s="138"/>
      <c r="BF291" s="138"/>
      <c r="BG291" s="138"/>
      <c r="BH291" s="138"/>
    </row>
    <row r="292" spans="1:60" ht="15" customHeight="1" x14ac:dyDescent="0.2">
      <c r="A292" s="130">
        <v>285</v>
      </c>
      <c r="B292" s="131" t="s">
        <v>186</v>
      </c>
      <c r="C292" s="132" t="s">
        <v>645</v>
      </c>
      <c r="D292" s="131" t="s">
        <v>396</v>
      </c>
      <c r="E292" s="132" t="s">
        <v>172</v>
      </c>
      <c r="F292" s="133">
        <v>4892.99</v>
      </c>
    </row>
    <row r="293" spans="1:60" ht="15" customHeight="1" x14ac:dyDescent="0.2">
      <c r="A293" s="130">
        <v>286</v>
      </c>
      <c r="B293" s="131" t="s">
        <v>176</v>
      </c>
      <c r="C293" s="132" t="s">
        <v>452</v>
      </c>
      <c r="D293" s="131" t="s">
        <v>202</v>
      </c>
      <c r="E293" s="132" t="s">
        <v>172</v>
      </c>
      <c r="F293" s="133">
        <v>1818.69</v>
      </c>
    </row>
    <row r="294" spans="1:60" ht="15" customHeight="1" x14ac:dyDescent="0.2">
      <c r="A294" s="130">
        <v>287</v>
      </c>
      <c r="B294" s="131" t="s">
        <v>175</v>
      </c>
      <c r="C294" s="132" t="s">
        <v>699</v>
      </c>
      <c r="D294" s="131" t="s">
        <v>203</v>
      </c>
      <c r="E294" s="132" t="s">
        <v>184</v>
      </c>
      <c r="F294" s="133">
        <v>12075.02</v>
      </c>
    </row>
    <row r="295" spans="1:60" ht="15" customHeight="1" x14ac:dyDescent="0.2">
      <c r="A295" s="130">
        <v>288</v>
      </c>
      <c r="B295" s="131" t="s">
        <v>186</v>
      </c>
      <c r="C295" s="132" t="s">
        <v>667</v>
      </c>
      <c r="D295" s="131" t="s">
        <v>414</v>
      </c>
      <c r="E295" s="132" t="s">
        <v>172</v>
      </c>
      <c r="F295" s="133">
        <v>351.21</v>
      </c>
    </row>
    <row r="296" spans="1:60" ht="15" customHeight="1" x14ac:dyDescent="0.2">
      <c r="A296" s="130">
        <v>289</v>
      </c>
      <c r="B296" s="131" t="s">
        <v>185</v>
      </c>
      <c r="C296" s="132" t="s">
        <v>767</v>
      </c>
      <c r="D296" s="131" t="s">
        <v>740</v>
      </c>
      <c r="E296" s="132" t="s">
        <v>172</v>
      </c>
      <c r="F296" s="133">
        <v>1245.99</v>
      </c>
    </row>
    <row r="297" spans="1:60" ht="15" customHeight="1" x14ac:dyDescent="0.2">
      <c r="A297" s="130">
        <v>290</v>
      </c>
      <c r="B297" s="131" t="s">
        <v>186</v>
      </c>
      <c r="C297" s="132" t="s">
        <v>669</v>
      </c>
      <c r="D297" s="131" t="s">
        <v>294</v>
      </c>
      <c r="E297" s="132" t="s">
        <v>172</v>
      </c>
      <c r="F297" s="133">
        <v>5054.7700000000004</v>
      </c>
    </row>
    <row r="298" spans="1:60" ht="15" customHeight="1" x14ac:dyDescent="0.2">
      <c r="A298" s="130">
        <v>291</v>
      </c>
      <c r="B298" s="131" t="s">
        <v>186</v>
      </c>
      <c r="C298" s="132" t="s">
        <v>682</v>
      </c>
      <c r="D298" s="131" t="s">
        <v>234</v>
      </c>
      <c r="E298" s="132" t="s">
        <v>172</v>
      </c>
      <c r="F298" s="133">
        <v>26086.89</v>
      </c>
    </row>
    <row r="299" spans="1:60" ht="15" customHeight="1" x14ac:dyDescent="0.2">
      <c r="A299" s="130">
        <v>292</v>
      </c>
      <c r="B299" s="131" t="s">
        <v>186</v>
      </c>
      <c r="C299" s="132" t="s">
        <v>687</v>
      </c>
      <c r="D299" s="131" t="s">
        <v>317</v>
      </c>
      <c r="E299" s="132" t="s">
        <v>172</v>
      </c>
      <c r="F299" s="133">
        <v>2295.3200000000002</v>
      </c>
    </row>
    <row r="300" spans="1:60" ht="15" customHeight="1" x14ac:dyDescent="0.2">
      <c r="A300" s="130">
        <v>293</v>
      </c>
      <c r="B300" s="131" t="s">
        <v>180</v>
      </c>
      <c r="C300" s="132" t="s">
        <v>490</v>
      </c>
      <c r="D300" s="131" t="s">
        <v>229</v>
      </c>
      <c r="E300" s="132" t="s">
        <v>172</v>
      </c>
      <c r="F300" s="133">
        <v>15085.87</v>
      </c>
    </row>
    <row r="301" spans="1:60" ht="15" customHeight="1" x14ac:dyDescent="0.2">
      <c r="A301" s="130">
        <v>294</v>
      </c>
      <c r="B301" s="131" t="s">
        <v>179</v>
      </c>
      <c r="C301" s="132" t="s">
        <v>478</v>
      </c>
      <c r="D301" s="131" t="s">
        <v>241</v>
      </c>
      <c r="E301" s="132" t="s">
        <v>172</v>
      </c>
      <c r="F301" s="133">
        <v>297.77999999999997</v>
      </c>
    </row>
    <row r="302" spans="1:60" ht="15" customHeight="1" x14ac:dyDescent="0.2">
      <c r="A302" s="130">
        <v>295</v>
      </c>
      <c r="B302" s="131" t="s">
        <v>182</v>
      </c>
      <c r="C302" s="132" t="s">
        <v>555</v>
      </c>
      <c r="D302" s="131" t="s">
        <v>247</v>
      </c>
      <c r="E302" s="132" t="s">
        <v>172</v>
      </c>
      <c r="F302" s="133">
        <v>6221.03</v>
      </c>
    </row>
    <row r="303" spans="1:60" ht="15" customHeight="1" x14ac:dyDescent="0.2">
      <c r="A303" s="130">
        <v>296</v>
      </c>
      <c r="B303" s="131" t="s">
        <v>186</v>
      </c>
      <c r="C303" s="132" t="s">
        <v>732</v>
      </c>
      <c r="D303" s="131" t="s">
        <v>275</v>
      </c>
      <c r="E303" s="132" t="s">
        <v>184</v>
      </c>
      <c r="F303" s="133">
        <v>5905.49</v>
      </c>
    </row>
    <row r="304" spans="1:60" ht="15" customHeight="1" x14ac:dyDescent="0.2">
      <c r="A304" s="130">
        <v>297</v>
      </c>
      <c r="B304" s="131" t="s">
        <v>186</v>
      </c>
      <c r="C304" s="132" t="s">
        <v>609</v>
      </c>
      <c r="D304" s="131" t="s">
        <v>193</v>
      </c>
      <c r="E304" s="132" t="s">
        <v>172</v>
      </c>
      <c r="F304" s="133">
        <v>3041.96</v>
      </c>
    </row>
    <row r="305" spans="1:6" ht="15" customHeight="1" x14ac:dyDescent="0.2">
      <c r="A305" s="130">
        <v>298</v>
      </c>
      <c r="B305" s="131" t="s">
        <v>186</v>
      </c>
      <c r="C305" s="132" t="s">
        <v>664</v>
      </c>
      <c r="D305" s="131" t="s">
        <v>413</v>
      </c>
      <c r="E305" s="132" t="s">
        <v>172</v>
      </c>
      <c r="F305" s="133">
        <v>40.869999999999997</v>
      </c>
    </row>
    <row r="306" spans="1:6" ht="15" customHeight="1" x14ac:dyDescent="0.2">
      <c r="A306" s="130">
        <v>299</v>
      </c>
      <c r="B306" s="131" t="s">
        <v>177</v>
      </c>
      <c r="C306" s="132" t="s">
        <v>709</v>
      </c>
      <c r="D306" s="131" t="s">
        <v>203</v>
      </c>
      <c r="E306" s="132" t="s">
        <v>184</v>
      </c>
      <c r="F306" s="133">
        <v>438.12</v>
      </c>
    </row>
    <row r="307" spans="1:6" ht="15" customHeight="1" x14ac:dyDescent="0.2">
      <c r="A307" s="130">
        <v>300</v>
      </c>
      <c r="B307" s="131" t="s">
        <v>186</v>
      </c>
      <c r="C307" s="132" t="s">
        <v>591</v>
      </c>
      <c r="D307" s="131" t="s">
        <v>346</v>
      </c>
      <c r="E307" s="132" t="s">
        <v>172</v>
      </c>
      <c r="F307" s="133">
        <v>4.6399999999999997</v>
      </c>
    </row>
    <row r="308" spans="1:6" ht="15" customHeight="1" x14ac:dyDescent="0.2">
      <c r="A308" s="130">
        <v>301</v>
      </c>
      <c r="B308" s="131" t="s">
        <v>186</v>
      </c>
      <c r="C308" s="132" t="s">
        <v>581</v>
      </c>
      <c r="D308" s="131" t="s">
        <v>337</v>
      </c>
      <c r="E308" s="132" t="s">
        <v>172</v>
      </c>
      <c r="F308" s="133">
        <v>792.81</v>
      </c>
    </row>
    <row r="309" spans="1:6" ht="15" customHeight="1" x14ac:dyDescent="0.2">
      <c r="A309" s="130">
        <v>302</v>
      </c>
      <c r="B309" s="131" t="s">
        <v>177</v>
      </c>
      <c r="C309" s="132" t="s">
        <v>702</v>
      </c>
      <c r="D309" s="131" t="s">
        <v>211</v>
      </c>
      <c r="E309" s="132" t="s">
        <v>184</v>
      </c>
      <c r="F309" s="133">
        <v>517.11</v>
      </c>
    </row>
    <row r="310" spans="1:6" ht="15" customHeight="1" x14ac:dyDescent="0.2">
      <c r="A310" s="130">
        <v>303</v>
      </c>
      <c r="B310" s="131" t="s">
        <v>186</v>
      </c>
      <c r="C310" s="132" t="s">
        <v>590</v>
      </c>
      <c r="D310" s="131" t="s">
        <v>344</v>
      </c>
      <c r="E310" s="132" t="s">
        <v>172</v>
      </c>
      <c r="F310" s="133">
        <v>5132.5600000000004</v>
      </c>
    </row>
    <row r="311" spans="1:6" ht="15" customHeight="1" x14ac:dyDescent="0.2">
      <c r="A311" s="130">
        <v>304</v>
      </c>
      <c r="B311" s="131" t="s">
        <v>186</v>
      </c>
      <c r="C311" s="132" t="s">
        <v>633</v>
      </c>
      <c r="D311" s="131" t="s">
        <v>386</v>
      </c>
      <c r="E311" s="132" t="s">
        <v>172</v>
      </c>
      <c r="F311" s="133">
        <v>18.02</v>
      </c>
    </row>
    <row r="312" spans="1:6" ht="15" customHeight="1" x14ac:dyDescent="0.2">
      <c r="A312" s="130">
        <v>305</v>
      </c>
      <c r="B312" s="131" t="s">
        <v>186</v>
      </c>
      <c r="C312" s="132" t="s">
        <v>733</v>
      </c>
      <c r="D312" s="131" t="s">
        <v>404</v>
      </c>
      <c r="E312" s="132" t="s">
        <v>184</v>
      </c>
      <c r="F312" s="133">
        <v>3186.21</v>
      </c>
    </row>
    <row r="313" spans="1:6" ht="15" customHeight="1" x14ac:dyDescent="0.2">
      <c r="A313" s="130">
        <v>306</v>
      </c>
      <c r="B313" s="131" t="s">
        <v>186</v>
      </c>
      <c r="C313" s="132" t="s">
        <v>619</v>
      </c>
      <c r="D313" s="131" t="s">
        <v>373</v>
      </c>
      <c r="E313" s="132" t="s">
        <v>172</v>
      </c>
      <c r="F313" s="133">
        <v>15769.6</v>
      </c>
    </row>
    <row r="314" spans="1:6" ht="15" customHeight="1" x14ac:dyDescent="0.2">
      <c r="A314" s="130">
        <v>307</v>
      </c>
      <c r="B314" s="131" t="s">
        <v>179</v>
      </c>
      <c r="C314" s="132" t="s">
        <v>487</v>
      </c>
      <c r="D314" s="131" t="s">
        <v>246</v>
      </c>
      <c r="E314" s="132" t="s">
        <v>172</v>
      </c>
      <c r="F314" s="133">
        <v>701.91</v>
      </c>
    </row>
    <row r="315" spans="1:6" ht="15" customHeight="1" x14ac:dyDescent="0.2">
      <c r="A315" s="130">
        <v>308</v>
      </c>
      <c r="B315" s="131" t="s">
        <v>185</v>
      </c>
      <c r="C315" s="132" t="s">
        <v>773</v>
      </c>
      <c r="D315" s="131" t="s">
        <v>269</v>
      </c>
      <c r="E315" s="132" t="s">
        <v>172</v>
      </c>
      <c r="F315" s="133">
        <v>3331.81</v>
      </c>
    </row>
    <row r="316" spans="1:6" ht="15" customHeight="1" x14ac:dyDescent="0.2">
      <c r="A316" s="130">
        <v>309</v>
      </c>
      <c r="B316" s="131" t="s">
        <v>186</v>
      </c>
      <c r="C316" s="132" t="s">
        <v>661</v>
      </c>
      <c r="D316" s="131" t="s">
        <v>189</v>
      </c>
      <c r="E316" s="132" t="s">
        <v>172</v>
      </c>
      <c r="F316" s="133">
        <v>1665.54</v>
      </c>
    </row>
    <row r="317" spans="1:6" ht="15" customHeight="1" x14ac:dyDescent="0.2">
      <c r="A317" s="130">
        <v>310</v>
      </c>
      <c r="B317" s="131" t="s">
        <v>181</v>
      </c>
      <c r="C317" s="132" t="s">
        <v>717</v>
      </c>
      <c r="D317" s="131" t="s">
        <v>276</v>
      </c>
      <c r="E317" s="132" t="s">
        <v>184</v>
      </c>
      <c r="F317" s="133">
        <v>1616.99</v>
      </c>
    </row>
    <row r="318" spans="1:6" ht="15" customHeight="1" x14ac:dyDescent="0.2">
      <c r="A318" s="130">
        <v>311</v>
      </c>
      <c r="B318" s="131" t="s">
        <v>182</v>
      </c>
      <c r="C318" s="132" t="s">
        <v>545</v>
      </c>
      <c r="D318" s="131" t="s">
        <v>306</v>
      </c>
      <c r="E318" s="132" t="s">
        <v>172</v>
      </c>
      <c r="F318" s="133">
        <v>70.89</v>
      </c>
    </row>
    <row r="319" spans="1:6" ht="15" customHeight="1" x14ac:dyDescent="0.2">
      <c r="A319" s="130">
        <v>312</v>
      </c>
      <c r="B319" s="131" t="s">
        <v>185</v>
      </c>
      <c r="C319" s="132" t="s">
        <v>775</v>
      </c>
      <c r="D319" s="131" t="s">
        <v>743</v>
      </c>
      <c r="E319" s="132" t="s">
        <v>172</v>
      </c>
      <c r="F319" s="133">
        <v>2995.94</v>
      </c>
    </row>
    <row r="320" spans="1:6" ht="15" customHeight="1" x14ac:dyDescent="0.2">
      <c r="A320" s="130">
        <v>313</v>
      </c>
      <c r="B320" s="131" t="s">
        <v>186</v>
      </c>
      <c r="C320" s="132" t="s">
        <v>629</v>
      </c>
      <c r="D320" s="131" t="s">
        <v>382</v>
      </c>
      <c r="E320" s="132" t="s">
        <v>172</v>
      </c>
      <c r="F320" s="133">
        <v>48.97</v>
      </c>
    </row>
    <row r="321" spans="1:6" ht="15" customHeight="1" x14ac:dyDescent="0.2">
      <c r="A321" s="130">
        <v>314</v>
      </c>
      <c r="B321" s="131" t="s">
        <v>181</v>
      </c>
      <c r="C321" s="132" t="s">
        <v>719</v>
      </c>
      <c r="D321" s="131" t="s">
        <v>292</v>
      </c>
      <c r="E321" s="132" t="s">
        <v>184</v>
      </c>
      <c r="F321" s="133">
        <v>145.30000000000001</v>
      </c>
    </row>
    <row r="322" spans="1:6" ht="15" customHeight="1" x14ac:dyDescent="0.2">
      <c r="A322" s="130">
        <v>315</v>
      </c>
      <c r="B322" s="134" t="s">
        <v>757</v>
      </c>
      <c r="C322" s="132" t="s">
        <v>788</v>
      </c>
      <c r="D322" s="131" t="s">
        <v>204</v>
      </c>
      <c r="E322" s="132" t="s">
        <v>172</v>
      </c>
      <c r="F322" s="133">
        <v>424.05</v>
      </c>
    </row>
    <row r="323" spans="1:6" ht="15" customHeight="1" x14ac:dyDescent="0.2">
      <c r="A323" s="130">
        <v>316</v>
      </c>
      <c r="B323" s="131" t="s">
        <v>175</v>
      </c>
      <c r="C323" s="132" t="s">
        <v>448</v>
      </c>
      <c r="D323" s="131" t="s">
        <v>201</v>
      </c>
      <c r="E323" s="132" t="s">
        <v>172</v>
      </c>
      <c r="F323" s="133">
        <v>13026.84</v>
      </c>
    </row>
    <row r="324" spans="1:6" ht="15" customHeight="1" x14ac:dyDescent="0.2">
      <c r="A324" s="130">
        <v>317</v>
      </c>
      <c r="B324" s="131" t="s">
        <v>174</v>
      </c>
      <c r="C324" s="132" t="s">
        <v>441</v>
      </c>
      <c r="D324" s="131" t="s">
        <v>193</v>
      </c>
      <c r="E324" s="132" t="s">
        <v>172</v>
      </c>
      <c r="F324" s="133">
        <v>10.87</v>
      </c>
    </row>
    <row r="325" spans="1:6" ht="15" customHeight="1" x14ac:dyDescent="0.2">
      <c r="A325" s="130">
        <v>318</v>
      </c>
      <c r="B325" s="131" t="s">
        <v>186</v>
      </c>
      <c r="C325" s="132" t="s">
        <v>671</v>
      </c>
      <c r="D325" s="131" t="s">
        <v>417</v>
      </c>
      <c r="E325" s="132" t="s">
        <v>172</v>
      </c>
      <c r="F325" s="133">
        <v>1512</v>
      </c>
    </row>
    <row r="326" spans="1:6" ht="15" customHeight="1" x14ac:dyDescent="0.2">
      <c r="A326" s="130">
        <v>319</v>
      </c>
      <c r="B326" s="131" t="s">
        <v>186</v>
      </c>
      <c r="C326" s="132" t="s">
        <v>598</v>
      </c>
      <c r="D326" s="131" t="s">
        <v>353</v>
      </c>
      <c r="E326" s="132" t="s">
        <v>172</v>
      </c>
      <c r="F326" s="133">
        <v>1445.76</v>
      </c>
    </row>
    <row r="327" spans="1:6" ht="15" customHeight="1" x14ac:dyDescent="0.2">
      <c r="A327" s="130">
        <v>320</v>
      </c>
      <c r="B327" s="131" t="s">
        <v>186</v>
      </c>
      <c r="C327" s="132" t="s">
        <v>604</v>
      </c>
      <c r="D327" s="131" t="s">
        <v>359</v>
      </c>
      <c r="E327" s="132" t="s">
        <v>172</v>
      </c>
      <c r="F327" s="133">
        <v>7135.63</v>
      </c>
    </row>
    <row r="328" spans="1:6" ht="15" customHeight="1" x14ac:dyDescent="0.2">
      <c r="A328" s="130">
        <v>321</v>
      </c>
      <c r="B328" s="131" t="s">
        <v>186</v>
      </c>
      <c r="C328" s="132" t="s">
        <v>577</v>
      </c>
      <c r="D328" s="131" t="s">
        <v>333</v>
      </c>
      <c r="E328" s="132" t="s">
        <v>172</v>
      </c>
      <c r="F328" s="133">
        <v>441.33</v>
      </c>
    </row>
    <row r="329" spans="1:6" ht="15" customHeight="1" x14ac:dyDescent="0.2">
      <c r="A329" s="130">
        <v>322</v>
      </c>
      <c r="B329" s="131" t="s">
        <v>186</v>
      </c>
      <c r="C329" s="132" t="s">
        <v>735</v>
      </c>
      <c r="D329" s="131" t="s">
        <v>412</v>
      </c>
      <c r="E329" s="132" t="s">
        <v>184</v>
      </c>
      <c r="F329" s="133">
        <v>597.78</v>
      </c>
    </row>
    <row r="330" spans="1:6" ht="15" customHeight="1" x14ac:dyDescent="0.2">
      <c r="A330" s="130">
        <v>323</v>
      </c>
      <c r="B330" s="131" t="s">
        <v>185</v>
      </c>
      <c r="C330" s="132" t="s">
        <v>496</v>
      </c>
      <c r="D330" s="131" t="s">
        <v>739</v>
      </c>
      <c r="E330" s="132" t="s">
        <v>172</v>
      </c>
      <c r="F330" s="133">
        <v>4854.12</v>
      </c>
    </row>
    <row r="331" spans="1:6" ht="15" customHeight="1" x14ac:dyDescent="0.2">
      <c r="A331" s="130">
        <v>324</v>
      </c>
      <c r="B331" s="131" t="s">
        <v>181</v>
      </c>
      <c r="C331" s="132" t="s">
        <v>496</v>
      </c>
      <c r="D331" s="131" t="s">
        <v>254</v>
      </c>
      <c r="E331" s="132" t="s">
        <v>172</v>
      </c>
      <c r="F331" s="133">
        <v>3782.06</v>
      </c>
    </row>
    <row r="332" spans="1:6" ht="15" customHeight="1" x14ac:dyDescent="0.2">
      <c r="A332" s="130">
        <v>325</v>
      </c>
      <c r="B332" s="131" t="s">
        <v>186</v>
      </c>
      <c r="C332" s="132" t="s">
        <v>496</v>
      </c>
      <c r="D332" s="131" t="s">
        <v>363</v>
      </c>
      <c r="E332" s="132" t="s">
        <v>172</v>
      </c>
      <c r="F332" s="133">
        <v>1751.71</v>
      </c>
    </row>
    <row r="333" spans="1:6" ht="15" customHeight="1" x14ac:dyDescent="0.2">
      <c r="A333" s="130">
        <v>326</v>
      </c>
      <c r="B333" s="131" t="s">
        <v>186</v>
      </c>
      <c r="C333" s="132" t="s">
        <v>496</v>
      </c>
      <c r="D333" s="135" t="s">
        <v>203</v>
      </c>
      <c r="E333" s="132" t="s">
        <v>172</v>
      </c>
      <c r="F333" s="133">
        <v>4133.75</v>
      </c>
    </row>
    <row r="334" spans="1:6" ht="15" customHeight="1" x14ac:dyDescent="0.2">
      <c r="A334" s="130">
        <v>327</v>
      </c>
      <c r="B334" s="131" t="s">
        <v>181</v>
      </c>
      <c r="C334" s="132" t="s">
        <v>496</v>
      </c>
      <c r="D334" s="131" t="s">
        <v>171</v>
      </c>
      <c r="E334" s="132" t="s">
        <v>172</v>
      </c>
      <c r="F334" s="133">
        <v>18.73</v>
      </c>
    </row>
    <row r="335" spans="1:6" ht="15" customHeight="1" x14ac:dyDescent="0.2">
      <c r="A335" s="130">
        <v>328</v>
      </c>
      <c r="B335" s="131" t="s">
        <v>186</v>
      </c>
      <c r="C335" s="132" t="s">
        <v>496</v>
      </c>
      <c r="D335" s="131" t="s">
        <v>197</v>
      </c>
      <c r="E335" s="132" t="s">
        <v>172</v>
      </c>
      <c r="F335" s="133">
        <v>2374.14</v>
      </c>
    </row>
    <row r="336" spans="1:6" ht="15" customHeight="1" x14ac:dyDescent="0.2">
      <c r="A336" s="130">
        <v>329</v>
      </c>
      <c r="B336" s="131" t="s">
        <v>181</v>
      </c>
      <c r="C336" s="132" t="s">
        <v>515</v>
      </c>
      <c r="D336" s="131" t="s">
        <v>202</v>
      </c>
      <c r="E336" s="132" t="s">
        <v>172</v>
      </c>
      <c r="F336" s="133">
        <v>34.18</v>
      </c>
    </row>
    <row r="337" spans="1:19" ht="15" customHeight="1" x14ac:dyDescent="0.2">
      <c r="A337" s="130">
        <v>330</v>
      </c>
      <c r="B337" s="134" t="s">
        <v>757</v>
      </c>
      <c r="C337" s="132" t="s">
        <v>779</v>
      </c>
      <c r="D337" s="131" t="s">
        <v>752</v>
      </c>
      <c r="E337" s="132" t="s">
        <v>172</v>
      </c>
      <c r="F337" s="133">
        <v>2472.73</v>
      </c>
    </row>
    <row r="338" spans="1:19" ht="15" customHeight="1" x14ac:dyDescent="0.2">
      <c r="A338" s="130">
        <v>331</v>
      </c>
      <c r="B338" s="131" t="s">
        <v>186</v>
      </c>
      <c r="C338" s="132" t="s">
        <v>610</v>
      </c>
      <c r="D338" s="131" t="s">
        <v>193</v>
      </c>
      <c r="E338" s="132" t="s">
        <v>172</v>
      </c>
      <c r="F338" s="133">
        <v>10085.030000000001</v>
      </c>
    </row>
    <row r="339" spans="1:19" ht="15" customHeight="1" x14ac:dyDescent="0.2">
      <c r="A339" s="130">
        <v>332</v>
      </c>
      <c r="B339" s="131" t="s">
        <v>187</v>
      </c>
      <c r="C339" s="132" t="s">
        <v>737</v>
      </c>
      <c r="D339" s="131" t="s">
        <v>433</v>
      </c>
      <c r="E339" s="132" t="s">
        <v>184</v>
      </c>
      <c r="F339" s="133">
        <v>3709.54</v>
      </c>
    </row>
    <row r="340" spans="1:19" ht="15" customHeight="1" x14ac:dyDescent="0.2">
      <c r="A340" s="130">
        <v>333</v>
      </c>
      <c r="B340" s="131" t="s">
        <v>186</v>
      </c>
      <c r="C340" s="132" t="s">
        <v>596</v>
      </c>
      <c r="D340" s="131" t="s">
        <v>351</v>
      </c>
      <c r="E340" s="132" t="s">
        <v>172</v>
      </c>
      <c r="F340" s="133">
        <v>58.58</v>
      </c>
    </row>
    <row r="341" spans="1:19" ht="15" customHeight="1" x14ac:dyDescent="0.2">
      <c r="A341" s="130">
        <v>334</v>
      </c>
      <c r="B341" s="131" t="s">
        <v>186</v>
      </c>
      <c r="C341" s="132" t="s">
        <v>585</v>
      </c>
      <c r="D341" s="131" t="s">
        <v>341</v>
      </c>
      <c r="E341" s="132" t="s">
        <v>172</v>
      </c>
      <c r="F341" s="133">
        <v>44.04</v>
      </c>
    </row>
    <row r="342" spans="1:19" ht="15" customHeight="1" x14ac:dyDescent="0.2">
      <c r="A342" s="130">
        <v>335</v>
      </c>
      <c r="B342" s="131" t="s">
        <v>179</v>
      </c>
      <c r="C342" s="132" t="s">
        <v>484</v>
      </c>
      <c r="D342" s="131" t="s">
        <v>195</v>
      </c>
      <c r="E342" s="132" t="s">
        <v>172</v>
      </c>
      <c r="F342" s="133">
        <v>701.91</v>
      </c>
    </row>
    <row r="343" spans="1:19" ht="15" customHeight="1" x14ac:dyDescent="0.2">
      <c r="A343" s="130">
        <v>336</v>
      </c>
      <c r="B343" s="131" t="s">
        <v>174</v>
      </c>
      <c r="C343" s="132" t="s">
        <v>442</v>
      </c>
      <c r="D343" s="131" t="s">
        <v>194</v>
      </c>
      <c r="E343" s="132" t="s">
        <v>172</v>
      </c>
      <c r="F343" s="133">
        <v>16.96</v>
      </c>
    </row>
    <row r="344" spans="1:19" ht="15" customHeight="1" x14ac:dyDescent="0.2">
      <c r="A344" s="130">
        <v>337</v>
      </c>
      <c r="B344" s="131" t="s">
        <v>186</v>
      </c>
      <c r="C344" s="132" t="s">
        <v>599</v>
      </c>
      <c r="D344" s="131" t="s">
        <v>354</v>
      </c>
      <c r="E344" s="132" t="s">
        <v>172</v>
      </c>
      <c r="F344" s="133">
        <v>92.47</v>
      </c>
    </row>
    <row r="345" spans="1:19" ht="15" customHeight="1" x14ac:dyDescent="0.2">
      <c r="A345" s="130">
        <v>338</v>
      </c>
      <c r="B345" s="134" t="s">
        <v>757</v>
      </c>
      <c r="C345" s="132" t="s">
        <v>599</v>
      </c>
      <c r="D345" s="131" t="s">
        <v>761</v>
      </c>
      <c r="E345" s="132" t="s">
        <v>172</v>
      </c>
      <c r="F345" s="133">
        <v>1373.49</v>
      </c>
    </row>
    <row r="346" spans="1:19" ht="15" customHeight="1" x14ac:dyDescent="0.2">
      <c r="A346" s="130">
        <v>339</v>
      </c>
      <c r="B346" s="131" t="s">
        <v>186</v>
      </c>
      <c r="C346" s="132" t="s">
        <v>588</v>
      </c>
      <c r="D346" s="131" t="s">
        <v>192</v>
      </c>
      <c r="E346" s="132" t="s">
        <v>172</v>
      </c>
      <c r="F346" s="133">
        <v>27528.13</v>
      </c>
    </row>
    <row r="347" spans="1:19" ht="15" customHeight="1" x14ac:dyDescent="0.2">
      <c r="A347" s="130">
        <v>340</v>
      </c>
      <c r="B347" s="131" t="s">
        <v>186</v>
      </c>
      <c r="C347" s="132" t="s">
        <v>621</v>
      </c>
      <c r="D347" s="131" t="s">
        <v>374</v>
      </c>
      <c r="E347" s="132" t="s">
        <v>172</v>
      </c>
      <c r="F347" s="133">
        <v>2425.1999999999998</v>
      </c>
    </row>
    <row r="348" spans="1:19" ht="15" customHeight="1" x14ac:dyDescent="0.2">
      <c r="A348" s="130">
        <v>341</v>
      </c>
      <c r="B348" s="131" t="s">
        <v>186</v>
      </c>
      <c r="C348" s="132" t="s">
        <v>680</v>
      </c>
      <c r="D348" s="131" t="s">
        <v>425</v>
      </c>
      <c r="E348" s="132" t="s">
        <v>172</v>
      </c>
      <c r="F348" s="133">
        <v>6382.54</v>
      </c>
    </row>
    <row r="349" spans="1:19" ht="15" customHeight="1" x14ac:dyDescent="0.2">
      <c r="A349" s="130">
        <v>342</v>
      </c>
      <c r="B349" s="131" t="s">
        <v>186</v>
      </c>
      <c r="C349" s="132" t="s">
        <v>658</v>
      </c>
      <c r="D349" s="131" t="s">
        <v>409</v>
      </c>
      <c r="E349" s="132" t="s">
        <v>172</v>
      </c>
      <c r="F349" s="133">
        <v>115.45</v>
      </c>
    </row>
    <row r="350" spans="1:19" ht="15" customHeight="1" x14ac:dyDescent="0.2">
      <c r="A350" s="130">
        <v>343</v>
      </c>
      <c r="B350" s="131" t="s">
        <v>182</v>
      </c>
      <c r="C350" s="132" t="s">
        <v>540</v>
      </c>
      <c r="D350" s="131" t="s">
        <v>302</v>
      </c>
      <c r="E350" s="132" t="s">
        <v>172</v>
      </c>
      <c r="F350" s="133">
        <v>1712.31</v>
      </c>
      <c r="H350" s="140"/>
      <c r="L350" s="236"/>
      <c r="M350" s="236"/>
      <c r="N350" s="236"/>
      <c r="R350" s="237"/>
      <c r="S350" s="237"/>
    </row>
    <row r="351" spans="1:19" ht="15" customHeight="1" x14ac:dyDescent="0.2">
      <c r="A351" s="130">
        <v>344</v>
      </c>
      <c r="B351" s="131" t="s">
        <v>186</v>
      </c>
      <c r="C351" s="132" t="s">
        <v>247</v>
      </c>
      <c r="D351" s="131" t="s">
        <v>338</v>
      </c>
      <c r="E351" s="132" t="s">
        <v>172</v>
      </c>
      <c r="F351" s="133">
        <v>242.95</v>
      </c>
      <c r="H351" s="140"/>
      <c r="L351" s="236"/>
      <c r="M351" s="236"/>
      <c r="N351" s="236"/>
      <c r="R351" s="237"/>
      <c r="S351" s="237"/>
    </row>
    <row r="352" spans="1:19" ht="15" customHeight="1" x14ac:dyDescent="0.2">
      <c r="A352" s="130">
        <v>345</v>
      </c>
      <c r="B352" s="131" t="s">
        <v>181</v>
      </c>
      <c r="C352" s="132" t="s">
        <v>247</v>
      </c>
      <c r="D352" s="131" t="s">
        <v>258</v>
      </c>
      <c r="E352" s="132" t="s">
        <v>172</v>
      </c>
      <c r="F352" s="133">
        <v>6.82</v>
      </c>
      <c r="H352" s="140"/>
      <c r="L352" s="236"/>
      <c r="M352" s="236"/>
      <c r="N352" s="236"/>
      <c r="R352" s="237"/>
      <c r="S352" s="237"/>
    </row>
    <row r="353" spans="1:19" ht="15" customHeight="1" x14ac:dyDescent="0.2">
      <c r="A353" s="130">
        <v>346</v>
      </c>
      <c r="B353" s="131" t="s">
        <v>186</v>
      </c>
      <c r="C353" s="132" t="s">
        <v>247</v>
      </c>
      <c r="D353" s="131" t="s">
        <v>221</v>
      </c>
      <c r="E353" s="132" t="s">
        <v>184</v>
      </c>
      <c r="F353" s="133">
        <v>4060.25</v>
      </c>
      <c r="H353" s="140"/>
      <c r="L353" s="236"/>
      <c r="M353" s="236"/>
      <c r="N353" s="236"/>
      <c r="R353" s="237"/>
      <c r="S353" s="237"/>
    </row>
    <row r="354" spans="1:19" ht="15" customHeight="1" x14ac:dyDescent="0.2">
      <c r="A354" s="130">
        <v>347</v>
      </c>
      <c r="B354" s="131" t="s">
        <v>181</v>
      </c>
      <c r="C354" s="132" t="s">
        <v>500</v>
      </c>
      <c r="D354" s="131" t="s">
        <v>261</v>
      </c>
      <c r="E354" s="132" t="s">
        <v>172</v>
      </c>
      <c r="F354" s="133">
        <v>342.53</v>
      </c>
      <c r="H354" s="140"/>
      <c r="L354" s="236"/>
      <c r="M354" s="236"/>
      <c r="N354" s="236"/>
      <c r="R354" s="237"/>
      <c r="S354" s="237"/>
    </row>
    <row r="355" spans="1:19" ht="15" customHeight="1" x14ac:dyDescent="0.2">
      <c r="A355" s="130">
        <v>348</v>
      </c>
      <c r="B355" s="131" t="s">
        <v>174</v>
      </c>
      <c r="C355" s="132" t="s">
        <v>440</v>
      </c>
      <c r="D355" s="131" t="s">
        <v>192</v>
      </c>
      <c r="E355" s="132" t="s">
        <v>172</v>
      </c>
      <c r="F355" s="133">
        <v>41.56</v>
      </c>
      <c r="H355" s="140"/>
      <c r="L355" s="236"/>
      <c r="M355" s="236"/>
      <c r="N355" s="236"/>
      <c r="R355" s="237"/>
      <c r="S355" s="237"/>
    </row>
    <row r="356" spans="1:19" ht="15" customHeight="1" x14ac:dyDescent="0.2">
      <c r="A356" s="130">
        <v>349</v>
      </c>
      <c r="B356" s="131" t="s">
        <v>177</v>
      </c>
      <c r="C356" s="132" t="s">
        <v>470</v>
      </c>
      <c r="D356" s="131" t="s">
        <v>234</v>
      </c>
      <c r="E356" s="132" t="s">
        <v>172</v>
      </c>
      <c r="F356" s="133">
        <v>1600.54</v>
      </c>
      <c r="H356" s="140"/>
      <c r="L356" s="236"/>
      <c r="M356" s="236"/>
      <c r="N356" s="236"/>
      <c r="R356" s="237"/>
      <c r="S356" s="237"/>
    </row>
    <row r="357" spans="1:19" ht="15" customHeight="1" x14ac:dyDescent="0.2">
      <c r="A357" s="130">
        <v>350</v>
      </c>
      <c r="B357" s="134" t="s">
        <v>757</v>
      </c>
      <c r="C357" s="132" t="s">
        <v>765</v>
      </c>
      <c r="D357" s="131" t="s">
        <v>756</v>
      </c>
      <c r="E357" s="132" t="s">
        <v>172</v>
      </c>
      <c r="F357" s="133">
        <v>1766.25</v>
      </c>
      <c r="H357" s="140"/>
      <c r="L357" s="236"/>
      <c r="M357" s="236"/>
      <c r="N357" s="236"/>
      <c r="R357" s="237"/>
      <c r="S357" s="237"/>
    </row>
    <row r="358" spans="1:19" ht="15" customHeight="1" x14ac:dyDescent="0.2">
      <c r="A358" s="130">
        <v>351</v>
      </c>
      <c r="B358" s="131" t="s">
        <v>186</v>
      </c>
      <c r="C358" s="132" t="s">
        <v>603</v>
      </c>
      <c r="D358" s="131" t="s">
        <v>358</v>
      </c>
      <c r="E358" s="132" t="s">
        <v>172</v>
      </c>
      <c r="F358" s="133">
        <v>356.56</v>
      </c>
      <c r="H358" s="140"/>
      <c r="L358" s="236"/>
      <c r="M358" s="236"/>
      <c r="N358" s="236"/>
      <c r="R358" s="237"/>
      <c r="S358" s="237"/>
    </row>
    <row r="359" spans="1:19" ht="15" customHeight="1" x14ac:dyDescent="0.2">
      <c r="A359" s="130">
        <v>352</v>
      </c>
      <c r="B359" s="131" t="s">
        <v>175</v>
      </c>
      <c r="C359" s="132" t="s">
        <v>444</v>
      </c>
      <c r="D359" s="131" t="s">
        <v>198</v>
      </c>
      <c r="E359" s="132" t="s">
        <v>172</v>
      </c>
      <c r="F359" s="133">
        <v>1301.99</v>
      </c>
      <c r="H359" s="140"/>
      <c r="L359" s="236"/>
      <c r="M359" s="236"/>
      <c r="N359" s="236"/>
      <c r="R359" s="237"/>
      <c r="S359" s="237"/>
    </row>
    <row r="360" spans="1:19" ht="15" customHeight="1" x14ac:dyDescent="0.2">
      <c r="A360" s="130">
        <v>353</v>
      </c>
      <c r="B360" s="134" t="s">
        <v>757</v>
      </c>
      <c r="C360" s="132" t="s">
        <v>786</v>
      </c>
      <c r="D360" s="131" t="s">
        <v>754</v>
      </c>
      <c r="E360" s="132" t="s">
        <v>172</v>
      </c>
      <c r="F360" s="133">
        <v>1784.19</v>
      </c>
      <c r="H360" s="140"/>
      <c r="L360" s="236"/>
      <c r="M360" s="236"/>
      <c r="N360" s="236"/>
      <c r="R360" s="237"/>
      <c r="S360" s="237"/>
    </row>
    <row r="361" spans="1:19" ht="15" customHeight="1" x14ac:dyDescent="0.2">
      <c r="A361" s="130">
        <v>354</v>
      </c>
      <c r="B361" s="131" t="s">
        <v>182</v>
      </c>
      <c r="C361" s="132" t="s">
        <v>315</v>
      </c>
      <c r="D361" s="131" t="s">
        <v>311</v>
      </c>
      <c r="E361" s="132" t="s">
        <v>172</v>
      </c>
      <c r="F361" s="133">
        <v>290.02</v>
      </c>
      <c r="H361" s="140"/>
      <c r="L361" s="236"/>
      <c r="M361" s="236"/>
      <c r="N361" s="236"/>
      <c r="R361" s="237"/>
      <c r="S361" s="237"/>
    </row>
    <row r="362" spans="1:19" ht="15" customHeight="1" x14ac:dyDescent="0.2">
      <c r="A362" s="130">
        <v>355</v>
      </c>
      <c r="B362" s="131" t="s">
        <v>186</v>
      </c>
      <c r="C362" s="132" t="s">
        <v>668</v>
      </c>
      <c r="D362" s="131" t="s">
        <v>415</v>
      </c>
      <c r="E362" s="132" t="s">
        <v>172</v>
      </c>
      <c r="F362" s="133">
        <v>27646.28</v>
      </c>
      <c r="H362" s="140"/>
      <c r="L362" s="236"/>
      <c r="M362" s="236"/>
      <c r="N362" s="236"/>
      <c r="R362" s="237"/>
      <c r="S362" s="237"/>
    </row>
    <row r="363" spans="1:19" ht="15" customHeight="1" x14ac:dyDescent="0.2">
      <c r="A363" s="130">
        <v>356</v>
      </c>
      <c r="B363" s="131" t="s">
        <v>175</v>
      </c>
      <c r="C363" s="132" t="s">
        <v>447</v>
      </c>
      <c r="D363" s="131" t="s">
        <v>200</v>
      </c>
      <c r="E363" s="132" t="s">
        <v>172</v>
      </c>
      <c r="F363" s="133">
        <v>18575.21</v>
      </c>
      <c r="H363" s="140"/>
      <c r="L363" s="236"/>
      <c r="M363" s="236"/>
      <c r="N363" s="236"/>
      <c r="R363" s="237"/>
      <c r="S363" s="237"/>
    </row>
    <row r="364" spans="1:19" ht="15" customHeight="1" x14ac:dyDescent="0.2">
      <c r="A364" s="130">
        <v>357</v>
      </c>
      <c r="B364" s="131" t="s">
        <v>186</v>
      </c>
      <c r="C364" s="132" t="s">
        <v>628</v>
      </c>
      <c r="D364" s="131" t="s">
        <v>381</v>
      </c>
      <c r="E364" s="132" t="s">
        <v>172</v>
      </c>
      <c r="F364" s="133">
        <v>3015.66</v>
      </c>
      <c r="H364" s="140"/>
      <c r="L364" s="236"/>
      <c r="M364" s="236"/>
      <c r="N364" s="236"/>
      <c r="R364" s="237"/>
      <c r="S364" s="237"/>
    </row>
    <row r="365" spans="1:19" ht="15" customHeight="1" x14ac:dyDescent="0.2">
      <c r="A365" s="130">
        <v>358</v>
      </c>
      <c r="B365" s="131" t="s">
        <v>186</v>
      </c>
      <c r="C365" s="132" t="s">
        <v>688</v>
      </c>
      <c r="D365" s="131" t="s">
        <v>317</v>
      </c>
      <c r="E365" s="132" t="s">
        <v>172</v>
      </c>
      <c r="F365" s="133">
        <v>295.67</v>
      </c>
      <c r="H365" s="140"/>
      <c r="L365" s="236"/>
      <c r="M365" s="236"/>
      <c r="N365" s="236"/>
      <c r="R365" s="237"/>
      <c r="S365" s="237"/>
    </row>
    <row r="366" spans="1:19" ht="15" customHeight="1" x14ac:dyDescent="0.2">
      <c r="A366" s="130">
        <v>359</v>
      </c>
      <c r="B366" s="131" t="s">
        <v>186</v>
      </c>
      <c r="C366" s="132" t="s">
        <v>653</v>
      </c>
      <c r="D366" s="131" t="s">
        <v>405</v>
      </c>
      <c r="E366" s="132" t="s">
        <v>172</v>
      </c>
      <c r="F366" s="133">
        <v>39.01</v>
      </c>
      <c r="H366" s="140"/>
      <c r="L366" s="236"/>
      <c r="M366" s="236"/>
      <c r="N366" s="236"/>
      <c r="O366" s="236"/>
      <c r="S366" s="141"/>
    </row>
    <row r="367" spans="1:19" ht="15" customHeight="1" x14ac:dyDescent="0.2">
      <c r="A367" s="130">
        <v>360</v>
      </c>
      <c r="B367" s="131" t="s">
        <v>177</v>
      </c>
      <c r="C367" s="132" t="s">
        <v>464</v>
      </c>
      <c r="D367" s="131" t="s">
        <v>224</v>
      </c>
      <c r="E367" s="132" t="s">
        <v>172</v>
      </c>
      <c r="F367" s="133">
        <v>363.5</v>
      </c>
      <c r="H367" s="140"/>
      <c r="L367" s="236"/>
      <c r="M367" s="236"/>
      <c r="N367" s="236"/>
      <c r="O367" s="236"/>
      <c r="S367" s="141"/>
    </row>
    <row r="368" spans="1:19" ht="15" customHeight="1" x14ac:dyDescent="0.2">
      <c r="A368" s="130">
        <v>361</v>
      </c>
      <c r="B368" s="131" t="s">
        <v>181</v>
      </c>
      <c r="C368" s="132" t="s">
        <v>516</v>
      </c>
      <c r="D368" s="131" t="s">
        <v>202</v>
      </c>
      <c r="E368" s="132" t="s">
        <v>172</v>
      </c>
      <c r="F368" s="133">
        <v>458.94</v>
      </c>
      <c r="H368" s="140"/>
      <c r="L368" s="236"/>
      <c r="M368" s="236"/>
      <c r="N368" s="236"/>
      <c r="R368" s="237"/>
      <c r="S368" s="237"/>
    </row>
    <row r="369" spans="1:19" ht="15" customHeight="1" x14ac:dyDescent="0.2">
      <c r="A369" s="130">
        <v>362</v>
      </c>
      <c r="B369" s="131" t="s">
        <v>186</v>
      </c>
      <c r="C369" s="132" t="s">
        <v>517</v>
      </c>
      <c r="D369" s="131" t="s">
        <v>365</v>
      </c>
      <c r="E369" s="132" t="s">
        <v>172</v>
      </c>
      <c r="F369" s="133">
        <v>12372.41</v>
      </c>
      <c r="H369" s="140"/>
      <c r="L369" s="236"/>
      <c r="M369" s="236"/>
      <c r="N369" s="236"/>
      <c r="R369" s="237"/>
      <c r="S369" s="237"/>
    </row>
    <row r="370" spans="1:19" ht="15" customHeight="1" x14ac:dyDescent="0.2">
      <c r="A370" s="130">
        <v>363</v>
      </c>
      <c r="B370" s="131" t="s">
        <v>181</v>
      </c>
      <c r="C370" s="132" t="s">
        <v>517</v>
      </c>
      <c r="D370" s="131" t="s">
        <v>277</v>
      </c>
      <c r="E370" s="132" t="s">
        <v>172</v>
      </c>
      <c r="F370" s="133">
        <v>4305.05</v>
      </c>
      <c r="H370" s="140"/>
      <c r="L370" s="236"/>
      <c r="M370" s="236"/>
      <c r="N370" s="236"/>
      <c r="R370" s="237"/>
      <c r="S370" s="237"/>
    </row>
    <row r="371" spans="1:19" ht="15" customHeight="1" x14ac:dyDescent="0.2">
      <c r="A371" s="130">
        <v>364</v>
      </c>
      <c r="B371" s="131" t="s">
        <v>175</v>
      </c>
      <c r="C371" s="132" t="s">
        <v>698</v>
      </c>
      <c r="D371" s="131" t="s">
        <v>202</v>
      </c>
      <c r="E371" s="132" t="s">
        <v>184</v>
      </c>
      <c r="F371" s="133">
        <v>1858.15</v>
      </c>
      <c r="H371" s="140"/>
      <c r="L371" s="236"/>
      <c r="M371" s="236"/>
      <c r="N371" s="236"/>
      <c r="R371" s="237"/>
      <c r="S371" s="237"/>
    </row>
    <row r="372" spans="1:19" ht="15" customHeight="1" x14ac:dyDescent="0.2">
      <c r="A372" s="130">
        <v>365</v>
      </c>
      <c r="B372" s="131" t="s">
        <v>177</v>
      </c>
      <c r="C372" s="132" t="s">
        <v>454</v>
      </c>
      <c r="D372" s="131" t="s">
        <v>209</v>
      </c>
      <c r="E372" s="132" t="s">
        <v>172</v>
      </c>
      <c r="F372" s="133">
        <v>682.4</v>
      </c>
      <c r="H372" s="140"/>
      <c r="L372" s="236"/>
      <c r="M372" s="236"/>
      <c r="N372" s="236"/>
      <c r="R372" s="237"/>
      <c r="S372" s="237"/>
    </row>
    <row r="373" spans="1:19" ht="15" customHeight="1" x14ac:dyDescent="0.2">
      <c r="A373" s="130">
        <v>366</v>
      </c>
      <c r="B373" s="131" t="s">
        <v>186</v>
      </c>
      <c r="C373" s="132" t="s">
        <v>580</v>
      </c>
      <c r="D373" s="131" t="s">
        <v>237</v>
      </c>
      <c r="E373" s="132" t="s">
        <v>172</v>
      </c>
      <c r="F373" s="133">
        <v>1993.66</v>
      </c>
      <c r="H373" s="140"/>
      <c r="L373" s="236"/>
      <c r="M373" s="236"/>
      <c r="N373" s="236"/>
      <c r="R373" s="237"/>
      <c r="S373" s="237"/>
    </row>
    <row r="374" spans="1:19" ht="15" customHeight="1" x14ac:dyDescent="0.2">
      <c r="A374" s="130">
        <v>367</v>
      </c>
      <c r="B374" s="131" t="s">
        <v>186</v>
      </c>
      <c r="C374" s="132" t="s">
        <v>580</v>
      </c>
      <c r="D374" s="131" t="s">
        <v>368</v>
      </c>
      <c r="E374" s="132" t="s">
        <v>172</v>
      </c>
      <c r="F374" s="133">
        <v>1298.08</v>
      </c>
      <c r="H374" s="140"/>
      <c r="L374" s="236"/>
      <c r="M374" s="236"/>
      <c r="N374" s="236"/>
      <c r="R374" s="237"/>
      <c r="S374" s="237"/>
    </row>
    <row r="375" spans="1:19" ht="15" customHeight="1" x14ac:dyDescent="0.2">
      <c r="A375" s="130">
        <v>368</v>
      </c>
      <c r="B375" s="131" t="s">
        <v>177</v>
      </c>
      <c r="C375" s="132" t="s">
        <v>468</v>
      </c>
      <c r="D375" s="131" t="s">
        <v>230</v>
      </c>
      <c r="E375" s="132" t="s">
        <v>172</v>
      </c>
      <c r="F375" s="133">
        <v>661.55</v>
      </c>
      <c r="H375" s="140"/>
      <c r="L375" s="236"/>
      <c r="M375" s="236"/>
      <c r="N375" s="236"/>
      <c r="R375" s="237"/>
      <c r="S375" s="237"/>
    </row>
    <row r="376" spans="1:19" ht="15" customHeight="1" x14ac:dyDescent="0.2">
      <c r="A376" s="130">
        <v>369</v>
      </c>
      <c r="B376" s="134" t="s">
        <v>757</v>
      </c>
      <c r="C376" s="132" t="s">
        <v>791</v>
      </c>
      <c r="D376" s="131" t="s">
        <v>247</v>
      </c>
      <c r="E376" s="132" t="s">
        <v>172</v>
      </c>
      <c r="F376" s="133">
        <v>3498.5</v>
      </c>
      <c r="H376" s="140"/>
      <c r="L376" s="236"/>
      <c r="M376" s="236"/>
      <c r="N376" s="236"/>
      <c r="R376" s="237"/>
      <c r="S376" s="237"/>
    </row>
    <row r="377" spans="1:19" ht="15" customHeight="1" x14ac:dyDescent="0.2">
      <c r="A377" s="130">
        <v>370</v>
      </c>
      <c r="B377" s="131" t="s">
        <v>186</v>
      </c>
      <c r="C377" s="132" t="s">
        <v>499</v>
      </c>
      <c r="D377" s="131" t="s">
        <v>336</v>
      </c>
      <c r="E377" s="132" t="s">
        <v>172</v>
      </c>
      <c r="F377" s="133">
        <v>1391.87</v>
      </c>
      <c r="H377" s="140"/>
      <c r="L377" s="236"/>
      <c r="M377" s="236"/>
      <c r="N377" s="236"/>
      <c r="R377" s="237"/>
      <c r="S377" s="237"/>
    </row>
    <row r="378" spans="1:19" ht="15" customHeight="1" x14ac:dyDescent="0.2">
      <c r="A378" s="130">
        <v>371</v>
      </c>
      <c r="B378" s="131" t="s">
        <v>181</v>
      </c>
      <c r="C378" s="132" t="s">
        <v>499</v>
      </c>
      <c r="D378" s="131" t="s">
        <v>192</v>
      </c>
      <c r="E378" s="132" t="s">
        <v>172</v>
      </c>
      <c r="F378" s="133">
        <v>310.95999999999998</v>
      </c>
      <c r="H378" s="140"/>
      <c r="L378" s="236"/>
      <c r="M378" s="236"/>
      <c r="N378" s="236"/>
      <c r="R378" s="237"/>
      <c r="S378" s="237"/>
    </row>
    <row r="379" spans="1:19" ht="15" customHeight="1" x14ac:dyDescent="0.2">
      <c r="A379" s="130">
        <v>372</v>
      </c>
      <c r="B379" s="131" t="s">
        <v>182</v>
      </c>
      <c r="C379" s="132" t="s">
        <v>499</v>
      </c>
      <c r="D379" s="131" t="s">
        <v>316</v>
      </c>
      <c r="E379" s="132" t="s">
        <v>172</v>
      </c>
      <c r="F379" s="133">
        <v>539.37</v>
      </c>
      <c r="H379" s="140"/>
      <c r="L379" s="236"/>
      <c r="M379" s="236"/>
      <c r="N379" s="236"/>
      <c r="R379" s="237"/>
      <c r="S379" s="237"/>
    </row>
    <row r="380" spans="1:19" ht="15" customHeight="1" x14ac:dyDescent="0.2">
      <c r="A380" s="130">
        <v>373</v>
      </c>
      <c r="B380" s="131" t="s">
        <v>186</v>
      </c>
      <c r="C380" s="132" t="s">
        <v>573</v>
      </c>
      <c r="D380" s="131" t="s">
        <v>254</v>
      </c>
      <c r="E380" s="132" t="s">
        <v>172</v>
      </c>
      <c r="F380" s="133">
        <v>1920.58</v>
      </c>
      <c r="H380" s="140"/>
      <c r="L380" s="236"/>
      <c r="M380" s="236"/>
      <c r="N380" s="236"/>
      <c r="R380" s="237"/>
      <c r="S380" s="237"/>
    </row>
    <row r="381" spans="1:19" ht="15" customHeight="1" x14ac:dyDescent="0.2">
      <c r="A381" s="130">
        <v>374</v>
      </c>
      <c r="B381" s="131" t="s">
        <v>177</v>
      </c>
      <c r="C381" s="132" t="s">
        <v>462</v>
      </c>
      <c r="D381" s="131" t="s">
        <v>220</v>
      </c>
      <c r="E381" s="132" t="s">
        <v>172</v>
      </c>
      <c r="F381" s="133">
        <v>470.35</v>
      </c>
      <c r="H381" s="140"/>
      <c r="L381" s="236"/>
      <c r="M381" s="236"/>
      <c r="N381" s="236"/>
      <c r="R381" s="237"/>
      <c r="S381" s="237"/>
    </row>
    <row r="382" spans="1:19" ht="15" customHeight="1" x14ac:dyDescent="0.2">
      <c r="A382" s="130">
        <v>375</v>
      </c>
      <c r="B382" s="131" t="s">
        <v>186</v>
      </c>
      <c r="C382" s="132" t="s">
        <v>626</v>
      </c>
      <c r="D382" s="131" t="s">
        <v>243</v>
      </c>
      <c r="E382" s="132" t="s">
        <v>172</v>
      </c>
      <c r="F382" s="133">
        <v>396.56</v>
      </c>
      <c r="H382" s="140"/>
      <c r="L382" s="236"/>
      <c r="M382" s="236"/>
      <c r="N382" s="236"/>
      <c r="R382" s="237"/>
      <c r="S382" s="237"/>
    </row>
    <row r="383" spans="1:19" ht="15" customHeight="1" x14ac:dyDescent="0.2">
      <c r="A383" s="130">
        <v>376</v>
      </c>
      <c r="B383" s="131" t="s">
        <v>179</v>
      </c>
      <c r="C383" s="132" t="s">
        <v>481</v>
      </c>
      <c r="D383" s="131" t="s">
        <v>242</v>
      </c>
      <c r="E383" s="132" t="s">
        <v>172</v>
      </c>
      <c r="F383" s="133">
        <v>319.05</v>
      </c>
      <c r="H383" s="140"/>
      <c r="L383" s="236"/>
      <c r="M383" s="236"/>
      <c r="N383" s="236"/>
      <c r="R383" s="237"/>
      <c r="S383" s="237"/>
    </row>
    <row r="384" spans="1:19" ht="15" customHeight="1" x14ac:dyDescent="0.2">
      <c r="A384" s="130">
        <v>377</v>
      </c>
      <c r="B384" s="131" t="s">
        <v>181</v>
      </c>
      <c r="C384" s="132" t="s">
        <v>605</v>
      </c>
      <c r="D384" s="131" t="s">
        <v>256</v>
      </c>
      <c r="E384" s="132" t="s">
        <v>184</v>
      </c>
      <c r="F384" s="133">
        <v>104.3</v>
      </c>
      <c r="H384" s="140"/>
      <c r="L384" s="236"/>
      <c r="M384" s="236"/>
      <c r="N384" s="236"/>
      <c r="R384" s="237"/>
      <c r="S384" s="237"/>
    </row>
    <row r="385" spans="1:19" ht="15" customHeight="1" x14ac:dyDescent="0.2">
      <c r="A385" s="130">
        <v>378</v>
      </c>
      <c r="B385" s="131" t="s">
        <v>186</v>
      </c>
      <c r="C385" s="132" t="s">
        <v>605</v>
      </c>
      <c r="D385" s="131" t="s">
        <v>360</v>
      </c>
      <c r="E385" s="132" t="s">
        <v>172</v>
      </c>
      <c r="F385" s="133">
        <v>12.33</v>
      </c>
      <c r="H385" s="140"/>
      <c r="P385" s="239"/>
      <c r="Q385" s="239"/>
      <c r="R385" s="239"/>
      <c r="S385" s="141"/>
    </row>
    <row r="386" spans="1:19" ht="15" customHeight="1" x14ac:dyDescent="0.2">
      <c r="A386" s="130">
        <v>379</v>
      </c>
      <c r="B386" s="131" t="s">
        <v>181</v>
      </c>
      <c r="C386" s="132" t="s">
        <v>505</v>
      </c>
      <c r="D386" s="131" t="s">
        <v>268</v>
      </c>
      <c r="E386" s="132" t="s">
        <v>172</v>
      </c>
      <c r="F386" s="133">
        <v>198.28</v>
      </c>
      <c r="H386" s="140"/>
      <c r="P386" s="239"/>
      <c r="Q386" s="239"/>
      <c r="R386" s="239"/>
      <c r="S386" s="141"/>
    </row>
    <row r="387" spans="1:19" ht="15" customHeight="1" x14ac:dyDescent="0.2">
      <c r="A387" s="130">
        <v>380</v>
      </c>
      <c r="B387" s="131" t="s">
        <v>185</v>
      </c>
      <c r="C387" s="132" t="s">
        <v>772</v>
      </c>
      <c r="D387" s="131" t="s">
        <v>201</v>
      </c>
      <c r="E387" s="132" t="s">
        <v>172</v>
      </c>
      <c r="F387" s="133">
        <v>438.92</v>
      </c>
      <c r="H387" s="140"/>
      <c r="P387" s="239"/>
      <c r="Q387" s="239"/>
      <c r="R387" s="239"/>
      <c r="S387" s="141"/>
    </row>
    <row r="388" spans="1:19" ht="15" customHeight="1" x14ac:dyDescent="0.2">
      <c r="A388" s="130">
        <v>381</v>
      </c>
      <c r="B388" s="131" t="s">
        <v>179</v>
      </c>
      <c r="C388" s="132" t="s">
        <v>474</v>
      </c>
      <c r="D388" s="131" t="s">
        <v>192</v>
      </c>
      <c r="E388" s="132" t="s">
        <v>172</v>
      </c>
      <c r="F388" s="133">
        <v>191.43</v>
      </c>
      <c r="H388" s="140"/>
      <c r="P388" s="239"/>
      <c r="Q388" s="239"/>
      <c r="R388" s="239"/>
      <c r="S388" s="141"/>
    </row>
    <row r="389" spans="1:19" ht="15" customHeight="1" x14ac:dyDescent="0.2">
      <c r="A389" s="130">
        <v>382</v>
      </c>
      <c r="B389" s="131" t="s">
        <v>186</v>
      </c>
      <c r="C389" s="131" t="s">
        <v>692</v>
      </c>
      <c r="D389" s="131" t="s">
        <v>432</v>
      </c>
      <c r="E389" s="131" t="s">
        <v>172</v>
      </c>
      <c r="F389" s="139">
        <v>83.26</v>
      </c>
      <c r="H389" s="140"/>
      <c r="P389" s="239"/>
      <c r="Q389" s="239"/>
      <c r="R389" s="239"/>
      <c r="S389" s="141"/>
    </row>
    <row r="390" spans="1:19" ht="15" customHeight="1" x14ac:dyDescent="0.2">
      <c r="A390" s="130">
        <v>383</v>
      </c>
      <c r="B390" s="131" t="s">
        <v>180</v>
      </c>
      <c r="C390" s="132" t="s">
        <v>491</v>
      </c>
      <c r="D390" s="131" t="s">
        <v>249</v>
      </c>
      <c r="E390" s="132" t="s">
        <v>172</v>
      </c>
      <c r="F390" s="133">
        <v>13065.95</v>
      </c>
      <c r="H390" s="140"/>
      <c r="P390" s="239"/>
      <c r="Q390" s="239"/>
      <c r="R390" s="239"/>
      <c r="S390" s="141"/>
    </row>
    <row r="391" spans="1:19" ht="15" customHeight="1" x14ac:dyDescent="0.2">
      <c r="A391" s="130">
        <v>384</v>
      </c>
      <c r="B391" s="131" t="s">
        <v>186</v>
      </c>
      <c r="C391" s="132" t="s">
        <v>689</v>
      </c>
      <c r="D391" s="131" t="s">
        <v>429</v>
      </c>
      <c r="E391" s="132" t="s">
        <v>172</v>
      </c>
      <c r="F391" s="133">
        <v>1015.51</v>
      </c>
      <c r="H391" s="140"/>
      <c r="P391" s="239"/>
      <c r="Q391" s="239"/>
      <c r="R391" s="239"/>
      <c r="S391" s="141"/>
    </row>
    <row r="392" spans="1:19" ht="15" customHeight="1" x14ac:dyDescent="0.2">
      <c r="A392" s="130">
        <v>385</v>
      </c>
      <c r="B392" s="131" t="s">
        <v>186</v>
      </c>
      <c r="C392" s="132" t="s">
        <v>690</v>
      </c>
      <c r="D392" s="131" t="s">
        <v>430</v>
      </c>
      <c r="E392" s="132" t="s">
        <v>172</v>
      </c>
      <c r="F392" s="133">
        <v>10.26</v>
      </c>
    </row>
    <row r="393" spans="1:19" ht="15" customHeight="1" x14ac:dyDescent="0.2">
      <c r="A393" s="130">
        <v>386</v>
      </c>
      <c r="B393" s="131" t="s">
        <v>181</v>
      </c>
      <c r="C393" s="132" t="s">
        <v>300</v>
      </c>
      <c r="D393" s="131" t="s">
        <v>300</v>
      </c>
      <c r="E393" s="132" t="s">
        <v>172</v>
      </c>
      <c r="F393" s="133">
        <v>1194.94</v>
      </c>
    </row>
    <row r="394" spans="1:19" x14ac:dyDescent="0.2">
      <c r="F394" s="145">
        <f>SUM(F8:F393)</f>
        <v>1319355.6500000008</v>
      </c>
    </row>
  </sheetData>
  <sheetProtection selectLockedCells="1" sort="0" selectUnlockedCells="1"/>
  <autoFilter ref="A7:BN7" xr:uid="{00000000-0009-0000-0000-000003000000}"/>
  <sortState xmlns:xlrd2="http://schemas.microsoft.com/office/spreadsheetml/2017/richdata2" ref="B8:G438">
    <sortCondition ref="C8:C438"/>
    <sortCondition ref="D8:D438"/>
  </sortState>
  <mergeCells count="85">
    <mergeCell ref="P391:R391"/>
    <mergeCell ref="P388:R388"/>
    <mergeCell ref="P389:R389"/>
    <mergeCell ref="P390:R390"/>
    <mergeCell ref="P385:R385"/>
    <mergeCell ref="P386:R386"/>
    <mergeCell ref="P387:R387"/>
    <mergeCell ref="L383:N383"/>
    <mergeCell ref="R383:S383"/>
    <mergeCell ref="L384:N384"/>
    <mergeCell ref="R384:S384"/>
    <mergeCell ref="L381:N381"/>
    <mergeCell ref="R381:S381"/>
    <mergeCell ref="L382:N382"/>
    <mergeCell ref="R382:S382"/>
    <mergeCell ref="L379:N379"/>
    <mergeCell ref="R379:S379"/>
    <mergeCell ref="L380:N380"/>
    <mergeCell ref="R380:S380"/>
    <mergeCell ref="L377:N377"/>
    <mergeCell ref="R377:S377"/>
    <mergeCell ref="L378:N378"/>
    <mergeCell ref="R378:S378"/>
    <mergeCell ref="L375:N375"/>
    <mergeCell ref="R375:S375"/>
    <mergeCell ref="L376:N376"/>
    <mergeCell ref="R376:S376"/>
    <mergeCell ref="L373:N373"/>
    <mergeCell ref="R373:S373"/>
    <mergeCell ref="L374:N374"/>
    <mergeCell ref="R374:S374"/>
    <mergeCell ref="L371:N371"/>
    <mergeCell ref="R371:S371"/>
    <mergeCell ref="L372:N372"/>
    <mergeCell ref="R372:S372"/>
    <mergeCell ref="L369:N369"/>
    <mergeCell ref="R369:S369"/>
    <mergeCell ref="L370:N370"/>
    <mergeCell ref="R370:S370"/>
    <mergeCell ref="L366:O366"/>
    <mergeCell ref="L367:O367"/>
    <mergeCell ref="L368:N368"/>
    <mergeCell ref="R368:S368"/>
    <mergeCell ref="L364:N364"/>
    <mergeCell ref="R364:S364"/>
    <mergeCell ref="L365:N365"/>
    <mergeCell ref="R365:S365"/>
    <mergeCell ref="L362:N362"/>
    <mergeCell ref="R362:S362"/>
    <mergeCell ref="L363:N363"/>
    <mergeCell ref="R363:S363"/>
    <mergeCell ref="L360:N360"/>
    <mergeCell ref="R360:S360"/>
    <mergeCell ref="L361:N361"/>
    <mergeCell ref="R361:S361"/>
    <mergeCell ref="L358:N358"/>
    <mergeCell ref="R358:S358"/>
    <mergeCell ref="L359:N359"/>
    <mergeCell ref="R359:S359"/>
    <mergeCell ref="L356:N356"/>
    <mergeCell ref="R356:S356"/>
    <mergeCell ref="L357:N357"/>
    <mergeCell ref="R357:S357"/>
    <mergeCell ref="L354:N354"/>
    <mergeCell ref="R354:S354"/>
    <mergeCell ref="L355:N355"/>
    <mergeCell ref="R355:S355"/>
    <mergeCell ref="L352:N352"/>
    <mergeCell ref="R352:S352"/>
    <mergeCell ref="L353:N353"/>
    <mergeCell ref="R353:S353"/>
    <mergeCell ref="L350:N350"/>
    <mergeCell ref="R350:S350"/>
    <mergeCell ref="L351:N351"/>
    <mergeCell ref="R351:S351"/>
    <mergeCell ref="A5:F5"/>
    <mergeCell ref="A1:F1"/>
    <mergeCell ref="A2:F2"/>
    <mergeCell ref="A3:F3"/>
    <mergeCell ref="A4:F4"/>
    <mergeCell ref="A6:A7"/>
    <mergeCell ref="B6:B7"/>
    <mergeCell ref="F6:F7"/>
    <mergeCell ref="C6:D6"/>
    <mergeCell ref="E6:E7"/>
  </mergeCells>
  <printOptions horizontalCentered="1"/>
  <pageMargins left="0" right="0" top="0.5" bottom="0.5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D7EBFCD56C594DAA4D9685D4A44395" ma:contentTypeVersion="13" ma:contentTypeDescription="Create a new document." ma:contentTypeScope="" ma:versionID="63050eb03ac11801169b03a8cd323959">
  <xsd:schema xmlns:xsd="http://www.w3.org/2001/XMLSchema" xmlns:xs="http://www.w3.org/2001/XMLSchema" xmlns:p="http://schemas.microsoft.com/office/2006/metadata/properties" xmlns:ns1="http://schemas.microsoft.com/sharepoint/v3" xmlns:ns2="9d49f072-b874-4a02-a1e9-90804f790991" xmlns:ns3="c6d0908f-37d2-410d-9b87-602a7c788627" targetNamespace="http://schemas.microsoft.com/office/2006/metadata/properties" ma:root="true" ma:fieldsID="cfda82019fb7eba572f31eec135c8e38" ns1:_="" ns2:_="" ns3:_="">
    <xsd:import namespace="http://schemas.microsoft.com/sharepoint/v3"/>
    <xsd:import namespace="9d49f072-b874-4a02-a1e9-90804f790991"/>
    <xsd:import namespace="c6d0908f-37d2-410d-9b87-602a7c788627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9f072-b874-4a02-a1e9-90804f7909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0908f-37d2-410d-9b87-602a7c78862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68670A-34CA-4075-96CC-6CD6F58BCC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49f072-b874-4a02-a1e9-90804f790991"/>
    <ds:schemaRef ds:uri="c6d0908f-37d2-410d-9b87-602a7c7886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0C9603-352C-41EB-9DB6-E05477B70A2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47BBF73-8E64-4C26-B5AC-899336C562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Top10</vt:lpstr>
      <vt:lpstr>EMS-Cumulative</vt:lpstr>
      <vt:lpstr>HOSP-Cumulative</vt:lpstr>
      <vt:lpstr>PHYS-Alpha</vt:lpstr>
      <vt:lpstr>'EMS-Cumulative'!Print_Area</vt:lpstr>
      <vt:lpstr>'PHYS-Alpha'!Print_Area</vt:lpstr>
      <vt:lpstr>'Top10'!Print_Area</vt:lpstr>
      <vt:lpstr>'EMS-Cumulative'!Print_Titles</vt:lpstr>
      <vt:lpstr>'PHYS-Alpha'!Print_Titles</vt:lpstr>
      <vt:lpstr>'Top10'!Print_Titles</vt:lpstr>
    </vt:vector>
  </TitlesOfParts>
  <Company>OSDH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</dc:creator>
  <cp:lastModifiedBy>Linda L Dockery</cp:lastModifiedBy>
  <cp:lastPrinted>2021-01-21T22:27:53Z</cp:lastPrinted>
  <dcterms:created xsi:type="dcterms:W3CDTF">2012-11-06T16:36:15Z</dcterms:created>
  <dcterms:modified xsi:type="dcterms:W3CDTF">2022-03-23T21:56:57Z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0x0101000FD7EBFCD56C594DAA4D9685D4A44395</vt:lpwstr>
  </property>
</Properties>
</file>