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xr:revisionPtr revIDLastSave="0" documentId="8_{8660B397-49BC-4546-98DE-DED7D0E9C1DB}" xr6:coauthVersionLast="47" xr6:coauthVersionMax="47" xr10:uidLastSave="{00000000-0000-0000-0000-000000000000}"/>
  <bookViews>
    <workbookView xWindow="780" yWindow="780" windowWidth="21600" windowHeight="11295" firstSheet="5" activeTab="11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 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Summary" sheetId="3" r:id="rId13"/>
    <sheet name="NVRA Coord" sheetId="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4" l="1"/>
  <c r="C76" i="14"/>
  <c r="D76" i="14"/>
  <c r="F76" i="14"/>
  <c r="G76" i="14"/>
  <c r="E75" i="14"/>
  <c r="H75" i="14" s="1"/>
  <c r="E74" i="14"/>
  <c r="H74" i="14" s="1"/>
  <c r="E73" i="14"/>
  <c r="H73" i="14" s="1"/>
  <c r="E70" i="14"/>
  <c r="H70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8" i="14"/>
  <c r="H58" i="14" s="1"/>
  <c r="E57" i="14"/>
  <c r="H57" i="14" s="1"/>
  <c r="E55" i="14"/>
  <c r="H55" i="14" s="1"/>
  <c r="E53" i="14"/>
  <c r="H53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5" i="14"/>
  <c r="H45" i="14" s="1"/>
  <c r="E43" i="14"/>
  <c r="H43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5" i="14"/>
  <c r="H35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110" i="13"/>
  <c r="H110" i="13"/>
  <c r="F110" i="13"/>
  <c r="E110" i="13"/>
  <c r="D110" i="13"/>
  <c r="G109" i="13"/>
  <c r="J109" i="13" s="1"/>
  <c r="I109" i="3" s="1"/>
  <c r="P109" i="3" s="1"/>
  <c r="G108" i="13"/>
  <c r="J108" i="13" s="1"/>
  <c r="I108" i="3" s="1"/>
  <c r="P108" i="3" s="1"/>
  <c r="G107" i="13"/>
  <c r="J107" i="13" s="1"/>
  <c r="I107" i="3" s="1"/>
  <c r="P107" i="3" s="1"/>
  <c r="G106" i="13"/>
  <c r="J106" i="13" s="1"/>
  <c r="I106" i="3" s="1"/>
  <c r="P106" i="3" s="1"/>
  <c r="G105" i="13"/>
  <c r="J105" i="13" s="1"/>
  <c r="I105" i="3" s="1"/>
  <c r="P105" i="3" s="1"/>
  <c r="G104" i="13"/>
  <c r="J104" i="13" s="1"/>
  <c r="I104" i="3" s="1"/>
  <c r="P104" i="3" s="1"/>
  <c r="G103" i="13"/>
  <c r="J103" i="13" s="1"/>
  <c r="I103" i="3" s="1"/>
  <c r="P103" i="3" s="1"/>
  <c r="G102" i="13"/>
  <c r="J102" i="13" s="1"/>
  <c r="I102" i="3" s="1"/>
  <c r="P102" i="3" s="1"/>
  <c r="G101" i="13"/>
  <c r="J101" i="13" s="1"/>
  <c r="I101" i="3" s="1"/>
  <c r="P101" i="3" s="1"/>
  <c r="G100" i="13"/>
  <c r="J100" i="13" s="1"/>
  <c r="I100" i="3" s="1"/>
  <c r="P100" i="3" s="1"/>
  <c r="G99" i="13"/>
  <c r="J99" i="13" s="1"/>
  <c r="I99" i="3" s="1"/>
  <c r="P99" i="3" s="1"/>
  <c r="G98" i="13"/>
  <c r="J98" i="13" s="1"/>
  <c r="I98" i="3" s="1"/>
  <c r="P98" i="3" s="1"/>
  <c r="G97" i="13"/>
  <c r="J97" i="13" s="1"/>
  <c r="I97" i="3" s="1"/>
  <c r="P97" i="3" s="1"/>
  <c r="G96" i="13"/>
  <c r="J96" i="13" s="1"/>
  <c r="I96" i="3" s="1"/>
  <c r="P96" i="3" s="1"/>
  <c r="G95" i="13"/>
  <c r="J95" i="13" s="1"/>
  <c r="I95" i="3" s="1"/>
  <c r="P95" i="3" s="1"/>
  <c r="G94" i="13"/>
  <c r="J94" i="13" s="1"/>
  <c r="I94" i="3" s="1"/>
  <c r="P94" i="3" s="1"/>
  <c r="G93" i="13"/>
  <c r="J93" i="13" s="1"/>
  <c r="I93" i="3" s="1"/>
  <c r="P93" i="3" s="1"/>
  <c r="G92" i="13"/>
  <c r="J92" i="13" s="1"/>
  <c r="I92" i="3" s="1"/>
  <c r="P92" i="3" s="1"/>
  <c r="G91" i="13"/>
  <c r="J91" i="13" s="1"/>
  <c r="I91" i="3" s="1"/>
  <c r="P91" i="3" s="1"/>
  <c r="G90" i="13"/>
  <c r="J90" i="13" s="1"/>
  <c r="I90" i="3" s="1"/>
  <c r="P90" i="3" s="1"/>
  <c r="G89" i="13"/>
  <c r="J89" i="13" s="1"/>
  <c r="I89" i="3" s="1"/>
  <c r="P89" i="3" s="1"/>
  <c r="G88" i="13"/>
  <c r="J88" i="13" s="1"/>
  <c r="I88" i="3" s="1"/>
  <c r="P88" i="3" s="1"/>
  <c r="G87" i="13"/>
  <c r="J87" i="13" s="1"/>
  <c r="I87" i="3" s="1"/>
  <c r="P87" i="3" s="1"/>
  <c r="G86" i="13"/>
  <c r="J86" i="13" s="1"/>
  <c r="I86" i="3" s="1"/>
  <c r="P86" i="3" s="1"/>
  <c r="G85" i="13"/>
  <c r="J85" i="13" s="1"/>
  <c r="I85" i="3" s="1"/>
  <c r="P85" i="3" s="1"/>
  <c r="G84" i="13"/>
  <c r="J84" i="13" s="1"/>
  <c r="I84" i="3" s="1"/>
  <c r="P84" i="3" s="1"/>
  <c r="G83" i="13"/>
  <c r="J83" i="13" s="1"/>
  <c r="I83" i="3" s="1"/>
  <c r="P83" i="3" s="1"/>
  <c r="G82" i="13"/>
  <c r="J82" i="13" s="1"/>
  <c r="I82" i="3" s="1"/>
  <c r="P82" i="3" s="1"/>
  <c r="J81" i="13"/>
  <c r="I81" i="3" s="1"/>
  <c r="P81" i="3" s="1"/>
  <c r="G81" i="13"/>
  <c r="G80" i="13"/>
  <c r="J80" i="13" s="1"/>
  <c r="I80" i="3" s="1"/>
  <c r="P80" i="3" s="1"/>
  <c r="G79" i="13"/>
  <c r="J79" i="13" s="1"/>
  <c r="I79" i="3" s="1"/>
  <c r="P79" i="3" s="1"/>
  <c r="G78" i="13"/>
  <c r="J78" i="13" s="1"/>
  <c r="I78" i="3" s="1"/>
  <c r="P78" i="3" s="1"/>
  <c r="G77" i="13"/>
  <c r="J77" i="13" s="1"/>
  <c r="I77" i="3" s="1"/>
  <c r="P77" i="3" s="1"/>
  <c r="G76" i="13"/>
  <c r="J76" i="13" s="1"/>
  <c r="I76" i="3" s="1"/>
  <c r="P76" i="3" s="1"/>
  <c r="G75" i="13"/>
  <c r="J75" i="13" s="1"/>
  <c r="I75" i="3" s="1"/>
  <c r="P75" i="3" s="1"/>
  <c r="G74" i="13"/>
  <c r="J74" i="13" s="1"/>
  <c r="I74" i="3" s="1"/>
  <c r="P74" i="3" s="1"/>
  <c r="G73" i="13"/>
  <c r="J73" i="13" s="1"/>
  <c r="I73" i="3" s="1"/>
  <c r="P73" i="3" s="1"/>
  <c r="G72" i="13"/>
  <c r="J72" i="13" s="1"/>
  <c r="I72" i="3" s="1"/>
  <c r="P72" i="3" s="1"/>
  <c r="G71" i="13"/>
  <c r="J71" i="13" s="1"/>
  <c r="I71" i="3" s="1"/>
  <c r="P71" i="3" s="1"/>
  <c r="G70" i="13"/>
  <c r="J70" i="13" s="1"/>
  <c r="I70" i="3" s="1"/>
  <c r="P70" i="3" s="1"/>
  <c r="G69" i="13"/>
  <c r="J69" i="13" s="1"/>
  <c r="I69" i="3" s="1"/>
  <c r="P69" i="3" s="1"/>
  <c r="G68" i="13"/>
  <c r="J68" i="13" s="1"/>
  <c r="I68" i="3" s="1"/>
  <c r="P68" i="3" s="1"/>
  <c r="G67" i="13"/>
  <c r="J67" i="13" s="1"/>
  <c r="I67" i="3" s="1"/>
  <c r="P67" i="3" s="1"/>
  <c r="G66" i="13"/>
  <c r="J66" i="13" s="1"/>
  <c r="I66" i="3" s="1"/>
  <c r="P66" i="3" s="1"/>
  <c r="G65" i="13"/>
  <c r="J65" i="13" s="1"/>
  <c r="I65" i="3" s="1"/>
  <c r="P65" i="3" s="1"/>
  <c r="G64" i="13"/>
  <c r="J64" i="13" s="1"/>
  <c r="I64" i="3" s="1"/>
  <c r="P64" i="3" s="1"/>
  <c r="G63" i="13"/>
  <c r="J63" i="13" s="1"/>
  <c r="I63" i="3" s="1"/>
  <c r="P63" i="3" s="1"/>
  <c r="G62" i="13"/>
  <c r="J62" i="13" s="1"/>
  <c r="I62" i="3" s="1"/>
  <c r="P62" i="3" s="1"/>
  <c r="G61" i="13"/>
  <c r="J61" i="13" s="1"/>
  <c r="I61" i="3" s="1"/>
  <c r="P61" i="3" s="1"/>
  <c r="G60" i="13"/>
  <c r="J60" i="13" s="1"/>
  <c r="I60" i="3" s="1"/>
  <c r="P60" i="3" s="1"/>
  <c r="G59" i="13"/>
  <c r="J59" i="13" s="1"/>
  <c r="I59" i="3" s="1"/>
  <c r="P59" i="3" s="1"/>
  <c r="G58" i="13"/>
  <c r="J58" i="13" s="1"/>
  <c r="I58" i="3" s="1"/>
  <c r="P58" i="3" s="1"/>
  <c r="G57" i="13"/>
  <c r="J57" i="13" s="1"/>
  <c r="I57" i="3" s="1"/>
  <c r="P57" i="3" s="1"/>
  <c r="G56" i="13"/>
  <c r="J56" i="13" s="1"/>
  <c r="I56" i="3" s="1"/>
  <c r="P56" i="3" s="1"/>
  <c r="G55" i="13"/>
  <c r="J55" i="13" s="1"/>
  <c r="I55" i="3" s="1"/>
  <c r="P55" i="3" s="1"/>
  <c r="G54" i="13"/>
  <c r="J54" i="13" s="1"/>
  <c r="I54" i="3" s="1"/>
  <c r="P54" i="3" s="1"/>
  <c r="G53" i="13"/>
  <c r="J53" i="13" s="1"/>
  <c r="I53" i="3" s="1"/>
  <c r="P53" i="3" s="1"/>
  <c r="G52" i="13"/>
  <c r="J52" i="13" s="1"/>
  <c r="I52" i="3" s="1"/>
  <c r="P52" i="3" s="1"/>
  <c r="G51" i="13"/>
  <c r="J51" i="13" s="1"/>
  <c r="I51" i="3" s="1"/>
  <c r="P51" i="3" s="1"/>
  <c r="G50" i="13"/>
  <c r="J50" i="13" s="1"/>
  <c r="I50" i="3" s="1"/>
  <c r="P50" i="3" s="1"/>
  <c r="G49" i="13"/>
  <c r="J49" i="13" s="1"/>
  <c r="I49" i="3" s="1"/>
  <c r="P49" i="3" s="1"/>
  <c r="G48" i="13"/>
  <c r="J48" i="13" s="1"/>
  <c r="I48" i="3" s="1"/>
  <c r="P48" i="3" s="1"/>
  <c r="G47" i="13"/>
  <c r="J47" i="13" s="1"/>
  <c r="I47" i="3" s="1"/>
  <c r="P47" i="3" s="1"/>
  <c r="G46" i="13"/>
  <c r="J46" i="13" s="1"/>
  <c r="I46" i="3" s="1"/>
  <c r="P46" i="3" s="1"/>
  <c r="G45" i="13"/>
  <c r="J45" i="13" s="1"/>
  <c r="I45" i="3" s="1"/>
  <c r="P45" i="3" s="1"/>
  <c r="G44" i="13"/>
  <c r="J44" i="13" s="1"/>
  <c r="I44" i="3" s="1"/>
  <c r="P44" i="3" s="1"/>
  <c r="G43" i="13"/>
  <c r="J43" i="13" s="1"/>
  <c r="I43" i="3" s="1"/>
  <c r="P43" i="3" s="1"/>
  <c r="G42" i="13"/>
  <c r="J42" i="13" s="1"/>
  <c r="I42" i="3" s="1"/>
  <c r="P42" i="3" s="1"/>
  <c r="G41" i="13"/>
  <c r="J41" i="13" s="1"/>
  <c r="I41" i="3" s="1"/>
  <c r="P41" i="3" s="1"/>
  <c r="G40" i="13"/>
  <c r="J40" i="13" s="1"/>
  <c r="I40" i="3" s="1"/>
  <c r="P40" i="3" s="1"/>
  <c r="G39" i="13"/>
  <c r="J39" i="13" s="1"/>
  <c r="I39" i="3" s="1"/>
  <c r="P39" i="3" s="1"/>
  <c r="G38" i="13"/>
  <c r="J38" i="13" s="1"/>
  <c r="I38" i="3" s="1"/>
  <c r="P38" i="3" s="1"/>
  <c r="G37" i="13"/>
  <c r="J37" i="13" s="1"/>
  <c r="I37" i="3" s="1"/>
  <c r="P37" i="3" s="1"/>
  <c r="G36" i="13"/>
  <c r="J36" i="13" s="1"/>
  <c r="I36" i="3" s="1"/>
  <c r="P36" i="3" s="1"/>
  <c r="G35" i="13"/>
  <c r="J35" i="13" s="1"/>
  <c r="I35" i="3" s="1"/>
  <c r="P35" i="3" s="1"/>
  <c r="G34" i="13"/>
  <c r="J34" i="13" s="1"/>
  <c r="I34" i="3" s="1"/>
  <c r="P34" i="3" s="1"/>
  <c r="G33" i="13"/>
  <c r="J33" i="13" s="1"/>
  <c r="I33" i="3" s="1"/>
  <c r="P33" i="3" s="1"/>
  <c r="G32" i="13"/>
  <c r="J32" i="13" s="1"/>
  <c r="I32" i="3" s="1"/>
  <c r="P32" i="3" s="1"/>
  <c r="G31" i="13"/>
  <c r="J31" i="13" s="1"/>
  <c r="I31" i="3" s="1"/>
  <c r="P31" i="3" s="1"/>
  <c r="G30" i="13"/>
  <c r="J30" i="13" s="1"/>
  <c r="I30" i="3" s="1"/>
  <c r="P30" i="3" s="1"/>
  <c r="G29" i="13"/>
  <c r="J29" i="13" s="1"/>
  <c r="I29" i="3" s="1"/>
  <c r="P29" i="3" s="1"/>
  <c r="G28" i="13"/>
  <c r="J28" i="13" s="1"/>
  <c r="I28" i="3" s="1"/>
  <c r="P28" i="3" s="1"/>
  <c r="G27" i="13"/>
  <c r="J27" i="13" s="1"/>
  <c r="I27" i="3" s="1"/>
  <c r="P27" i="3" s="1"/>
  <c r="G26" i="13"/>
  <c r="J26" i="13" s="1"/>
  <c r="I26" i="3" s="1"/>
  <c r="P26" i="3" s="1"/>
  <c r="G25" i="13"/>
  <c r="J25" i="13" s="1"/>
  <c r="I25" i="3" s="1"/>
  <c r="P25" i="3" s="1"/>
  <c r="G24" i="13"/>
  <c r="J24" i="13" s="1"/>
  <c r="I24" i="3" s="1"/>
  <c r="P24" i="3" s="1"/>
  <c r="G23" i="13"/>
  <c r="J23" i="13" s="1"/>
  <c r="I23" i="3" s="1"/>
  <c r="P23" i="3" s="1"/>
  <c r="G22" i="13"/>
  <c r="J22" i="13" s="1"/>
  <c r="I22" i="3" s="1"/>
  <c r="P22" i="3" s="1"/>
  <c r="G21" i="13"/>
  <c r="J21" i="13" s="1"/>
  <c r="I21" i="3" s="1"/>
  <c r="P21" i="3" s="1"/>
  <c r="J20" i="13"/>
  <c r="I20" i="3" s="1"/>
  <c r="P20" i="3" s="1"/>
  <c r="G20" i="13"/>
  <c r="G19" i="13"/>
  <c r="J19" i="13" s="1"/>
  <c r="I19" i="3" s="1"/>
  <c r="P19" i="3" s="1"/>
  <c r="G18" i="13"/>
  <c r="J18" i="13" s="1"/>
  <c r="I18" i="3" s="1"/>
  <c r="P18" i="3" s="1"/>
  <c r="G17" i="13"/>
  <c r="J17" i="13" s="1"/>
  <c r="I17" i="3" s="1"/>
  <c r="P17" i="3" s="1"/>
  <c r="G16" i="13"/>
  <c r="J16" i="13" s="1"/>
  <c r="I16" i="3" s="1"/>
  <c r="P16" i="3" s="1"/>
  <c r="G15" i="13"/>
  <c r="J15" i="13" s="1"/>
  <c r="I15" i="3" s="1"/>
  <c r="P15" i="3" s="1"/>
  <c r="G14" i="13"/>
  <c r="J14" i="13" s="1"/>
  <c r="I14" i="3" s="1"/>
  <c r="P14" i="3" s="1"/>
  <c r="G13" i="13"/>
  <c r="J13" i="13" s="1"/>
  <c r="I13" i="3" s="1"/>
  <c r="P13" i="3" s="1"/>
  <c r="G12" i="13"/>
  <c r="J12" i="13" s="1"/>
  <c r="I12" i="3" s="1"/>
  <c r="P12" i="3" s="1"/>
  <c r="G11" i="13"/>
  <c r="J11" i="13" s="1"/>
  <c r="I11" i="3" s="1"/>
  <c r="P11" i="3" s="1"/>
  <c r="G10" i="13"/>
  <c r="J10" i="13" s="1"/>
  <c r="I10" i="3" s="1"/>
  <c r="P10" i="3" s="1"/>
  <c r="G9" i="13"/>
  <c r="J9" i="13" s="1"/>
  <c r="I9" i="3" s="1"/>
  <c r="P9" i="3" s="1"/>
  <c r="G8" i="13"/>
  <c r="J8" i="13" s="1"/>
  <c r="I8" i="3" s="1"/>
  <c r="P8" i="3" s="1"/>
  <c r="G7" i="13"/>
  <c r="J7" i="13" s="1"/>
  <c r="I7" i="3" s="1"/>
  <c r="P7" i="3" s="1"/>
  <c r="G6" i="13"/>
  <c r="J6" i="13" s="1"/>
  <c r="I6" i="3" s="1"/>
  <c r="P6" i="3" s="1"/>
  <c r="G5" i="13"/>
  <c r="J5" i="13" s="1"/>
  <c r="I5" i="3" s="1"/>
  <c r="P5" i="3" s="1"/>
  <c r="G4" i="13"/>
  <c r="J4" i="13" s="1"/>
  <c r="I4" i="3" s="1"/>
  <c r="P4" i="3" s="1"/>
  <c r="G3" i="13"/>
  <c r="J3" i="13" s="1"/>
  <c r="I3" i="3" s="1"/>
  <c r="P3" i="3" s="1"/>
  <c r="F76" i="12"/>
  <c r="B76" i="12"/>
  <c r="C76" i="12"/>
  <c r="D76" i="12"/>
  <c r="G76" i="12"/>
  <c r="E75" i="12"/>
  <c r="H75" i="12" s="1"/>
  <c r="E74" i="12"/>
  <c r="H74" i="12" s="1"/>
  <c r="E73" i="12"/>
  <c r="H73" i="12" s="1"/>
  <c r="E70" i="12"/>
  <c r="H70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E63" i="12"/>
  <c r="H63" i="12" s="1"/>
  <c r="E62" i="12"/>
  <c r="H62" i="12" s="1"/>
  <c r="E61" i="12"/>
  <c r="H61" i="12" s="1"/>
  <c r="E60" i="12"/>
  <c r="H60" i="12" s="1"/>
  <c r="E58" i="12"/>
  <c r="H58" i="12" s="1"/>
  <c r="E57" i="12"/>
  <c r="H57" i="12" s="1"/>
  <c r="E55" i="12"/>
  <c r="H55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5" i="12"/>
  <c r="H45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21" i="3"/>
  <c r="H46" i="3"/>
  <c r="H47" i="3"/>
  <c r="H54" i="3"/>
  <c r="H59" i="3"/>
  <c r="H72" i="3"/>
  <c r="H74" i="3"/>
  <c r="H87" i="3"/>
  <c r="H89" i="3"/>
  <c r="I110" i="11"/>
  <c r="H110" i="11"/>
  <c r="F110" i="11"/>
  <c r="E110" i="11"/>
  <c r="D110" i="11"/>
  <c r="G109" i="11"/>
  <c r="J109" i="11" s="1"/>
  <c r="H109" i="3" s="1"/>
  <c r="G108" i="11"/>
  <c r="J108" i="11" s="1"/>
  <c r="H108" i="3" s="1"/>
  <c r="G107" i="11"/>
  <c r="J107" i="11" s="1"/>
  <c r="H107" i="3" s="1"/>
  <c r="G106" i="11"/>
  <c r="J106" i="11" s="1"/>
  <c r="H106" i="3" s="1"/>
  <c r="G105" i="11"/>
  <c r="J105" i="11" s="1"/>
  <c r="H105" i="3" s="1"/>
  <c r="G104" i="11"/>
  <c r="J104" i="11" s="1"/>
  <c r="H104" i="3" s="1"/>
  <c r="G103" i="11"/>
  <c r="J103" i="11" s="1"/>
  <c r="H103" i="3" s="1"/>
  <c r="G102" i="11"/>
  <c r="J102" i="11" s="1"/>
  <c r="H102" i="3" s="1"/>
  <c r="G101" i="11"/>
  <c r="J101" i="11" s="1"/>
  <c r="H101" i="3" s="1"/>
  <c r="G100" i="11"/>
  <c r="J100" i="11" s="1"/>
  <c r="H100" i="3" s="1"/>
  <c r="G99" i="11"/>
  <c r="J99" i="11" s="1"/>
  <c r="H99" i="3" s="1"/>
  <c r="G98" i="11"/>
  <c r="J98" i="11" s="1"/>
  <c r="H98" i="3" s="1"/>
  <c r="G97" i="11"/>
  <c r="J97" i="11" s="1"/>
  <c r="H97" i="3" s="1"/>
  <c r="G96" i="11"/>
  <c r="J96" i="11" s="1"/>
  <c r="H96" i="3" s="1"/>
  <c r="G95" i="11"/>
  <c r="J95" i="11" s="1"/>
  <c r="H95" i="3" s="1"/>
  <c r="G94" i="11"/>
  <c r="J94" i="11" s="1"/>
  <c r="H94" i="3" s="1"/>
  <c r="G93" i="11"/>
  <c r="J93" i="11" s="1"/>
  <c r="H93" i="3" s="1"/>
  <c r="G92" i="11"/>
  <c r="J92" i="11" s="1"/>
  <c r="H92" i="3" s="1"/>
  <c r="G91" i="11"/>
  <c r="J91" i="11" s="1"/>
  <c r="H91" i="3" s="1"/>
  <c r="G90" i="11"/>
  <c r="J90" i="11" s="1"/>
  <c r="H90" i="3" s="1"/>
  <c r="G89" i="11"/>
  <c r="G88" i="11"/>
  <c r="J88" i="11" s="1"/>
  <c r="H88" i="3" s="1"/>
  <c r="G87" i="11"/>
  <c r="J87" i="11" s="1"/>
  <c r="G86" i="11"/>
  <c r="J86" i="11" s="1"/>
  <c r="H86" i="3" s="1"/>
  <c r="G85" i="11"/>
  <c r="J85" i="11" s="1"/>
  <c r="H85" i="3" s="1"/>
  <c r="G84" i="11"/>
  <c r="J84" i="11" s="1"/>
  <c r="H84" i="3" s="1"/>
  <c r="G83" i="11"/>
  <c r="J83" i="11" s="1"/>
  <c r="H83" i="3" s="1"/>
  <c r="G82" i="11"/>
  <c r="J82" i="11" s="1"/>
  <c r="H82" i="3" s="1"/>
  <c r="G81" i="11"/>
  <c r="J81" i="11" s="1"/>
  <c r="H81" i="3" s="1"/>
  <c r="G80" i="11"/>
  <c r="J80" i="11" s="1"/>
  <c r="H80" i="3" s="1"/>
  <c r="G79" i="11"/>
  <c r="J79" i="11" s="1"/>
  <c r="H79" i="3" s="1"/>
  <c r="G78" i="11"/>
  <c r="J78" i="11" s="1"/>
  <c r="H78" i="3" s="1"/>
  <c r="G77" i="11"/>
  <c r="J77" i="11" s="1"/>
  <c r="H77" i="3" s="1"/>
  <c r="G76" i="11"/>
  <c r="J76" i="11" s="1"/>
  <c r="H76" i="3" s="1"/>
  <c r="G75" i="11"/>
  <c r="J75" i="11" s="1"/>
  <c r="H75" i="3" s="1"/>
  <c r="G74" i="11"/>
  <c r="J74" i="11" s="1"/>
  <c r="G73" i="11"/>
  <c r="J73" i="11" s="1"/>
  <c r="H73" i="3" s="1"/>
  <c r="G72" i="11"/>
  <c r="J72" i="11" s="1"/>
  <c r="G71" i="11"/>
  <c r="J71" i="11" s="1"/>
  <c r="H71" i="3" s="1"/>
  <c r="G70" i="11"/>
  <c r="J70" i="11" s="1"/>
  <c r="H70" i="3" s="1"/>
  <c r="G69" i="11"/>
  <c r="J69" i="11" s="1"/>
  <c r="H69" i="3" s="1"/>
  <c r="G68" i="11"/>
  <c r="J68" i="11" s="1"/>
  <c r="H68" i="3" s="1"/>
  <c r="G67" i="11"/>
  <c r="J67" i="11" s="1"/>
  <c r="H67" i="3" s="1"/>
  <c r="G66" i="11"/>
  <c r="J66" i="11" s="1"/>
  <c r="H66" i="3" s="1"/>
  <c r="G65" i="11"/>
  <c r="J65" i="11" s="1"/>
  <c r="H65" i="3" s="1"/>
  <c r="G64" i="11"/>
  <c r="J64" i="11" s="1"/>
  <c r="H64" i="3" s="1"/>
  <c r="G63" i="11"/>
  <c r="J63" i="11" s="1"/>
  <c r="H63" i="3" s="1"/>
  <c r="G62" i="11"/>
  <c r="J62" i="11" s="1"/>
  <c r="H62" i="3" s="1"/>
  <c r="G61" i="11"/>
  <c r="J61" i="11" s="1"/>
  <c r="H61" i="3" s="1"/>
  <c r="G60" i="11"/>
  <c r="J60" i="11" s="1"/>
  <c r="H60" i="3" s="1"/>
  <c r="G59" i="11"/>
  <c r="J59" i="11" s="1"/>
  <c r="G58" i="11"/>
  <c r="J58" i="11" s="1"/>
  <c r="H58" i="3" s="1"/>
  <c r="G57" i="11"/>
  <c r="J57" i="11" s="1"/>
  <c r="H57" i="3" s="1"/>
  <c r="G56" i="11"/>
  <c r="J56" i="11" s="1"/>
  <c r="H56" i="3" s="1"/>
  <c r="G55" i="11"/>
  <c r="J55" i="11" s="1"/>
  <c r="H55" i="3" s="1"/>
  <c r="G54" i="11"/>
  <c r="J54" i="11" s="1"/>
  <c r="G53" i="11"/>
  <c r="J53" i="11" s="1"/>
  <c r="H53" i="3" s="1"/>
  <c r="G52" i="11"/>
  <c r="J52" i="11" s="1"/>
  <c r="H52" i="3" s="1"/>
  <c r="G51" i="11"/>
  <c r="J51" i="11" s="1"/>
  <c r="H51" i="3" s="1"/>
  <c r="G50" i="11"/>
  <c r="J50" i="11" s="1"/>
  <c r="H50" i="3" s="1"/>
  <c r="G49" i="11"/>
  <c r="J49" i="11" s="1"/>
  <c r="H49" i="3" s="1"/>
  <c r="G48" i="11"/>
  <c r="J48" i="11" s="1"/>
  <c r="H48" i="3" s="1"/>
  <c r="G47" i="11"/>
  <c r="J47" i="11" s="1"/>
  <c r="G46" i="11"/>
  <c r="J46" i="11" s="1"/>
  <c r="G45" i="11"/>
  <c r="J45" i="11" s="1"/>
  <c r="H45" i="3" s="1"/>
  <c r="G44" i="11"/>
  <c r="J44" i="11" s="1"/>
  <c r="H44" i="3" s="1"/>
  <c r="G43" i="11"/>
  <c r="J43" i="11" s="1"/>
  <c r="H43" i="3" s="1"/>
  <c r="G42" i="11"/>
  <c r="J42" i="11" s="1"/>
  <c r="H42" i="3" s="1"/>
  <c r="J41" i="11"/>
  <c r="H41" i="3" s="1"/>
  <c r="G41" i="11"/>
  <c r="G40" i="11"/>
  <c r="J40" i="11" s="1"/>
  <c r="H40" i="3" s="1"/>
  <c r="G39" i="11"/>
  <c r="J39" i="11" s="1"/>
  <c r="H39" i="3" s="1"/>
  <c r="G38" i="11"/>
  <c r="J38" i="11" s="1"/>
  <c r="H38" i="3" s="1"/>
  <c r="G37" i="11"/>
  <c r="J37" i="11" s="1"/>
  <c r="H37" i="3" s="1"/>
  <c r="G36" i="11"/>
  <c r="J36" i="11" s="1"/>
  <c r="H36" i="3" s="1"/>
  <c r="G35" i="11"/>
  <c r="J35" i="11" s="1"/>
  <c r="H35" i="3" s="1"/>
  <c r="G34" i="11"/>
  <c r="J34" i="11" s="1"/>
  <c r="H34" i="3" s="1"/>
  <c r="G33" i="11"/>
  <c r="J33" i="11" s="1"/>
  <c r="H33" i="3" s="1"/>
  <c r="G32" i="11"/>
  <c r="J32" i="11" s="1"/>
  <c r="H32" i="3" s="1"/>
  <c r="G31" i="11"/>
  <c r="J31" i="11" s="1"/>
  <c r="H31" i="3" s="1"/>
  <c r="G30" i="11"/>
  <c r="J30" i="11" s="1"/>
  <c r="H30" i="3" s="1"/>
  <c r="G29" i="11"/>
  <c r="J29" i="11" s="1"/>
  <c r="H29" i="3" s="1"/>
  <c r="G28" i="11"/>
  <c r="J28" i="11" s="1"/>
  <c r="H28" i="3" s="1"/>
  <c r="G27" i="11"/>
  <c r="J27" i="11" s="1"/>
  <c r="H27" i="3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G20" i="11"/>
  <c r="J20" i="11" s="1"/>
  <c r="H20" i="3" s="1"/>
  <c r="G19" i="11"/>
  <c r="J19" i="11" s="1"/>
  <c r="H19" i="3" s="1"/>
  <c r="G18" i="11"/>
  <c r="J18" i="11" s="1"/>
  <c r="H18" i="3" s="1"/>
  <c r="G17" i="11"/>
  <c r="J17" i="11" s="1"/>
  <c r="H17" i="3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H8" i="3" s="1"/>
  <c r="G7" i="11"/>
  <c r="J7" i="11" s="1"/>
  <c r="H7" i="3" s="1"/>
  <c r="G6" i="11"/>
  <c r="J6" i="11" s="1"/>
  <c r="H6" i="3" s="1"/>
  <c r="G5" i="11"/>
  <c r="J5" i="11" s="1"/>
  <c r="H5" i="3" s="1"/>
  <c r="G4" i="11"/>
  <c r="J4" i="11" s="1"/>
  <c r="H4" i="3" s="1"/>
  <c r="G3" i="11"/>
  <c r="J3" i="11" s="1"/>
  <c r="H3" i="3" s="1"/>
  <c r="F76" i="10"/>
  <c r="G76" i="10"/>
  <c r="D76" i="10"/>
  <c r="C76" i="10"/>
  <c r="B76" i="10"/>
  <c r="E75" i="10"/>
  <c r="H75" i="10" s="1"/>
  <c r="E74" i="10"/>
  <c r="H74" i="10" s="1"/>
  <c r="E73" i="10"/>
  <c r="H73" i="10" s="1"/>
  <c r="E70" i="10"/>
  <c r="H70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E63" i="10"/>
  <c r="H63" i="10" s="1"/>
  <c r="E62" i="10"/>
  <c r="H62" i="10" s="1"/>
  <c r="E61" i="10"/>
  <c r="H61" i="10" s="1"/>
  <c r="E60" i="10"/>
  <c r="H60" i="10" s="1"/>
  <c r="E58" i="10"/>
  <c r="H58" i="10" s="1"/>
  <c r="E57" i="10"/>
  <c r="H57" i="10" s="1"/>
  <c r="E55" i="10"/>
  <c r="H55" i="10" s="1"/>
  <c r="E53" i="10"/>
  <c r="H53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5" i="10"/>
  <c r="H45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89" i="3"/>
  <c r="I110" i="9"/>
  <c r="H110" i="9"/>
  <c r="F110" i="9"/>
  <c r="E110" i="9"/>
  <c r="D110" i="9"/>
  <c r="G109" i="9"/>
  <c r="J109" i="9" s="1"/>
  <c r="G109" i="3" s="1"/>
  <c r="G108" i="9"/>
  <c r="J108" i="9" s="1"/>
  <c r="G108" i="3" s="1"/>
  <c r="G107" i="9"/>
  <c r="J107" i="9" s="1"/>
  <c r="G107" i="3" s="1"/>
  <c r="G106" i="9"/>
  <c r="J106" i="9" s="1"/>
  <c r="G106" i="3" s="1"/>
  <c r="G105" i="9"/>
  <c r="J105" i="9" s="1"/>
  <c r="G105" i="3" s="1"/>
  <c r="G104" i="9"/>
  <c r="J104" i="9" s="1"/>
  <c r="G104" i="3" s="1"/>
  <c r="G103" i="9"/>
  <c r="J103" i="9" s="1"/>
  <c r="G103" i="3" s="1"/>
  <c r="G102" i="9"/>
  <c r="J102" i="9" s="1"/>
  <c r="G102" i="3" s="1"/>
  <c r="G101" i="9"/>
  <c r="J101" i="9" s="1"/>
  <c r="G101" i="3" s="1"/>
  <c r="G100" i="9"/>
  <c r="J100" i="9" s="1"/>
  <c r="G100" i="3" s="1"/>
  <c r="G99" i="9"/>
  <c r="J99" i="9" s="1"/>
  <c r="G99" i="3" s="1"/>
  <c r="G98" i="9"/>
  <c r="J98" i="9" s="1"/>
  <c r="G98" i="3" s="1"/>
  <c r="G97" i="9"/>
  <c r="J97" i="9" s="1"/>
  <c r="G97" i="3" s="1"/>
  <c r="G96" i="9"/>
  <c r="J96" i="9" s="1"/>
  <c r="G96" i="3" s="1"/>
  <c r="G95" i="9"/>
  <c r="J95" i="9" s="1"/>
  <c r="G95" i="3" s="1"/>
  <c r="G94" i="9"/>
  <c r="J94" i="9" s="1"/>
  <c r="G94" i="3" s="1"/>
  <c r="G93" i="9"/>
  <c r="J93" i="9" s="1"/>
  <c r="G93" i="3" s="1"/>
  <c r="G92" i="9"/>
  <c r="J92" i="9" s="1"/>
  <c r="G92" i="3" s="1"/>
  <c r="G91" i="9"/>
  <c r="J91" i="9" s="1"/>
  <c r="G91" i="3" s="1"/>
  <c r="G90" i="9"/>
  <c r="J90" i="9" s="1"/>
  <c r="G90" i="3" s="1"/>
  <c r="G89" i="9"/>
  <c r="G88" i="9"/>
  <c r="J88" i="9" s="1"/>
  <c r="G88" i="3" s="1"/>
  <c r="G87" i="9"/>
  <c r="J87" i="9" s="1"/>
  <c r="G87" i="3" s="1"/>
  <c r="G86" i="9"/>
  <c r="J86" i="9" s="1"/>
  <c r="G86" i="3" s="1"/>
  <c r="G85" i="9"/>
  <c r="J85" i="9" s="1"/>
  <c r="G85" i="3" s="1"/>
  <c r="G84" i="9"/>
  <c r="J84" i="9" s="1"/>
  <c r="G84" i="3" s="1"/>
  <c r="G83" i="9"/>
  <c r="J83" i="9" s="1"/>
  <c r="G83" i="3" s="1"/>
  <c r="G82" i="9"/>
  <c r="J82" i="9" s="1"/>
  <c r="G82" i="3" s="1"/>
  <c r="G81" i="9"/>
  <c r="J81" i="9" s="1"/>
  <c r="G81" i="3" s="1"/>
  <c r="G80" i="9"/>
  <c r="J80" i="9" s="1"/>
  <c r="G80" i="3" s="1"/>
  <c r="G79" i="9"/>
  <c r="J79" i="9" s="1"/>
  <c r="G79" i="3" s="1"/>
  <c r="G78" i="9"/>
  <c r="J78" i="9" s="1"/>
  <c r="G78" i="3" s="1"/>
  <c r="G77" i="9"/>
  <c r="J77" i="9" s="1"/>
  <c r="G77" i="3" s="1"/>
  <c r="G76" i="9"/>
  <c r="J76" i="9" s="1"/>
  <c r="G76" i="3" s="1"/>
  <c r="G75" i="9"/>
  <c r="J75" i="9" s="1"/>
  <c r="G75" i="3" s="1"/>
  <c r="G74" i="9"/>
  <c r="J74" i="9" s="1"/>
  <c r="G74" i="3" s="1"/>
  <c r="G73" i="9"/>
  <c r="J73" i="9" s="1"/>
  <c r="G73" i="3" s="1"/>
  <c r="G72" i="9"/>
  <c r="J72" i="9" s="1"/>
  <c r="G72" i="3" s="1"/>
  <c r="G71" i="9"/>
  <c r="J71" i="9" s="1"/>
  <c r="G71" i="3" s="1"/>
  <c r="G70" i="9"/>
  <c r="J70" i="9" s="1"/>
  <c r="G70" i="3" s="1"/>
  <c r="G69" i="9"/>
  <c r="J69" i="9" s="1"/>
  <c r="G69" i="3" s="1"/>
  <c r="G68" i="9"/>
  <c r="J68" i="9" s="1"/>
  <c r="G68" i="3" s="1"/>
  <c r="G67" i="9"/>
  <c r="J67" i="9" s="1"/>
  <c r="G67" i="3" s="1"/>
  <c r="G66" i="9"/>
  <c r="J66" i="9" s="1"/>
  <c r="G66" i="3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2" i="3" s="1"/>
  <c r="G61" i="9"/>
  <c r="J61" i="9" s="1"/>
  <c r="G61" i="3" s="1"/>
  <c r="G60" i="9"/>
  <c r="J60" i="9" s="1"/>
  <c r="G60" i="3" s="1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7" i="3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6" i="3" s="1"/>
  <c r="G35" i="9"/>
  <c r="J35" i="9" s="1"/>
  <c r="G35" i="3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1" i="3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7" i="3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G21" i="9"/>
  <c r="J21" i="9" s="1"/>
  <c r="G21" i="3" s="1"/>
  <c r="G20" i="9"/>
  <c r="J20" i="9" s="1"/>
  <c r="G20" i="3" s="1"/>
  <c r="G19" i="9"/>
  <c r="J19" i="9" s="1"/>
  <c r="G19" i="3" s="1"/>
  <c r="G18" i="9"/>
  <c r="J18" i="9" s="1"/>
  <c r="G18" i="3" s="1"/>
  <c r="G17" i="9"/>
  <c r="J17" i="9" s="1"/>
  <c r="G17" i="3" s="1"/>
  <c r="G16" i="9"/>
  <c r="J16" i="9" s="1"/>
  <c r="G16" i="3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2" i="3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6" i="8"/>
  <c r="C76" i="8"/>
  <c r="D76" i="8"/>
  <c r="F76" i="8"/>
  <c r="G76" i="8"/>
  <c r="E75" i="8"/>
  <c r="H75" i="8" s="1"/>
  <c r="E74" i="8"/>
  <c r="H74" i="8" s="1"/>
  <c r="E73" i="8"/>
  <c r="H73" i="8" s="1"/>
  <c r="E70" i="8"/>
  <c r="H70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8" i="8"/>
  <c r="H58" i="8" s="1"/>
  <c r="E57" i="8"/>
  <c r="H57" i="8" s="1"/>
  <c r="E55" i="8"/>
  <c r="H55" i="8" s="1"/>
  <c r="E53" i="8"/>
  <c r="H53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5" i="8"/>
  <c r="H45" i="8" s="1"/>
  <c r="E43" i="8"/>
  <c r="H43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5" i="8"/>
  <c r="H35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16" i="3"/>
  <c r="F34" i="3"/>
  <c r="F35" i="3"/>
  <c r="F36" i="3"/>
  <c r="F38" i="3"/>
  <c r="F39" i="3"/>
  <c r="F41" i="3"/>
  <c r="F54" i="3"/>
  <c r="F55" i="3"/>
  <c r="F56" i="3"/>
  <c r="F57" i="3"/>
  <c r="F59" i="3"/>
  <c r="F74" i="3"/>
  <c r="F75" i="3"/>
  <c r="F76" i="3"/>
  <c r="F77" i="3"/>
  <c r="F78" i="3"/>
  <c r="F96" i="3"/>
  <c r="F98" i="3"/>
  <c r="F99" i="3"/>
  <c r="F101" i="3"/>
  <c r="F3" i="3"/>
  <c r="G13" i="7"/>
  <c r="J13" i="7" s="1"/>
  <c r="F13" i="3" s="1"/>
  <c r="I110" i="7"/>
  <c r="H110" i="7"/>
  <c r="F110" i="7"/>
  <c r="E110" i="7"/>
  <c r="D110" i="7"/>
  <c r="G109" i="7"/>
  <c r="J109" i="7" s="1"/>
  <c r="F109" i="3" s="1"/>
  <c r="G108" i="7"/>
  <c r="J108" i="7" s="1"/>
  <c r="F108" i="3" s="1"/>
  <c r="G107" i="7"/>
  <c r="J107" i="7" s="1"/>
  <c r="F107" i="3" s="1"/>
  <c r="G106" i="7"/>
  <c r="J106" i="7" s="1"/>
  <c r="F106" i="3" s="1"/>
  <c r="G105" i="7"/>
  <c r="J105" i="7" s="1"/>
  <c r="F105" i="3" s="1"/>
  <c r="G104" i="7"/>
  <c r="J104" i="7" s="1"/>
  <c r="F104" i="3" s="1"/>
  <c r="G103" i="7"/>
  <c r="J103" i="7" s="1"/>
  <c r="F103" i="3" s="1"/>
  <c r="G102" i="7"/>
  <c r="J102" i="7" s="1"/>
  <c r="F102" i="3" s="1"/>
  <c r="G101" i="7"/>
  <c r="J101" i="7" s="1"/>
  <c r="G100" i="7"/>
  <c r="J100" i="7" s="1"/>
  <c r="F100" i="3" s="1"/>
  <c r="G99" i="7"/>
  <c r="J99" i="7" s="1"/>
  <c r="G98" i="7"/>
  <c r="J98" i="7" s="1"/>
  <c r="G97" i="7"/>
  <c r="J97" i="7" s="1"/>
  <c r="F97" i="3" s="1"/>
  <c r="G96" i="7"/>
  <c r="J96" i="7" s="1"/>
  <c r="G95" i="7"/>
  <c r="J95" i="7" s="1"/>
  <c r="F95" i="3" s="1"/>
  <c r="G94" i="7"/>
  <c r="J94" i="7" s="1"/>
  <c r="F94" i="3" s="1"/>
  <c r="G93" i="7"/>
  <c r="J93" i="7" s="1"/>
  <c r="F93" i="3" s="1"/>
  <c r="G92" i="7"/>
  <c r="J92" i="7" s="1"/>
  <c r="F92" i="3" s="1"/>
  <c r="G91" i="7"/>
  <c r="J91" i="7" s="1"/>
  <c r="F91" i="3" s="1"/>
  <c r="G90" i="7"/>
  <c r="J90" i="7" s="1"/>
  <c r="F90" i="3" s="1"/>
  <c r="G89" i="7"/>
  <c r="J89" i="7" s="1"/>
  <c r="F89" i="3" s="1"/>
  <c r="G88" i="7"/>
  <c r="J88" i="7" s="1"/>
  <c r="F88" i="3" s="1"/>
  <c r="G87" i="7"/>
  <c r="J87" i="7" s="1"/>
  <c r="F87" i="3" s="1"/>
  <c r="G86" i="7"/>
  <c r="J86" i="7" s="1"/>
  <c r="F86" i="3" s="1"/>
  <c r="G85" i="7"/>
  <c r="J85" i="7" s="1"/>
  <c r="F85" i="3" s="1"/>
  <c r="G84" i="7"/>
  <c r="J84" i="7" s="1"/>
  <c r="F84" i="3" s="1"/>
  <c r="G83" i="7"/>
  <c r="J83" i="7" s="1"/>
  <c r="F83" i="3" s="1"/>
  <c r="G82" i="7"/>
  <c r="J82" i="7" s="1"/>
  <c r="F82" i="3" s="1"/>
  <c r="G81" i="7"/>
  <c r="J81" i="7" s="1"/>
  <c r="F81" i="3" s="1"/>
  <c r="G80" i="7"/>
  <c r="J80" i="7" s="1"/>
  <c r="F80" i="3" s="1"/>
  <c r="G79" i="7"/>
  <c r="J79" i="7" s="1"/>
  <c r="F79" i="3" s="1"/>
  <c r="G78" i="7"/>
  <c r="J78" i="7" s="1"/>
  <c r="G77" i="7"/>
  <c r="J77" i="7" s="1"/>
  <c r="G76" i="7"/>
  <c r="J76" i="7" s="1"/>
  <c r="G75" i="7"/>
  <c r="J75" i="7" s="1"/>
  <c r="G74" i="7"/>
  <c r="J74" i="7" s="1"/>
  <c r="G73" i="7"/>
  <c r="J73" i="7" s="1"/>
  <c r="F73" i="3" s="1"/>
  <c r="G72" i="7"/>
  <c r="J72" i="7" s="1"/>
  <c r="F72" i="3" s="1"/>
  <c r="G71" i="7"/>
  <c r="J71" i="7" s="1"/>
  <c r="F71" i="3" s="1"/>
  <c r="G70" i="7"/>
  <c r="J70" i="7" s="1"/>
  <c r="F70" i="3" s="1"/>
  <c r="G69" i="7"/>
  <c r="J69" i="7" s="1"/>
  <c r="F69" i="3" s="1"/>
  <c r="G68" i="7"/>
  <c r="J68" i="7" s="1"/>
  <c r="F68" i="3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G58" i="7"/>
  <c r="J58" i="7" s="1"/>
  <c r="F58" i="3" s="1"/>
  <c r="G57" i="7"/>
  <c r="J57" i="7" s="1"/>
  <c r="G56" i="7"/>
  <c r="J56" i="7" s="1"/>
  <c r="G55" i="7"/>
  <c r="J55" i="7" s="1"/>
  <c r="G54" i="7"/>
  <c r="J54" i="7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G40" i="7"/>
  <c r="J40" i="7" s="1"/>
  <c r="F40" i="3" s="1"/>
  <c r="G39" i="7"/>
  <c r="J39" i="7" s="1"/>
  <c r="G38" i="7"/>
  <c r="J38" i="7" s="1"/>
  <c r="G37" i="7"/>
  <c r="J37" i="7" s="1"/>
  <c r="F37" i="3" s="1"/>
  <c r="G36" i="7"/>
  <c r="J36" i="7" s="1"/>
  <c r="G35" i="7"/>
  <c r="J35" i="7" s="1"/>
  <c r="G34" i="7"/>
  <c r="J34" i="7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F27" i="3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G15" i="7"/>
  <c r="J15" i="7" s="1"/>
  <c r="F15" i="3" s="1"/>
  <c r="G14" i="7"/>
  <c r="J14" i="7" s="1"/>
  <c r="F14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F8" i="3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F4" i="3" s="1"/>
  <c r="G3" i="7"/>
  <c r="J3" i="7" s="1"/>
  <c r="B76" i="6"/>
  <c r="C76" i="6"/>
  <c r="D76" i="6"/>
  <c r="F76" i="6"/>
  <c r="G76" i="6"/>
  <c r="E75" i="6"/>
  <c r="H75" i="6" s="1"/>
  <c r="E74" i="6"/>
  <c r="H74" i="6" s="1"/>
  <c r="E73" i="6"/>
  <c r="H73" i="6" s="1"/>
  <c r="E70" i="6"/>
  <c r="H70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E63" i="6"/>
  <c r="H63" i="6" s="1"/>
  <c r="E62" i="6"/>
  <c r="H62" i="6" s="1"/>
  <c r="E61" i="6"/>
  <c r="H61" i="6" s="1"/>
  <c r="E60" i="6"/>
  <c r="H60" i="6" s="1"/>
  <c r="E58" i="6"/>
  <c r="H58" i="6" s="1"/>
  <c r="E57" i="6"/>
  <c r="H57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E20" i="3"/>
  <c r="E25" i="3"/>
  <c r="E26" i="3"/>
  <c r="E40" i="3"/>
  <c r="E41" i="3"/>
  <c r="E42" i="3"/>
  <c r="E43" i="3"/>
  <c r="E44" i="3"/>
  <c r="E45" i="3"/>
  <c r="E82" i="3"/>
  <c r="E84" i="3"/>
  <c r="E85" i="3"/>
  <c r="E87" i="3"/>
  <c r="E89" i="3"/>
  <c r="G88" i="5"/>
  <c r="J88" i="5" s="1"/>
  <c r="E88" i="3" s="1"/>
  <c r="G107" i="5"/>
  <c r="J107" i="5" s="1"/>
  <c r="E107" i="3" s="1"/>
  <c r="G93" i="5"/>
  <c r="J93" i="5" s="1"/>
  <c r="E93" i="3" s="1"/>
  <c r="G83" i="5"/>
  <c r="J83" i="5" s="1"/>
  <c r="E83" i="3" s="1"/>
  <c r="G80" i="5"/>
  <c r="J80" i="5" s="1"/>
  <c r="E80" i="3" s="1"/>
  <c r="G61" i="5"/>
  <c r="J61" i="5" s="1"/>
  <c r="E61" i="3" s="1"/>
  <c r="G54" i="5"/>
  <c r="G49" i="5"/>
  <c r="J49" i="5" s="1"/>
  <c r="E49" i="3" s="1"/>
  <c r="G32" i="5"/>
  <c r="J32" i="5" s="1"/>
  <c r="E32" i="3" s="1"/>
  <c r="G4" i="5"/>
  <c r="J4" i="5" s="1"/>
  <c r="E4" i="3" s="1"/>
  <c r="G19" i="5"/>
  <c r="J19" i="5" s="1"/>
  <c r="E19" i="3" s="1"/>
  <c r="I110" i="5"/>
  <c r="H110" i="5"/>
  <c r="F110" i="5"/>
  <c r="E110" i="5"/>
  <c r="D110" i="5"/>
  <c r="G109" i="5"/>
  <c r="J109" i="5" s="1"/>
  <c r="E109" i="3" s="1"/>
  <c r="G108" i="5"/>
  <c r="J108" i="5" s="1"/>
  <c r="E108" i="3" s="1"/>
  <c r="G106" i="5"/>
  <c r="J106" i="5" s="1"/>
  <c r="E106" i="3" s="1"/>
  <c r="G105" i="5"/>
  <c r="J105" i="5" s="1"/>
  <c r="E105" i="3" s="1"/>
  <c r="G104" i="5"/>
  <c r="J104" i="5" s="1"/>
  <c r="E104" i="3" s="1"/>
  <c r="G103" i="5"/>
  <c r="J103" i="5" s="1"/>
  <c r="E103" i="3" s="1"/>
  <c r="G102" i="5"/>
  <c r="J102" i="5" s="1"/>
  <c r="E102" i="3" s="1"/>
  <c r="G101" i="5"/>
  <c r="J101" i="5" s="1"/>
  <c r="E101" i="3" s="1"/>
  <c r="G100" i="5"/>
  <c r="J100" i="5" s="1"/>
  <c r="E100" i="3" s="1"/>
  <c r="G99" i="5"/>
  <c r="J99" i="5" s="1"/>
  <c r="E99" i="3" s="1"/>
  <c r="G98" i="5"/>
  <c r="J98" i="5" s="1"/>
  <c r="E98" i="3" s="1"/>
  <c r="G97" i="5"/>
  <c r="J97" i="5" s="1"/>
  <c r="E97" i="3" s="1"/>
  <c r="G96" i="5"/>
  <c r="J96" i="5" s="1"/>
  <c r="E96" i="3" s="1"/>
  <c r="G95" i="5"/>
  <c r="J95" i="5" s="1"/>
  <c r="E95" i="3" s="1"/>
  <c r="G94" i="5"/>
  <c r="J94" i="5" s="1"/>
  <c r="E94" i="3" s="1"/>
  <c r="G92" i="5"/>
  <c r="J92" i="5" s="1"/>
  <c r="E92" i="3" s="1"/>
  <c r="G91" i="5"/>
  <c r="J91" i="5" s="1"/>
  <c r="E91" i="3" s="1"/>
  <c r="G90" i="5"/>
  <c r="J90" i="5" s="1"/>
  <c r="E90" i="3" s="1"/>
  <c r="G89" i="5"/>
  <c r="G87" i="5"/>
  <c r="J87" i="5" s="1"/>
  <c r="G86" i="5"/>
  <c r="J86" i="5" s="1"/>
  <c r="E86" i="3" s="1"/>
  <c r="G85" i="5"/>
  <c r="J85" i="5" s="1"/>
  <c r="G84" i="5"/>
  <c r="J84" i="5" s="1"/>
  <c r="G82" i="5"/>
  <c r="J82" i="5" s="1"/>
  <c r="G81" i="5"/>
  <c r="J81" i="5" s="1"/>
  <c r="E81" i="3" s="1"/>
  <c r="G79" i="5"/>
  <c r="J79" i="5" s="1"/>
  <c r="E79" i="3" s="1"/>
  <c r="G78" i="5"/>
  <c r="J78" i="5" s="1"/>
  <c r="E78" i="3" s="1"/>
  <c r="G77" i="5"/>
  <c r="J77" i="5" s="1"/>
  <c r="E77" i="3" s="1"/>
  <c r="G76" i="5"/>
  <c r="J76" i="5" s="1"/>
  <c r="E76" i="3" s="1"/>
  <c r="G75" i="5"/>
  <c r="J75" i="5" s="1"/>
  <c r="E75" i="3" s="1"/>
  <c r="G74" i="5"/>
  <c r="J74" i="5" s="1"/>
  <c r="E74" i="3" s="1"/>
  <c r="G73" i="5"/>
  <c r="J73" i="5" s="1"/>
  <c r="E73" i="3" s="1"/>
  <c r="G72" i="5"/>
  <c r="J72" i="5" s="1"/>
  <c r="E72" i="3" s="1"/>
  <c r="G71" i="5"/>
  <c r="J71" i="5" s="1"/>
  <c r="E71" i="3" s="1"/>
  <c r="G70" i="5"/>
  <c r="J70" i="5" s="1"/>
  <c r="E70" i="3" s="1"/>
  <c r="G69" i="5"/>
  <c r="J69" i="5" s="1"/>
  <c r="E69" i="3" s="1"/>
  <c r="G68" i="5"/>
  <c r="J68" i="5" s="1"/>
  <c r="E68" i="3" s="1"/>
  <c r="G67" i="5"/>
  <c r="J67" i="5" s="1"/>
  <c r="E67" i="3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E63" i="3" s="1"/>
  <c r="G62" i="5"/>
  <c r="J62" i="5" s="1"/>
  <c r="E62" i="3" s="1"/>
  <c r="G60" i="5"/>
  <c r="J60" i="5" s="1"/>
  <c r="E60" i="3" s="1"/>
  <c r="G59" i="5"/>
  <c r="J59" i="5" s="1"/>
  <c r="E59" i="3" s="1"/>
  <c r="G58" i="5"/>
  <c r="J58" i="5" s="1"/>
  <c r="E58" i="3" s="1"/>
  <c r="G57" i="5"/>
  <c r="J57" i="5" s="1"/>
  <c r="E57" i="3" s="1"/>
  <c r="G56" i="5"/>
  <c r="J56" i="5" s="1"/>
  <c r="E56" i="3" s="1"/>
  <c r="G55" i="5"/>
  <c r="J55" i="5" s="1"/>
  <c r="E55" i="3" s="1"/>
  <c r="J54" i="5"/>
  <c r="E54" i="3" s="1"/>
  <c r="G53" i="5"/>
  <c r="J53" i="5" s="1"/>
  <c r="E53" i="3" s="1"/>
  <c r="G52" i="5"/>
  <c r="J52" i="5" s="1"/>
  <c r="E52" i="3" s="1"/>
  <c r="G51" i="5"/>
  <c r="J51" i="5" s="1"/>
  <c r="E51" i="3" s="1"/>
  <c r="G50" i="5"/>
  <c r="J50" i="5" s="1"/>
  <c r="E50" i="3" s="1"/>
  <c r="G48" i="5"/>
  <c r="J48" i="5" s="1"/>
  <c r="E48" i="3" s="1"/>
  <c r="G47" i="5"/>
  <c r="J47" i="5" s="1"/>
  <c r="E47" i="3" s="1"/>
  <c r="G46" i="5"/>
  <c r="J46" i="5" s="1"/>
  <c r="E46" i="3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E39" i="3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1" i="5"/>
  <c r="J31" i="5" s="1"/>
  <c r="E31" i="3" s="1"/>
  <c r="G30" i="5"/>
  <c r="J30" i="5" s="1"/>
  <c r="E30" i="3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G18" i="5"/>
  <c r="J18" i="5" s="1"/>
  <c r="E18" i="3" s="1"/>
  <c r="G17" i="5"/>
  <c r="J17" i="5" s="1"/>
  <c r="E17" i="3" s="1"/>
  <c r="G16" i="5"/>
  <c r="J16" i="5" s="1"/>
  <c r="E16" i="3" s="1"/>
  <c r="G15" i="5"/>
  <c r="J15" i="5" s="1"/>
  <c r="E15" i="3" s="1"/>
  <c r="G14" i="5"/>
  <c r="J14" i="5" s="1"/>
  <c r="E14" i="3" s="1"/>
  <c r="J13" i="5"/>
  <c r="E13" i="3" s="1"/>
  <c r="G12" i="5"/>
  <c r="J12" i="5" s="1"/>
  <c r="E12" i="3" s="1"/>
  <c r="G11" i="5"/>
  <c r="J11" i="5" s="1"/>
  <c r="E11" i="3" s="1"/>
  <c r="G10" i="5"/>
  <c r="J10" i="5" s="1"/>
  <c r="E10" i="3" s="1"/>
  <c r="G9" i="5"/>
  <c r="J9" i="5" s="1"/>
  <c r="E9" i="3" s="1"/>
  <c r="G8" i="5"/>
  <c r="J8" i="5" s="1"/>
  <c r="E8" i="3" s="1"/>
  <c r="G7" i="5"/>
  <c r="J7" i="5" s="1"/>
  <c r="E7" i="3" s="1"/>
  <c r="G6" i="5"/>
  <c r="J6" i="5" s="1"/>
  <c r="E6" i="3" s="1"/>
  <c r="G5" i="5"/>
  <c r="J5" i="5" s="1"/>
  <c r="E5" i="3" s="1"/>
  <c r="G3" i="5"/>
  <c r="J3" i="5" s="1"/>
  <c r="E3" i="3" s="1"/>
  <c r="B76" i="4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8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14" l="1"/>
  <c r="H76" i="14" s="1"/>
  <c r="G110" i="13"/>
  <c r="J110" i="13" s="1"/>
  <c r="I110" i="3" s="1"/>
  <c r="P110" i="3" s="1"/>
  <c r="E76" i="12"/>
  <c r="H76" i="12" s="1"/>
  <c r="G110" i="11"/>
  <c r="J110" i="11" s="1"/>
  <c r="H110" i="3" s="1"/>
  <c r="E76" i="10"/>
  <c r="H76" i="10" s="1"/>
  <c r="G110" i="9"/>
  <c r="J110" i="9" s="1"/>
  <c r="G110" i="3" s="1"/>
  <c r="E76" i="8"/>
  <c r="H76" i="8" s="1"/>
  <c r="G110" i="7"/>
  <c r="J110" i="7" s="1"/>
  <c r="F110" i="3" s="1"/>
  <c r="E76" i="6"/>
  <c r="H76" i="6" s="1"/>
  <c r="G110" i="5"/>
  <c r="J110" i="5" s="1"/>
  <c r="E110" i="3" s="1"/>
  <c r="E76" i="4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J4" i="1"/>
  <c r="D4" i="3" s="1"/>
  <c r="J3" i="1"/>
  <c r="D3" i="3" s="1"/>
  <c r="D30" i="3" l="1"/>
  <c r="D29" i="3"/>
  <c r="G110" i="1"/>
  <c r="J110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7" authorId="0" shapeId="0" xr:uid="{B25678EC-2A68-4B37-9069-A9E317986467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J89" authorId="0" shapeId="0" xr:uid="{B166945F-78AF-4C8C-82FC-C62B51CF357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2" authorId="0" shapeId="0" xr:uid="{30825DB2-CC75-4FAD-A49B-18C6C9A03DD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H64" authorId="0" shapeId="0" xr:uid="{E301608E-D5FA-407E-AE79-E17C295B000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9" authorId="0" shapeId="0" xr:uid="{C4578B9C-5CE0-44AE-8B1D-5B0DD9E6DC3F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4" authorId="0" shapeId="0" xr:uid="{DCF72BA3-70ED-4FA1-91DF-FCBB5A15A699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report.</t>
        </r>
      </text>
    </comment>
  </commentList>
</comments>
</file>

<file path=xl/sharedStrings.xml><?xml version="1.0" encoding="utf-8"?>
<sst xmlns="http://schemas.openxmlformats.org/spreadsheetml/2006/main" count="3475" uniqueCount="505">
  <si>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</si>
  <si>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</si>
  <si>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</si>
  <si>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</si>
  <si>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</si>
  <si>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</si>
  <si>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</si>
  <si>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</si>
  <si>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</si>
  <si>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</si>
  <si>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</si>
  <si>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</si>
  <si>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</si>
  <si>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</si>
  <si>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</si>
  <si>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</si>
  <si>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</si>
  <si>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</si>
  <si>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</si>
  <si>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</si>
  <si>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</si>
  <si>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</si>
  <si>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</si>
  <si>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</si>
  <si>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</si>
  <si>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</si>
  <si>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</si>
  <si>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</si>
  <si>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</si>
  <si>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</si>
  <si>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</si>
  <si>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</si>
  <si>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</si>
  <si>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</si>
  <si>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</si>
  <si>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</si>
  <si>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</si>
  <si>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</si>
  <si>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</si>
  <si>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</si>
  <si>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</si>
  <si>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</si>
  <si>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</si>
  <si>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</si>
  <si>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</si>
  <si>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</si>
  <si>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</si>
  <si>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</si>
  <si>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</si>
  <si>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</si>
  <si>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</si>
  <si>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</si>
  <si>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</si>
  <si>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</si>
  <si>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</si>
  <si>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</si>
  <si>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</si>
  <si>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</si>
  <si>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</si>
  <si>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</si>
  <si>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</si>
  <si>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</si>
  <si>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</si>
  <si>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</si>
  <si>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</si>
  <si>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</si>
  <si>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</si>
  <si>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</si>
  <si>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</si>
  <si>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</si>
  <si>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</si>
  <si>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</si>
  <si>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</si>
  <si>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</si>
  <si>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</si>
  <si>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</si>
  <si>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</si>
  <si>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</si>
  <si>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</si>
  <si>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</si>
  <si>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</si>
  <si>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</si>
  <si>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</si>
  <si>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</si>
  <si>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</si>
  <si>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</si>
  <si>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</si>
  <si>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</si>
  <si>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</si>
  <si>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</si>
  <si>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</si>
  <si>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</si>
  <si>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</si>
  <si>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</si>
  <si>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</si>
  <si>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</si>
  <si>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</si>
  <si>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</si>
  <si>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</si>
  <si>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</si>
  <si>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</si>
  <si>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</si>
  <si>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</si>
  <si>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</si>
  <si>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</si>
  <si>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</si>
  <si>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</si>
  <si>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</si>
  <si>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</si>
  <si>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</si>
  <si>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</si>
  <si>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</si>
  <si>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</si>
  <si>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</si>
  <si>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</si>
  <si>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</si>
  <si>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</si>
  <si>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</si>
  <si>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</si>
  <si>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</si>
  <si>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</si>
  <si>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</si>
  <si>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</si>
  <si>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</si>
  <si>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</si>
  <si>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</si>
  <si>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</si>
  <si>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</si>
  <si>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</si>
  <si>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</si>
  <si>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</si>
  <si>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</si>
  <si>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</si>
  <si>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</si>
  <si>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</si>
  <si>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</si>
  <si>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</si>
  <si>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</si>
  <si>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</si>
  <si>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</si>
  <si>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</si>
  <si>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</si>
  <si>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</si>
  <si>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</si>
  <si>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</si>
  <si>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</si>
  <si>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</si>
  <si>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</si>
  <si>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</si>
  <si>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</si>
  <si>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</si>
  <si>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</si>
  <si>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</si>
  <si>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</si>
  <si>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</si>
  <si>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</si>
  <si>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</si>
  <si>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</si>
  <si>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</si>
  <si>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</si>
  <si>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</si>
  <si>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</si>
  <si>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</si>
  <si>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</si>
  <si>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</si>
  <si>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</si>
  <si>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</si>
  <si>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</si>
  <si>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</si>
  <si>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</si>
  <si>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</si>
  <si>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</si>
  <si>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</si>
  <si>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</si>
  <si>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</si>
  <si>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</si>
  <si>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</si>
  <si>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</si>
  <si>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</si>
  <si>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</si>
  <si>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</si>
  <si>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</si>
  <si>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</si>
  <si>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</si>
  <si>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</si>
  <si>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</si>
  <si>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</si>
  <si>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</si>
  <si>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</si>
  <si>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</si>
  <si>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</si>
  <si>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</si>
  <si>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</si>
  <si>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</si>
  <si>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</si>
  <si>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</si>
  <si>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</si>
  <si>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</si>
  <si>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</si>
  <si>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</si>
  <si>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</si>
  <si>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</si>
  <si>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</si>
  <si>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</si>
  <si>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</si>
  <si>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</si>
  <si>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</si>
  <si>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</si>
  <si>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</si>
  <si>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</si>
  <si>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</si>
  <si>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</si>
  <si>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</si>
  <si>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</si>
  <si>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</si>
  <si>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</si>
  <si>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</si>
  <si>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</si>
  <si>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</si>
  <si>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</si>
  <si>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</si>
  <si>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</si>
  <si>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</si>
  <si>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</si>
  <si>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</si>
  <si>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</si>
  <si>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</si>
  <si>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</si>
  <si>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</si>
  <si>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</si>
  <si>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</si>
  <si>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</si>
  <si>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</si>
  <si>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</si>
  <si>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</si>
  <si>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</si>
  <si>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</si>
  <si>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</si>
  <si>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</si>
  <si>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</si>
  <si>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</si>
  <si>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</si>
  <si>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</si>
  <si>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</si>
  <si>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</si>
  <si>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</si>
  <si>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</si>
  <si>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</si>
  <si>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</si>
  <si>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</si>
  <si>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</si>
  <si>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</si>
  <si>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</si>
  <si>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</si>
  <si>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</si>
  <si>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</si>
  <si>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</si>
  <si>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</si>
  <si>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</si>
  <si>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</si>
  <si>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</si>
  <si>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</si>
  <si>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</si>
  <si>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</si>
  <si>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</si>
  <si>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</si>
  <si>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</si>
  <si>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</si>
  <si>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</si>
  <si>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</si>
  <si>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</si>
  <si>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</si>
  <si>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</si>
  <si>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</si>
  <si>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</si>
  <si>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</si>
  <si>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</si>
  <si>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</si>
  <si>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</si>
  <si>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</si>
  <si>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</si>
  <si>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</si>
  <si>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</si>
  <si>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</si>
  <si>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</si>
  <si>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</si>
  <si>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</si>
  <si>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</si>
  <si>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</si>
  <si>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</si>
  <si>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</si>
  <si>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</si>
  <si>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</si>
  <si>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</si>
  <si>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</si>
  <si>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</si>
  <si>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</si>
  <si>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</si>
  <si>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</si>
  <si>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</si>
  <si>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</si>
  <si>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</si>
  <si>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</si>
  <si>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</si>
  <si>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</si>
  <si>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</si>
  <si>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</si>
  <si>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</si>
  <si>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580-875-6121</t>
  </si>
  <si>
    <t>Stephanie Goins</t>
  </si>
  <si>
    <t>918-256-7531</t>
  </si>
  <si>
    <t>918-224-5531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</si>
  <si>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</si>
  <si>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</si>
  <si>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</si>
  <si>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</si>
  <si>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</si>
  <si>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</si>
  <si>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</si>
  <si>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</si>
  <si>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</si>
  <si>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</si>
  <si>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</si>
  <si>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</si>
  <si>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</si>
  <si>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</si>
  <si>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</si>
  <si>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</si>
  <si>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</si>
  <si>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</si>
  <si>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</si>
  <si>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</si>
  <si>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</si>
  <si>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</si>
  <si>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</si>
  <si>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</si>
  <si>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</si>
  <si>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</si>
  <si>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</si>
  <si>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</si>
  <si>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</si>
  <si>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</si>
  <si>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</si>
  <si>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</si>
  <si>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</si>
  <si>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</si>
  <si>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</si>
  <si>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</si>
  <si>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</si>
  <si>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</si>
  <si>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</si>
  <si>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</si>
  <si>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</si>
  <si>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405-485-3319</t>
  </si>
  <si>
    <t>580-286-6628</t>
  </si>
  <si>
    <t>918-689-7774</t>
  </si>
  <si>
    <t>Sherri Randolph</t>
  </si>
  <si>
    <t>918-473-5416</t>
  </si>
  <si>
    <t>580-227-3362</t>
  </si>
  <si>
    <t>Janlee Hoppers</t>
  </si>
  <si>
    <t>580-795-3705</t>
  </si>
  <si>
    <t>918-825-4224</t>
  </si>
  <si>
    <t>580-622-3716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</si>
  <si>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</si>
  <si>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</si>
  <si>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</si>
  <si>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</si>
  <si>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</si>
  <si>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</si>
  <si>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</si>
  <si>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</si>
  <si>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</si>
  <si>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</si>
  <si>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</si>
  <si>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</si>
  <si>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</si>
  <si>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</si>
  <si>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</si>
  <si>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</si>
  <si>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</si>
  <si>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</si>
  <si>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</si>
  <si>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</si>
  <si>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</si>
  <si>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</si>
  <si>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</si>
  <si>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</si>
  <si>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</si>
  <si>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</si>
  <si>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</si>
  <si>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</si>
  <si>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</si>
  <si>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</si>
  <si>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</si>
  <si>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</si>
  <si>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</si>
  <si>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</si>
  <si>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</si>
  <si>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</si>
  <si>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</si>
  <si>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</si>
  <si>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</si>
  <si>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</si>
  <si>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</si>
  <si>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</si>
  <si>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</si>
  <si>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</si>
  <si>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</si>
  <si>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</si>
  <si>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</si>
  <si>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</si>
  <si>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</si>
  <si>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</si>
  <si>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</si>
  <si>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</si>
  <si>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</si>
  <si>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918-595-4562</t>
  </si>
  <si>
    <t>Elaine Wyatt</t>
  </si>
  <si>
    <t>918-595-4054</t>
  </si>
  <si>
    <t>918-485-3022</t>
  </si>
  <si>
    <t>918-486-2845</t>
  </si>
  <si>
    <t>918-335-3005</t>
  </si>
  <si>
    <t>Patti Steelman</t>
  </si>
  <si>
    <t>580-327-3192</t>
  </si>
  <si>
    <t>580-256-6416</t>
  </si>
  <si>
    <t>*Independent WIC Clinic</t>
  </si>
  <si>
    <t>Overall</t>
  </si>
  <si>
    <t>Average</t>
  </si>
  <si>
    <t>El Reno &amp; Yukon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</si>
  <si>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</si>
  <si>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</si>
  <si>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</si>
  <si>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</si>
  <si>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</si>
  <si>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</si>
  <si>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</si>
  <si>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</si>
  <si>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</si>
  <si>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</si>
  <si>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</si>
  <si>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</si>
  <si>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</si>
  <si>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</si>
  <si>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</si>
  <si>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</si>
  <si>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</si>
  <si>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</si>
  <si>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</si>
  <si>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Jennifer Ewer</t>
  </si>
  <si>
    <t>Leanna Ybarra</t>
  </si>
  <si>
    <t xml:space="preserve">OCCHD - East </t>
  </si>
  <si>
    <t>OCCHD - West</t>
  </si>
  <si>
    <t>Stephanie Sewell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</si>
  <si>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</si>
  <si>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</si>
  <si>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</si>
  <si>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</si>
  <si>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</si>
  <si>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</si>
  <si>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</si>
  <si>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</si>
  <si>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</si>
  <si>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GRAND TOTAL</t>
  </si>
  <si>
    <t>Katie Robl</t>
  </si>
  <si>
    <t>OOCHD - Northeast</t>
  </si>
  <si>
    <t xml:space="preserve">El Reno </t>
  </si>
  <si>
    <t>Cheyenne</t>
  </si>
  <si>
    <t xml:space="preserve">Cheyenne </t>
  </si>
  <si>
    <t>Cheyenne - Roger Mills Memorial</t>
  </si>
  <si>
    <t>Shelby Cline</t>
  </si>
  <si>
    <t xml:space="preserve">Mary Mahoney </t>
  </si>
  <si>
    <t>NVRA Coord</t>
  </si>
  <si>
    <t>TOTAL</t>
  </si>
  <si>
    <t>Patricia Ramirez</t>
  </si>
  <si>
    <t>Liset Torres</t>
  </si>
  <si>
    <t>Kimberly Cravens</t>
  </si>
  <si>
    <t>Kasie Dibble</t>
  </si>
  <si>
    <t>Nakieta Morales</t>
  </si>
  <si>
    <t xml:space="preserve">                       % of Contacts with Completed Voter Registration Forms</t>
  </si>
  <si>
    <t>Amanda Hoover</t>
  </si>
  <si>
    <t>Curtis Meloy</t>
  </si>
  <si>
    <t>Nancy Ramirez Cabral</t>
  </si>
  <si>
    <t>Amanda James</t>
  </si>
  <si>
    <t>Connie Chesser</t>
  </si>
  <si>
    <t>Jade Colley</t>
  </si>
  <si>
    <t>Samantha Gensman</t>
  </si>
  <si>
    <t>Danielle Hair</t>
  </si>
  <si>
    <t>Sarah Moore</t>
  </si>
  <si>
    <t>Nicholas Nelson</t>
  </si>
  <si>
    <t>Rebecca Allen</t>
  </si>
  <si>
    <t>Jessica Martinez</t>
  </si>
  <si>
    <t>Andrea Wright</t>
  </si>
  <si>
    <t>Rocio Hillyer</t>
  </si>
  <si>
    <t>Kara Johnson</t>
  </si>
  <si>
    <t>Carlotta Carnes</t>
  </si>
  <si>
    <t>Silveria Juarez</t>
  </si>
  <si>
    <t>Almetrice Alford</t>
  </si>
  <si>
    <t>Jaycy Ledezma</t>
  </si>
  <si>
    <t>Vanessa Meier</t>
  </si>
  <si>
    <t>Sara Clements</t>
  </si>
  <si>
    <t xml:space="preserve">                                                                       </t>
  </si>
  <si>
    <t>Kristyna Cleek</t>
  </si>
  <si>
    <t>Jan Szatrkowski</t>
  </si>
  <si>
    <t>Tara Bowman</t>
  </si>
  <si>
    <t>Kelley Sue Kerns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</si>
</sst>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2" xfId="0" applyFont="1" applyBorder="1"/>
    <xf numFmtId="0" fontId="4" fillId="0" borderId="0" xfId="0" applyFont="1"/>
    <xf numFmtId="0" fontId="3" fillId="0" borderId="0" xfId="0" applyFont="1"/>
    <xf numFmtId="49" fontId="4" fillId="0" borderId="2" xfId="0" applyNumberFormat="1" applyFont="1" applyBorder="1" applyAlignment="1">
      <alignment horizontal="left"/>
    </xf>
    <xf numFmtId="0" fontId="4" fillId="0" borderId="3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2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3" xfId="0" applyNumberFormat="1" applyFont="1" applyBorder="1"/>
    <xf numFmtId="37" fontId="4" fillId="0" borderId="2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49" fontId="4" fillId="0" borderId="3" xfId="0" applyNumberFormat="1" applyFont="1" applyBorder="1" applyAlignment="1">
      <alignment horizontal="left"/>
    </xf>
    <xf numFmtId="49" fontId="4" fillId="0" borderId="2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9" fontId="5" fillId="0" borderId="2" xfId="2" applyFont="1" applyFill="1" applyBorder="1" applyAlignment="1" applyProtection="1">
      <alignment horizontal="center" vertical="center"/>
    </xf>
    <xf numFmtId="9" fontId="4" fillId="0" borderId="2" xfId="2" applyFont="1" applyBorder="1" applyAlignment="1">
      <alignment horizontal="center" vertical="center"/>
    </xf>
    <xf numFmtId="9" fontId="5" fillId="0" borderId="7" xfId="2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5" fillId="0" borderId="2" xfId="0" applyNumberFormat="1" applyFont="1" applyBorder="1" applyAlignment="1">
      <alignment horizontal="left" vertical="center"/>
    </xf>
    <xf numFmtId="37" fontId="5" fillId="0" borderId="7" xfId="0" applyNumberFormat="1" applyFont="1" applyBorder="1" applyAlignment="1">
      <alignment horizontal="left" vertical="center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9" fontId="5" fillId="0" borderId="6" xfId="2" applyFont="1" applyFill="1" applyBorder="1" applyAlignment="1" applyProtection="1">
      <alignment horizontal="center" vertical="center"/>
    </xf>
    <xf numFmtId="9" fontId="4" fillId="0" borderId="6" xfId="2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1" xfId="0" applyFont="1" applyBorder="1"/>
    <xf numFmtId="0" fontId="0" fillId="0" borderId="1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49" fontId="4" fillId="0" borderId="2" xfId="0" applyNumberFormat="1" applyFont="1" applyBorder="1"/>
    <xf numFmtId="49" fontId="2" fillId="2" borderId="2" xfId="0" applyNumberFormat="1" applyFont="1" applyFill="1" applyBorder="1" applyAlignment="1">
      <alignment horizontal="left"/>
    </xf>
    <xf numFmtId="37" fontId="2" fillId="2" borderId="2" xfId="0" applyNumberFormat="1" applyFont="1" applyFill="1" applyBorder="1" applyAlignment="1">
      <alignment horizontal="left"/>
    </xf>
    <xf numFmtId="37" fontId="2" fillId="2" borderId="3" xfId="0" applyNumberFormat="1" applyFont="1" applyFill="1" applyBorder="1" applyAlignment="1">
      <alignment horizontal="center"/>
    </xf>
    <xf numFmtId="37" fontId="2" fillId="2" borderId="3" xfId="0" applyNumberFormat="1" applyFont="1" applyFill="1" applyBorder="1" applyAlignment="1">
      <alignment horizontal="center" wrapText="1"/>
    </xf>
    <xf numFmtId="37" fontId="3" fillId="2" borderId="3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37" fontId="2" fillId="4" borderId="2" xfId="0" applyNumberFormat="1" applyFont="1" applyFill="1" applyBorder="1" applyAlignment="1">
      <alignment horizontal="left"/>
    </xf>
    <xf numFmtId="37" fontId="2" fillId="4" borderId="3" xfId="0" applyNumberFormat="1" applyFont="1" applyFill="1" applyBorder="1" applyAlignment="1">
      <alignment horizontal="center"/>
    </xf>
    <xf numFmtId="37" fontId="2" fillId="4" borderId="3" xfId="0" applyNumberFormat="1" applyFont="1" applyFill="1" applyBorder="1" applyAlignment="1">
      <alignment horizontal="center" wrapText="1"/>
    </xf>
    <xf numFmtId="37" fontId="3" fillId="4" borderId="3" xfId="0" applyNumberFormat="1" applyFont="1" applyFill="1" applyBorder="1" applyAlignment="1">
      <alignment horizontal="center" wrapText="1"/>
    </xf>
    <xf numFmtId="165" fontId="3" fillId="4" borderId="2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/>
    </xf>
    <xf numFmtId="37" fontId="2" fillId="5" borderId="2" xfId="0" applyNumberFormat="1" applyFont="1" applyFill="1" applyBorder="1" applyAlignment="1">
      <alignment horizontal="left"/>
    </xf>
    <xf numFmtId="37" fontId="2" fillId="5" borderId="3" xfId="0" applyNumberFormat="1" applyFont="1" applyFill="1" applyBorder="1" applyAlignment="1">
      <alignment horizontal="center"/>
    </xf>
    <xf numFmtId="37" fontId="2" fillId="5" borderId="3" xfId="0" applyNumberFormat="1" applyFont="1" applyFill="1" applyBorder="1" applyAlignment="1">
      <alignment horizontal="center" wrapText="1"/>
    </xf>
    <xf numFmtId="37" fontId="3" fillId="5" borderId="3" xfId="0" applyNumberFormat="1" applyFont="1" applyFill="1" applyBorder="1" applyAlignment="1">
      <alignment horizontal="center" wrapText="1"/>
    </xf>
    <xf numFmtId="165" fontId="3" fillId="5" borderId="2" xfId="0" applyNumberFormat="1" applyFont="1" applyFill="1" applyBorder="1" applyAlignment="1">
      <alignment horizontal="center" wrapText="1"/>
    </xf>
    <xf numFmtId="0" fontId="3" fillId="5" borderId="9" xfId="0" applyFont="1" applyFill="1" applyBorder="1"/>
    <xf numFmtId="0" fontId="3" fillId="5" borderId="14" xfId="0" applyFont="1" applyFill="1" applyBorder="1"/>
    <xf numFmtId="0" fontId="3" fillId="5" borderId="13" xfId="0" applyFont="1" applyFill="1" applyBorder="1"/>
    <xf numFmtId="0" fontId="3" fillId="5" borderId="9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left"/>
    </xf>
    <xf numFmtId="37" fontId="2" fillId="5" borderId="8" xfId="0" applyNumberFormat="1" applyFont="1" applyFill="1" applyBorder="1" applyAlignment="1">
      <alignment horizontal="left"/>
    </xf>
    <xf numFmtId="9" fontId="2" fillId="5" borderId="8" xfId="2" applyFont="1" applyFill="1" applyBorder="1" applyAlignment="1" applyProtection="1">
      <alignment horizontal="center" vertical="center"/>
    </xf>
    <xf numFmtId="9" fontId="2" fillId="5" borderId="9" xfId="2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>
      <alignment horizontal="left" vertical="center"/>
    </xf>
    <xf numFmtId="37" fontId="2" fillId="5" borderId="2" xfId="0" applyNumberFormat="1" applyFont="1" applyFill="1" applyBorder="1" applyAlignment="1">
      <alignment horizontal="left" vertical="center"/>
    </xf>
    <xf numFmtId="166" fontId="2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9" fontId="2" fillId="0" borderId="9" xfId="2" applyFont="1" applyFill="1" applyBorder="1" applyAlignment="1" applyProtection="1">
      <alignment horizontal="center" vertical="center"/>
    </xf>
    <xf numFmtId="9" fontId="3" fillId="0" borderId="9" xfId="2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3" fillId="5" borderId="3" xfId="0" applyNumberFormat="1" applyFont="1" applyFill="1" applyBorder="1" applyAlignment="1">
      <alignment horizontal="left"/>
    </xf>
    <xf numFmtId="37" fontId="3" fillId="5" borderId="3" xfId="0" applyNumberFormat="1" applyFont="1" applyFill="1" applyBorder="1" applyAlignment="1">
      <alignment horizontal="left"/>
    </xf>
    <xf numFmtId="0" fontId="3" fillId="5" borderId="3" xfId="0" applyFont="1" applyFill="1" applyBorder="1"/>
    <xf numFmtId="0" fontId="3" fillId="5" borderId="2" xfId="0" applyFont="1" applyFill="1" applyBorder="1" applyAlignment="1">
      <alignment horizontal="left"/>
    </xf>
    <xf numFmtId="164" fontId="2" fillId="0" borderId="1" xfId="1" quotePrefix="1" applyNumberFormat="1" applyFont="1" applyFill="1" applyBorder="1" applyAlignment="1" applyProtection="1">
      <alignment horizontal="left" vertic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1" xfId="1" quotePrefix="1" applyNumberFormat="1" applyFont="1" applyFill="1" applyBorder="1" applyAlignment="1" applyProtection="1">
      <alignment horizontal="center" vertical="center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4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E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zoomScale="125" zoomScaleNormal="125" workbookViewId="0">
      <selection activeCell="P7" sqref="P7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 customWidth="1"/>
    <col min="7" max="7" width="11" style="15" customWidth="1"/>
    <col min="8" max="8" width="12.42578125" style="15" customWidth="1"/>
    <col min="9" max="9" width="8.85546875" style="15"/>
    <col min="10" max="10" width="8.85546875" style="46"/>
  </cols>
  <sheetData>
    <row r="1" spans="1:10" x14ac:dyDescent="0.25">
      <c r="A1" s="44"/>
      <c r="B1" s="44"/>
      <c r="C1" s="44"/>
      <c r="D1" s="105">
        <v>46023</v>
      </c>
      <c r="E1" s="105"/>
      <c r="F1" s="105"/>
      <c r="G1" s="105"/>
      <c r="H1" s="105"/>
      <c r="I1" s="105"/>
      <c r="J1" s="47"/>
    </row>
    <row r="2" spans="1:10" ht="39" x14ac:dyDescent="0.25">
      <c r="A2" s="54" t="s">
        <v>0</v>
      </c>
      <c r="B2" s="55" t="s">
        <v>1</v>
      </c>
      <c r="C2" s="55" t="s">
        <v>2</v>
      </c>
      <c r="D2" s="56" t="s">
        <v>3</v>
      </c>
      <c r="E2" s="56" t="s">
        <v>4</v>
      </c>
      <c r="F2" s="57" t="s">
        <v>5</v>
      </c>
      <c r="G2" s="57" t="s">
        <v>6</v>
      </c>
      <c r="H2" s="57" t="s">
        <v>7</v>
      </c>
      <c r="I2" s="58" t="s">
        <v>8</v>
      </c>
      <c r="J2" s="5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25</v>
      </c>
      <c r="J3" s="43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0</v>
      </c>
      <c r="E4" s="9">
        <v>9</v>
      </c>
      <c r="F4" s="9">
        <v>4</v>
      </c>
      <c r="G4" s="9">
        <v>13</v>
      </c>
      <c r="H4" s="9">
        <v>0</v>
      </c>
      <c r="I4" s="9">
        <v>15</v>
      </c>
      <c r="J4" s="43">
        <f t="shared" si="0"/>
        <v>0.8666666666666667</v>
      </c>
    </row>
    <row r="5" spans="1:10" x14ac:dyDescent="0.25">
      <c r="A5" s="50" t="s">
        <v>15</v>
      </c>
      <c r="B5" s="50" t="s">
        <v>16</v>
      </c>
      <c r="C5" s="50" t="s">
        <v>16</v>
      </c>
      <c r="D5" s="51">
        <v>0</v>
      </c>
      <c r="E5" s="51">
        <v>0</v>
      </c>
      <c r="F5" s="51">
        <v>0</v>
      </c>
      <c r="G5" s="51">
        <f t="shared" ref="G5:G77" si="1">SUM(D5:F5)</f>
        <v>0</v>
      </c>
      <c r="H5" s="51">
        <v>0</v>
      </c>
      <c r="I5" s="51">
        <v>9</v>
      </c>
      <c r="J5" s="52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17</v>
      </c>
      <c r="F6" s="9">
        <v>0</v>
      </c>
      <c r="G6" s="9">
        <f t="shared" si="1"/>
        <v>17</v>
      </c>
      <c r="H6" s="9">
        <v>0</v>
      </c>
      <c r="I6" s="9">
        <v>14</v>
      </c>
      <c r="J6" s="43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12</v>
      </c>
      <c r="E7" s="9">
        <v>56</v>
      </c>
      <c r="F7" s="9">
        <v>0</v>
      </c>
      <c r="G7" s="9">
        <f t="shared" si="1"/>
        <v>68</v>
      </c>
      <c r="H7" s="9">
        <v>0</v>
      </c>
      <c r="I7" s="9">
        <v>59</v>
      </c>
      <c r="J7" s="43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3</v>
      </c>
      <c r="E8" s="9">
        <v>25</v>
      </c>
      <c r="F8" s="9">
        <v>0</v>
      </c>
      <c r="G8" s="9">
        <f t="shared" si="1"/>
        <v>28</v>
      </c>
      <c r="H8" s="9">
        <v>1</v>
      </c>
      <c r="I8" s="9">
        <v>26</v>
      </c>
      <c r="J8" s="43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3</v>
      </c>
      <c r="E9" s="9">
        <v>48</v>
      </c>
      <c r="F9" s="9">
        <v>14</v>
      </c>
      <c r="G9" s="9">
        <f t="shared" si="1"/>
        <v>65</v>
      </c>
      <c r="H9" s="9">
        <v>4</v>
      </c>
      <c r="I9" s="9">
        <v>63</v>
      </c>
      <c r="J9" s="43">
        <f t="shared" si="0"/>
        <v>1.0317460317460319</v>
      </c>
    </row>
    <row r="10" spans="1:10" x14ac:dyDescent="0.25">
      <c r="A10" s="50" t="s">
        <v>28</v>
      </c>
      <c r="B10" s="50" t="s">
        <v>29</v>
      </c>
      <c r="C10" s="50" t="s">
        <v>30</v>
      </c>
      <c r="D10" s="51">
        <v>0</v>
      </c>
      <c r="E10" s="51">
        <v>10</v>
      </c>
      <c r="F10" s="51">
        <v>0</v>
      </c>
      <c r="G10" s="51">
        <f t="shared" si="1"/>
        <v>10</v>
      </c>
      <c r="H10" s="51">
        <v>0</v>
      </c>
      <c r="I10" s="51">
        <v>13</v>
      </c>
      <c r="J10" s="52">
        <f t="shared" si="0"/>
        <v>0.76923076923076927</v>
      </c>
    </row>
    <row r="11" spans="1:10" x14ac:dyDescent="0.25">
      <c r="A11" s="50" t="s">
        <v>31</v>
      </c>
      <c r="B11" s="50" t="s">
        <v>32</v>
      </c>
      <c r="C11" s="50" t="s">
        <v>465</v>
      </c>
      <c r="D11" s="51">
        <v>12</v>
      </c>
      <c r="E11" s="51">
        <v>126</v>
      </c>
      <c r="F11" s="51">
        <v>13</v>
      </c>
      <c r="G11" s="51">
        <f t="shared" si="1"/>
        <v>151</v>
      </c>
      <c r="H11" s="51">
        <v>2</v>
      </c>
      <c r="I11" s="51">
        <v>190</v>
      </c>
      <c r="J11" s="52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70</v>
      </c>
      <c r="F12" s="9">
        <v>0</v>
      </c>
      <c r="G12" s="9">
        <f t="shared" si="1"/>
        <v>76</v>
      </c>
      <c r="H12" s="9">
        <v>1</v>
      </c>
      <c r="I12" s="9">
        <v>89</v>
      </c>
      <c r="J12" s="43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10</v>
      </c>
      <c r="J13" s="43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2</v>
      </c>
      <c r="E14" s="9">
        <v>36</v>
      </c>
      <c r="F14" s="9">
        <v>0</v>
      </c>
      <c r="G14" s="9">
        <f t="shared" si="1"/>
        <v>38</v>
      </c>
      <c r="H14" s="9">
        <v>2</v>
      </c>
      <c r="I14" s="9">
        <v>40</v>
      </c>
      <c r="J14" s="43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2</v>
      </c>
      <c r="E15" s="9">
        <v>60</v>
      </c>
      <c r="F15" s="9">
        <v>0</v>
      </c>
      <c r="G15" s="9">
        <f t="shared" si="1"/>
        <v>62</v>
      </c>
      <c r="H15" s="9">
        <v>2</v>
      </c>
      <c r="I15" s="9">
        <v>22</v>
      </c>
      <c r="J15" s="43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9</v>
      </c>
      <c r="E16" s="9">
        <v>142</v>
      </c>
      <c r="F16" s="9">
        <v>1</v>
      </c>
      <c r="G16" s="9">
        <f t="shared" si="1"/>
        <v>152</v>
      </c>
      <c r="H16" s="9">
        <v>3</v>
      </c>
      <c r="I16" s="9">
        <v>142</v>
      </c>
      <c r="J16" s="43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80</v>
      </c>
      <c r="F17" s="9">
        <v>0</v>
      </c>
      <c r="G17" s="9">
        <f t="shared" si="1"/>
        <v>83</v>
      </c>
      <c r="H17" s="9">
        <v>3</v>
      </c>
      <c r="I17" s="9">
        <v>83</v>
      </c>
      <c r="J17" s="43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28</v>
      </c>
      <c r="F18" s="9">
        <v>0</v>
      </c>
      <c r="G18" s="9">
        <f t="shared" si="1"/>
        <v>28</v>
      </c>
      <c r="H18" s="9">
        <v>0</v>
      </c>
      <c r="I18" s="9">
        <v>13</v>
      </c>
      <c r="J18" s="43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148</v>
      </c>
      <c r="F19" s="9">
        <v>0</v>
      </c>
      <c r="G19" s="9">
        <v>163</v>
      </c>
      <c r="H19" s="9">
        <v>5</v>
      </c>
      <c r="I19" s="9">
        <v>176</v>
      </c>
      <c r="J19" s="43">
        <f t="shared" si="0"/>
        <v>0.92613636363636365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0</v>
      </c>
      <c r="G20" s="9">
        <f t="shared" si="1"/>
        <v>10</v>
      </c>
      <c r="H20" s="9">
        <v>0</v>
      </c>
      <c r="I20" s="9">
        <v>7</v>
      </c>
      <c r="J20" s="43">
        <f t="shared" si="0"/>
        <v>1.4285714285714286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2</v>
      </c>
      <c r="E21" s="9">
        <v>19</v>
      </c>
      <c r="F21" s="9">
        <v>0</v>
      </c>
      <c r="G21" s="9">
        <f t="shared" si="1"/>
        <v>21</v>
      </c>
      <c r="H21" s="9">
        <v>1</v>
      </c>
      <c r="I21" s="9">
        <v>14</v>
      </c>
      <c r="J21" s="43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34</v>
      </c>
      <c r="F22" s="9">
        <v>0</v>
      </c>
      <c r="G22" s="9">
        <f t="shared" si="1"/>
        <v>37</v>
      </c>
      <c r="H22" s="9">
        <v>1</v>
      </c>
      <c r="I22" s="9">
        <v>32</v>
      </c>
      <c r="J22" s="43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5</v>
      </c>
      <c r="E23" s="9">
        <v>149</v>
      </c>
      <c r="F23" s="9">
        <v>0</v>
      </c>
      <c r="G23" s="9">
        <f t="shared" si="1"/>
        <v>154</v>
      </c>
      <c r="H23" s="9">
        <v>5</v>
      </c>
      <c r="I23" s="9">
        <v>110</v>
      </c>
      <c r="J23" s="43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2</v>
      </c>
      <c r="E24" s="9">
        <v>55</v>
      </c>
      <c r="F24" s="9">
        <v>0</v>
      </c>
      <c r="G24" s="9">
        <f t="shared" si="1"/>
        <v>57</v>
      </c>
      <c r="H24" s="9">
        <v>1</v>
      </c>
      <c r="I24" s="9">
        <v>25</v>
      </c>
      <c r="J24" s="43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3</v>
      </c>
      <c r="E25" s="9">
        <v>32</v>
      </c>
      <c r="F25" s="9">
        <v>0</v>
      </c>
      <c r="G25" s="9">
        <f t="shared" si="1"/>
        <v>35</v>
      </c>
      <c r="H25" s="9">
        <v>0</v>
      </c>
      <c r="I25" s="9">
        <v>36</v>
      </c>
      <c r="J25" s="43">
        <f t="shared" si="0"/>
        <v>0.97222222222222221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0</v>
      </c>
      <c r="E26" s="9">
        <v>49</v>
      </c>
      <c r="F26" s="9">
        <v>0</v>
      </c>
      <c r="G26" s="9">
        <f t="shared" si="1"/>
        <v>49</v>
      </c>
      <c r="H26" s="9">
        <v>0</v>
      </c>
      <c r="I26" s="9">
        <v>51</v>
      </c>
      <c r="J26" s="43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8</v>
      </c>
      <c r="E27" s="9">
        <v>53</v>
      </c>
      <c r="F27" s="9">
        <v>0</v>
      </c>
      <c r="G27" s="9">
        <f t="shared" si="1"/>
        <v>61</v>
      </c>
      <c r="H27" s="9">
        <v>5</v>
      </c>
      <c r="I27" s="9">
        <v>63</v>
      </c>
      <c r="J27" s="43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1</v>
      </c>
      <c r="E28" s="9">
        <v>3</v>
      </c>
      <c r="F28" s="9">
        <v>0</v>
      </c>
      <c r="G28" s="9">
        <f t="shared" si="1"/>
        <v>4</v>
      </c>
      <c r="H28" s="9">
        <v>1</v>
      </c>
      <c r="I28" s="9">
        <v>3</v>
      </c>
      <c r="J28" s="43">
        <f t="shared" si="0"/>
        <v>1.3333333333333333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8</v>
      </c>
      <c r="F29" s="9">
        <v>0</v>
      </c>
      <c r="G29" s="9">
        <f t="shared" si="1"/>
        <v>8</v>
      </c>
      <c r="H29" s="9">
        <v>0</v>
      </c>
      <c r="I29" s="9">
        <v>7</v>
      </c>
      <c r="J29" s="43">
        <f t="shared" si="0"/>
        <v>1.1428571428571428</v>
      </c>
    </row>
    <row r="30" spans="1:10" x14ac:dyDescent="0.25">
      <c r="A30" s="26" t="s">
        <v>453</v>
      </c>
      <c r="B30" s="1" t="s">
        <v>80</v>
      </c>
      <c r="C30" s="1" t="s">
        <v>81</v>
      </c>
      <c r="D30" s="9">
        <v>15</v>
      </c>
      <c r="E30" s="9">
        <v>256</v>
      </c>
      <c r="F30" s="9">
        <v>5</v>
      </c>
      <c r="G30" s="9">
        <f t="shared" si="1"/>
        <v>276</v>
      </c>
      <c r="H30" s="9">
        <v>15</v>
      </c>
      <c r="I30" s="9">
        <v>148</v>
      </c>
      <c r="J30" s="43">
        <f t="shared" si="0"/>
        <v>1.8648648648648649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6</v>
      </c>
      <c r="E31" s="9">
        <v>48</v>
      </c>
      <c r="F31" s="9">
        <v>0</v>
      </c>
      <c r="G31" s="9">
        <f t="shared" si="1"/>
        <v>54</v>
      </c>
      <c r="H31" s="9">
        <v>6</v>
      </c>
      <c r="I31" s="9">
        <v>46</v>
      </c>
      <c r="J31" s="43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6</v>
      </c>
      <c r="E32" s="9">
        <v>72</v>
      </c>
      <c r="F32" s="9">
        <v>0</v>
      </c>
      <c r="G32" s="9">
        <v>78</v>
      </c>
      <c r="H32" s="9">
        <v>5</v>
      </c>
      <c r="I32" s="9">
        <v>88</v>
      </c>
      <c r="J32" s="43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1</v>
      </c>
      <c r="E33" s="9">
        <v>11</v>
      </c>
      <c r="F33" s="9">
        <v>0</v>
      </c>
      <c r="G33" s="9">
        <f t="shared" si="1"/>
        <v>12</v>
      </c>
      <c r="H33" s="9">
        <v>1</v>
      </c>
      <c r="I33" s="9">
        <v>9</v>
      </c>
      <c r="J33" s="43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43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9</v>
      </c>
      <c r="F35" s="9">
        <v>2</v>
      </c>
      <c r="G35" s="9">
        <f t="shared" si="1"/>
        <v>12</v>
      </c>
      <c r="H35" s="9">
        <v>0</v>
      </c>
      <c r="I35" s="9">
        <v>10</v>
      </c>
      <c r="J35" s="43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2</v>
      </c>
      <c r="E36" s="9">
        <v>15</v>
      </c>
      <c r="F36" s="9">
        <v>0</v>
      </c>
      <c r="G36" s="9">
        <f t="shared" si="1"/>
        <v>17</v>
      </c>
      <c r="H36" s="9">
        <v>0</v>
      </c>
      <c r="I36" s="9">
        <v>16</v>
      </c>
      <c r="J36" s="43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29</v>
      </c>
      <c r="F37" s="9">
        <v>0</v>
      </c>
      <c r="G37" s="9">
        <f t="shared" si="1"/>
        <v>30</v>
      </c>
      <c r="H37" s="9">
        <v>1</v>
      </c>
      <c r="I37" s="9">
        <v>28</v>
      </c>
      <c r="J37" s="43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2</v>
      </c>
      <c r="E38" s="9">
        <v>51</v>
      </c>
      <c r="F38" s="9">
        <v>0</v>
      </c>
      <c r="G38" s="9">
        <f t="shared" si="1"/>
        <v>53</v>
      </c>
      <c r="H38" s="9">
        <v>2</v>
      </c>
      <c r="I38" s="9">
        <v>20</v>
      </c>
      <c r="J38" s="43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73</v>
      </c>
      <c r="F39" s="9">
        <v>1</v>
      </c>
      <c r="G39" s="9">
        <f t="shared" si="1"/>
        <v>77</v>
      </c>
      <c r="H39" s="9">
        <v>2</v>
      </c>
      <c r="I39" s="9">
        <v>81</v>
      </c>
      <c r="J39" s="43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10</v>
      </c>
      <c r="F40" s="9">
        <v>0</v>
      </c>
      <c r="G40" s="9">
        <f t="shared" si="1"/>
        <v>11</v>
      </c>
      <c r="H40" s="9">
        <v>0</v>
      </c>
      <c r="I40" s="9">
        <v>9</v>
      </c>
      <c r="J40" s="43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25</v>
      </c>
      <c r="F41" s="9">
        <v>0</v>
      </c>
      <c r="G41" s="9">
        <f t="shared" si="1"/>
        <v>25</v>
      </c>
      <c r="H41" s="9">
        <v>0</v>
      </c>
      <c r="I41" s="9">
        <v>12</v>
      </c>
      <c r="J41" s="43">
        <f t="shared" si="0"/>
        <v>2.0833333333333335</v>
      </c>
    </row>
    <row r="42" spans="1:10" x14ac:dyDescent="0.25">
      <c r="A42" s="50" t="s">
        <v>115</v>
      </c>
      <c r="B42" s="50" t="s">
        <v>116</v>
      </c>
      <c r="C42" s="50" t="s">
        <v>117</v>
      </c>
      <c r="D42" s="51">
        <v>1</v>
      </c>
      <c r="E42" s="51">
        <v>21</v>
      </c>
      <c r="F42" s="51">
        <v>2</v>
      </c>
      <c r="G42" s="51">
        <f t="shared" si="1"/>
        <v>24</v>
      </c>
      <c r="H42" s="51">
        <v>1</v>
      </c>
      <c r="I42" s="51">
        <v>66</v>
      </c>
      <c r="J42" s="52">
        <f t="shared" si="0"/>
        <v>0.36363636363636365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19</v>
      </c>
      <c r="F43" s="9">
        <v>0</v>
      </c>
      <c r="G43" s="9">
        <f t="shared" si="1"/>
        <v>21</v>
      </c>
      <c r="H43" s="9">
        <v>0</v>
      </c>
      <c r="I43" s="9">
        <v>21</v>
      </c>
      <c r="J43" s="43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31</v>
      </c>
      <c r="F44" s="9">
        <v>0</v>
      </c>
      <c r="G44" s="9">
        <f t="shared" si="1"/>
        <v>31</v>
      </c>
      <c r="H44" s="9">
        <v>0</v>
      </c>
      <c r="I44" s="9">
        <v>32</v>
      </c>
      <c r="J44" s="43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5</v>
      </c>
      <c r="E45" s="9">
        <v>40</v>
      </c>
      <c r="F45" s="9">
        <v>0</v>
      </c>
      <c r="G45" s="9">
        <f t="shared" si="1"/>
        <v>45</v>
      </c>
      <c r="H45" s="9">
        <v>1</v>
      </c>
      <c r="I45" s="9">
        <v>25</v>
      </c>
      <c r="J45" s="43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7</v>
      </c>
      <c r="F46" s="9">
        <v>0</v>
      </c>
      <c r="G46" s="9">
        <f t="shared" si="1"/>
        <v>8</v>
      </c>
      <c r="H46" s="9">
        <v>1</v>
      </c>
      <c r="I46" s="9">
        <v>8</v>
      </c>
      <c r="J46" s="43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6</v>
      </c>
      <c r="E47" s="9">
        <v>49</v>
      </c>
      <c r="F47" s="9">
        <v>0</v>
      </c>
      <c r="G47" s="9">
        <f t="shared" si="1"/>
        <v>55</v>
      </c>
      <c r="H47" s="9">
        <v>6</v>
      </c>
      <c r="I47" s="9">
        <v>64</v>
      </c>
      <c r="J47" s="43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8</v>
      </c>
      <c r="E48" s="9">
        <v>99</v>
      </c>
      <c r="F48" s="9">
        <v>0</v>
      </c>
      <c r="G48" s="9">
        <f t="shared" si="1"/>
        <v>107</v>
      </c>
      <c r="H48" s="9">
        <v>8</v>
      </c>
      <c r="I48" s="9">
        <v>74</v>
      </c>
      <c r="J48" s="43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73</v>
      </c>
      <c r="F49" s="9">
        <v>0</v>
      </c>
      <c r="G49" s="9">
        <v>84</v>
      </c>
      <c r="H49" s="9">
        <v>1</v>
      </c>
      <c r="I49" s="9">
        <v>90</v>
      </c>
      <c r="J49" s="43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21</v>
      </c>
      <c r="F50" s="9">
        <v>0</v>
      </c>
      <c r="G50" s="9">
        <f t="shared" si="1"/>
        <v>22</v>
      </c>
      <c r="H50" s="9">
        <v>1</v>
      </c>
      <c r="I50" s="9">
        <v>17</v>
      </c>
      <c r="J50" s="43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1</v>
      </c>
      <c r="E51" s="9">
        <v>22</v>
      </c>
      <c r="F51" s="9">
        <v>0</v>
      </c>
      <c r="G51" s="9">
        <f t="shared" si="1"/>
        <v>23</v>
      </c>
      <c r="H51" s="9">
        <v>1</v>
      </c>
      <c r="I51" s="9">
        <v>26</v>
      </c>
      <c r="J51" s="43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4</v>
      </c>
      <c r="E52" s="9">
        <v>34</v>
      </c>
      <c r="F52" s="9">
        <v>0</v>
      </c>
      <c r="G52" s="9">
        <f t="shared" si="1"/>
        <v>38</v>
      </c>
      <c r="H52" s="9">
        <v>4</v>
      </c>
      <c r="I52" s="9">
        <v>37</v>
      </c>
      <c r="J52" s="43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</v>
      </c>
      <c r="E53" s="9">
        <v>30</v>
      </c>
      <c r="F53" s="9">
        <v>0</v>
      </c>
      <c r="G53" s="9">
        <f t="shared" si="1"/>
        <v>31</v>
      </c>
      <c r="H53" s="9">
        <v>1</v>
      </c>
      <c r="I53" s="9">
        <v>27</v>
      </c>
      <c r="J53" s="43">
        <f t="shared" si="0"/>
        <v>1.1481481481481481</v>
      </c>
    </row>
    <row r="54" spans="1:10" x14ac:dyDescent="0.25">
      <c r="A54" s="50" t="s">
        <v>148</v>
      </c>
      <c r="B54" s="50" t="s">
        <v>149</v>
      </c>
      <c r="C54" s="50" t="s">
        <v>150</v>
      </c>
      <c r="D54" s="51">
        <v>0</v>
      </c>
      <c r="E54" s="51">
        <v>4</v>
      </c>
      <c r="F54" s="51">
        <v>0</v>
      </c>
      <c r="G54" s="51">
        <v>4</v>
      </c>
      <c r="H54" s="51">
        <v>0</v>
      </c>
      <c r="I54" s="51">
        <v>8</v>
      </c>
      <c r="J54" s="52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20</v>
      </c>
      <c r="F55" s="9">
        <v>0</v>
      </c>
      <c r="G55" s="9">
        <f t="shared" si="1"/>
        <v>20</v>
      </c>
      <c r="H55" s="9">
        <v>0</v>
      </c>
      <c r="I55" s="9">
        <v>22</v>
      </c>
      <c r="J55" s="43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40</v>
      </c>
      <c r="F56" s="9">
        <v>0</v>
      </c>
      <c r="G56" s="9">
        <f t="shared" si="1"/>
        <v>41</v>
      </c>
      <c r="H56" s="9">
        <v>0</v>
      </c>
      <c r="I56" s="9">
        <v>33</v>
      </c>
      <c r="J56" s="43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3</v>
      </c>
      <c r="E57" s="9">
        <v>44</v>
      </c>
      <c r="F57" s="9">
        <v>0</v>
      </c>
      <c r="G57" s="9">
        <f t="shared" si="1"/>
        <v>47</v>
      </c>
      <c r="H57" s="9">
        <v>0</v>
      </c>
      <c r="I57" s="9">
        <v>37</v>
      </c>
      <c r="J57" s="43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2</v>
      </c>
      <c r="E58" s="9">
        <v>96</v>
      </c>
      <c r="F58" s="9">
        <v>0</v>
      </c>
      <c r="G58" s="9">
        <f t="shared" si="1"/>
        <v>98</v>
      </c>
      <c r="H58" s="9">
        <v>1</v>
      </c>
      <c r="I58" s="9">
        <v>53</v>
      </c>
      <c r="J58" s="43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29</v>
      </c>
      <c r="F59" s="9">
        <v>0</v>
      </c>
      <c r="G59" s="9">
        <f t="shared" si="1"/>
        <v>30</v>
      </c>
      <c r="H59" s="9">
        <v>1</v>
      </c>
      <c r="I59" s="9">
        <v>28</v>
      </c>
      <c r="J59" s="43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6</v>
      </c>
      <c r="E60" s="9">
        <v>93</v>
      </c>
      <c r="F60" s="9">
        <v>0</v>
      </c>
      <c r="G60" s="9">
        <f t="shared" si="1"/>
        <v>99</v>
      </c>
      <c r="H60" s="9">
        <v>2</v>
      </c>
      <c r="I60" s="9">
        <v>122</v>
      </c>
      <c r="J60" s="43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35</v>
      </c>
      <c r="F61" s="9">
        <v>0</v>
      </c>
      <c r="G61" s="9">
        <v>35</v>
      </c>
      <c r="H61" s="9">
        <v>0</v>
      </c>
      <c r="I61" s="9">
        <v>18</v>
      </c>
      <c r="J61" s="43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4</v>
      </c>
      <c r="E62" s="9">
        <v>27</v>
      </c>
      <c r="F62" s="9">
        <v>0</v>
      </c>
      <c r="G62" s="9">
        <f t="shared" si="1"/>
        <v>31</v>
      </c>
      <c r="H62" s="9">
        <v>0</v>
      </c>
      <c r="I62" s="9">
        <v>32</v>
      </c>
      <c r="J62" s="43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8</v>
      </c>
      <c r="E63" s="9">
        <v>77</v>
      </c>
      <c r="F63" s="9">
        <v>0</v>
      </c>
      <c r="G63" s="9">
        <f t="shared" si="1"/>
        <v>85</v>
      </c>
      <c r="H63" s="9">
        <v>8</v>
      </c>
      <c r="I63" s="9">
        <v>79</v>
      </c>
      <c r="J63" s="43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109</v>
      </c>
      <c r="F64" s="9">
        <v>0</v>
      </c>
      <c r="G64" s="9">
        <f t="shared" si="1"/>
        <v>118</v>
      </c>
      <c r="H64" s="9">
        <v>0</v>
      </c>
      <c r="I64" s="9">
        <v>129</v>
      </c>
      <c r="J64" s="43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4</v>
      </c>
      <c r="E65" s="9">
        <v>141</v>
      </c>
      <c r="F65" s="9">
        <v>0</v>
      </c>
      <c r="G65" s="9">
        <f t="shared" si="1"/>
        <v>145</v>
      </c>
      <c r="H65" s="9">
        <v>5</v>
      </c>
      <c r="I65" s="9">
        <v>152</v>
      </c>
      <c r="J65" s="43">
        <f t="shared" si="0"/>
        <v>0.95394736842105265</v>
      </c>
    </row>
    <row r="66" spans="1:10" x14ac:dyDescent="0.25">
      <c r="A66" s="50" t="s">
        <v>186</v>
      </c>
      <c r="B66" s="50" t="s">
        <v>174</v>
      </c>
      <c r="C66" s="50" t="s">
        <v>187</v>
      </c>
      <c r="D66" s="51">
        <v>0</v>
      </c>
      <c r="E66" s="51">
        <v>10</v>
      </c>
      <c r="F66" s="51">
        <v>44</v>
      </c>
      <c r="G66" s="51">
        <f t="shared" si="1"/>
        <v>54</v>
      </c>
      <c r="H66" s="51">
        <v>0</v>
      </c>
      <c r="I66" s="51">
        <v>132</v>
      </c>
      <c r="J66" s="52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55</v>
      </c>
      <c r="E67" s="9">
        <v>648</v>
      </c>
      <c r="F67" s="9">
        <v>0</v>
      </c>
      <c r="G67" s="9">
        <f t="shared" si="1"/>
        <v>703</v>
      </c>
      <c r="H67" s="9">
        <v>2</v>
      </c>
      <c r="I67" s="9">
        <v>749</v>
      </c>
      <c r="J67" s="43">
        <f t="shared" si="0"/>
        <v>0.93858477970627507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2</v>
      </c>
      <c r="E68" s="9">
        <v>24</v>
      </c>
      <c r="F68" s="9">
        <v>0</v>
      </c>
      <c r="G68" s="9">
        <f t="shared" si="1"/>
        <v>26</v>
      </c>
      <c r="H68" s="9">
        <v>2</v>
      </c>
      <c r="I68" s="9">
        <v>23</v>
      </c>
      <c r="J68" s="43">
        <f t="shared" si="0"/>
        <v>1.1304347826086956</v>
      </c>
    </row>
    <row r="69" spans="1:10" x14ac:dyDescent="0.25">
      <c r="A69" s="50" t="s">
        <v>188</v>
      </c>
      <c r="B69" s="50" t="s">
        <v>174</v>
      </c>
      <c r="C69" s="50" t="s">
        <v>189</v>
      </c>
      <c r="D69" s="51">
        <v>12</v>
      </c>
      <c r="E69" s="51">
        <v>258</v>
      </c>
      <c r="F69" s="51">
        <v>0</v>
      </c>
      <c r="G69" s="51">
        <f t="shared" si="1"/>
        <v>270</v>
      </c>
      <c r="H69" s="51">
        <v>5</v>
      </c>
      <c r="I69" s="51">
        <v>502</v>
      </c>
      <c r="J69" s="52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14</v>
      </c>
      <c r="E70" s="9">
        <v>203</v>
      </c>
      <c r="F70" s="9">
        <v>0</v>
      </c>
      <c r="G70" s="9">
        <f t="shared" si="1"/>
        <v>217</v>
      </c>
      <c r="H70" s="9">
        <v>12</v>
      </c>
      <c r="I70" s="9">
        <v>195</v>
      </c>
      <c r="J70" s="43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3</v>
      </c>
      <c r="E71" s="9">
        <v>21</v>
      </c>
      <c r="F71" s="9">
        <v>0</v>
      </c>
      <c r="G71" s="9">
        <f t="shared" si="1"/>
        <v>24</v>
      </c>
      <c r="H71" s="9">
        <v>3</v>
      </c>
      <c r="I71" s="9">
        <v>25</v>
      </c>
      <c r="J71" s="43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9">
        <v>11</v>
      </c>
      <c r="E72" s="9">
        <v>260</v>
      </c>
      <c r="F72" s="9">
        <v>0</v>
      </c>
      <c r="G72" s="9">
        <f t="shared" si="1"/>
        <v>271</v>
      </c>
      <c r="H72" s="9">
        <v>11</v>
      </c>
      <c r="I72" s="9">
        <v>291</v>
      </c>
      <c r="J72" s="43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7</v>
      </c>
      <c r="E73" s="9">
        <v>105</v>
      </c>
      <c r="F73" s="9">
        <v>0</v>
      </c>
      <c r="G73" s="9">
        <f t="shared" si="1"/>
        <v>112</v>
      </c>
      <c r="H73" s="9">
        <v>2</v>
      </c>
      <c r="I73" s="9">
        <v>129</v>
      </c>
      <c r="J73" s="43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11</v>
      </c>
      <c r="E74" s="9">
        <v>128</v>
      </c>
      <c r="F74" s="9">
        <v>0</v>
      </c>
      <c r="G74" s="9">
        <f t="shared" si="1"/>
        <v>139</v>
      </c>
      <c r="H74" s="9">
        <v>7</v>
      </c>
      <c r="I74" s="9">
        <v>140</v>
      </c>
      <c r="J74" s="43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11</v>
      </c>
      <c r="E75" s="9">
        <v>87</v>
      </c>
      <c r="F75" s="9">
        <v>0</v>
      </c>
      <c r="G75" s="9">
        <f t="shared" si="1"/>
        <v>98</v>
      </c>
      <c r="H75" s="9">
        <v>10</v>
      </c>
      <c r="I75" s="9">
        <v>100</v>
      </c>
      <c r="J75" s="43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6</v>
      </c>
      <c r="E76" s="9">
        <v>251</v>
      </c>
      <c r="F76" s="9">
        <v>0</v>
      </c>
      <c r="G76" s="9">
        <f t="shared" si="1"/>
        <v>257</v>
      </c>
      <c r="H76" s="9">
        <v>3</v>
      </c>
      <c r="I76" s="9">
        <v>239</v>
      </c>
      <c r="J76" s="43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135</v>
      </c>
      <c r="F77" s="9">
        <v>0</v>
      </c>
      <c r="G77" s="9">
        <f t="shared" si="1"/>
        <v>138</v>
      </c>
      <c r="H77" s="9">
        <v>2</v>
      </c>
      <c r="I77" s="9">
        <v>144</v>
      </c>
      <c r="J77" s="43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6</v>
      </c>
      <c r="E78" s="9">
        <v>34</v>
      </c>
      <c r="F78" s="9">
        <v>0</v>
      </c>
      <c r="G78" s="9">
        <f t="shared" ref="G78:G109" si="4">SUM(D78:F78)</f>
        <v>40</v>
      </c>
      <c r="H78" s="9">
        <v>1</v>
      </c>
      <c r="I78" s="9">
        <v>40</v>
      </c>
      <c r="J78" s="43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18</v>
      </c>
      <c r="F79" s="9">
        <v>0</v>
      </c>
      <c r="G79" s="9">
        <f t="shared" si="4"/>
        <v>19</v>
      </c>
      <c r="H79" s="9">
        <v>1</v>
      </c>
      <c r="I79" s="9">
        <v>14</v>
      </c>
      <c r="J79" s="43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11</v>
      </c>
      <c r="F80" s="9">
        <v>0</v>
      </c>
      <c r="G80" s="9">
        <v>12</v>
      </c>
      <c r="H80" s="9">
        <v>1</v>
      </c>
      <c r="I80" s="9">
        <v>11</v>
      </c>
      <c r="J80" s="43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56</v>
      </c>
      <c r="F81" s="9">
        <v>7</v>
      </c>
      <c r="G81" s="9">
        <f t="shared" si="4"/>
        <v>66</v>
      </c>
      <c r="H81" s="9">
        <v>3</v>
      </c>
      <c r="I81" s="9">
        <v>66</v>
      </c>
      <c r="J81" s="43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48</v>
      </c>
      <c r="F82" s="9">
        <v>0</v>
      </c>
      <c r="G82" s="9">
        <f t="shared" si="4"/>
        <v>48</v>
      </c>
      <c r="H82" s="9">
        <v>0</v>
      </c>
      <c r="I82" s="9">
        <v>38</v>
      </c>
      <c r="J82" s="43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6</v>
      </c>
      <c r="E83" s="9">
        <v>130</v>
      </c>
      <c r="F83" s="9">
        <v>0</v>
      </c>
      <c r="G83" s="9">
        <v>136</v>
      </c>
      <c r="H83" s="9">
        <v>6</v>
      </c>
      <c r="I83" s="9">
        <v>103</v>
      </c>
      <c r="J83" s="43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44</v>
      </c>
      <c r="F84" s="9">
        <v>1</v>
      </c>
      <c r="G84" s="9">
        <f t="shared" si="4"/>
        <v>50</v>
      </c>
      <c r="H84" s="9">
        <v>4</v>
      </c>
      <c r="I84" s="9">
        <v>38</v>
      </c>
      <c r="J84" s="43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97</v>
      </c>
      <c r="F85" s="9">
        <v>0</v>
      </c>
      <c r="G85" s="9">
        <f t="shared" si="4"/>
        <v>100</v>
      </c>
      <c r="H85" s="9">
        <v>1</v>
      </c>
      <c r="I85" s="9">
        <v>55</v>
      </c>
      <c r="J85" s="43">
        <f t="shared" si="3"/>
        <v>1.8181818181818181</v>
      </c>
    </row>
    <row r="86" spans="1:10" x14ac:dyDescent="0.25">
      <c r="A86" s="50" t="s">
        <v>216</v>
      </c>
      <c r="B86" s="50" t="s">
        <v>217</v>
      </c>
      <c r="C86" s="50" t="s">
        <v>218</v>
      </c>
      <c r="D86" s="51">
        <v>3</v>
      </c>
      <c r="E86" s="51">
        <v>27</v>
      </c>
      <c r="F86" s="51">
        <v>0</v>
      </c>
      <c r="G86" s="51">
        <f t="shared" si="4"/>
        <v>30</v>
      </c>
      <c r="H86" s="51">
        <v>3</v>
      </c>
      <c r="I86" s="51">
        <v>38</v>
      </c>
      <c r="J86" s="52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13</v>
      </c>
      <c r="E87" s="9">
        <v>163</v>
      </c>
      <c r="F87" s="9">
        <v>0</v>
      </c>
      <c r="G87" s="9">
        <f t="shared" si="4"/>
        <v>176</v>
      </c>
      <c r="H87" s="9">
        <v>4</v>
      </c>
      <c r="I87" s="9">
        <v>139</v>
      </c>
      <c r="J87" s="43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35</v>
      </c>
      <c r="F88" s="9">
        <v>0</v>
      </c>
      <c r="G88" s="9">
        <v>35</v>
      </c>
      <c r="H88" s="9">
        <v>0</v>
      </c>
      <c r="I88" s="9">
        <v>20</v>
      </c>
      <c r="J88" s="43">
        <f t="shared" si="3"/>
        <v>1.75</v>
      </c>
    </row>
    <row r="89" spans="1:10" x14ac:dyDescent="0.25">
      <c r="A89" s="50" t="s">
        <v>225</v>
      </c>
      <c r="B89" s="50" t="s">
        <v>226</v>
      </c>
      <c r="C89" s="50" t="s">
        <v>468</v>
      </c>
      <c r="D89" s="51">
        <v>0</v>
      </c>
      <c r="E89" s="51">
        <v>1</v>
      </c>
      <c r="F89" s="51">
        <v>0</v>
      </c>
      <c r="G89" s="51">
        <f t="shared" si="4"/>
        <v>1</v>
      </c>
      <c r="H89" s="51">
        <v>0</v>
      </c>
      <c r="I89" s="51">
        <v>4</v>
      </c>
      <c r="J89" s="52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91</v>
      </c>
      <c r="F90" s="9">
        <v>0</v>
      </c>
      <c r="G90" s="9">
        <f t="shared" si="4"/>
        <v>94</v>
      </c>
      <c r="H90" s="9">
        <v>3</v>
      </c>
      <c r="I90" s="9">
        <v>91</v>
      </c>
      <c r="J90" s="43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0</v>
      </c>
      <c r="E91" s="9">
        <v>71</v>
      </c>
      <c r="F91" s="9">
        <v>0</v>
      </c>
      <c r="G91" s="9">
        <f t="shared" si="4"/>
        <v>71</v>
      </c>
      <c r="H91" s="9">
        <v>0</v>
      </c>
      <c r="I91" s="9">
        <v>53</v>
      </c>
      <c r="J91" s="43">
        <f t="shared" si="3"/>
        <v>1.3396226415094339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6</v>
      </c>
      <c r="E92" s="9">
        <v>97</v>
      </c>
      <c r="F92" s="9">
        <v>0</v>
      </c>
      <c r="G92" s="9">
        <f t="shared" si="4"/>
        <v>103</v>
      </c>
      <c r="H92" s="9">
        <v>6</v>
      </c>
      <c r="I92" s="9">
        <v>93</v>
      </c>
      <c r="J92" s="43">
        <f t="shared" si="3"/>
        <v>1.10752688172043</v>
      </c>
    </row>
    <row r="93" spans="1:10" x14ac:dyDescent="0.25">
      <c r="A93" s="50" t="s">
        <v>235</v>
      </c>
      <c r="B93" s="50" t="s">
        <v>236</v>
      </c>
      <c r="C93" s="50" t="s">
        <v>237</v>
      </c>
      <c r="D93" s="51">
        <v>4</v>
      </c>
      <c r="E93" s="51">
        <v>50</v>
      </c>
      <c r="F93" s="51">
        <v>0</v>
      </c>
      <c r="G93" s="51">
        <v>54</v>
      </c>
      <c r="H93" s="51">
        <v>1</v>
      </c>
      <c r="I93" s="51">
        <v>68</v>
      </c>
      <c r="J93" s="52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2</v>
      </c>
      <c r="E94" s="9">
        <v>89</v>
      </c>
      <c r="F94" s="9">
        <v>0</v>
      </c>
      <c r="G94" s="9">
        <f t="shared" si="4"/>
        <v>91</v>
      </c>
      <c r="H94" s="9">
        <v>1</v>
      </c>
      <c r="I94" s="9">
        <v>97</v>
      </c>
      <c r="J94" s="43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0</v>
      </c>
      <c r="E95" s="9">
        <v>21</v>
      </c>
      <c r="F95" s="9">
        <v>0</v>
      </c>
      <c r="G95" s="9">
        <f t="shared" si="4"/>
        <v>21</v>
      </c>
      <c r="H95" s="9">
        <v>0</v>
      </c>
      <c r="I95" s="9">
        <v>17</v>
      </c>
      <c r="J95" s="43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14</v>
      </c>
      <c r="E96" s="9">
        <v>302</v>
      </c>
      <c r="F96" s="9">
        <v>0</v>
      </c>
      <c r="G96" s="9">
        <f t="shared" si="4"/>
        <v>316</v>
      </c>
      <c r="H96" s="9">
        <v>14</v>
      </c>
      <c r="I96" s="9">
        <v>318</v>
      </c>
      <c r="J96" s="43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260</v>
      </c>
      <c r="F97" s="9">
        <v>0</v>
      </c>
      <c r="G97" s="9">
        <f t="shared" si="4"/>
        <v>269</v>
      </c>
      <c r="H97" s="9">
        <v>6</v>
      </c>
      <c r="I97" s="9">
        <v>284</v>
      </c>
      <c r="J97" s="43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9">
        <v>3</v>
      </c>
      <c r="E98" s="9">
        <v>83</v>
      </c>
      <c r="F98" s="9">
        <v>0</v>
      </c>
      <c r="G98" s="9">
        <f t="shared" si="4"/>
        <v>86</v>
      </c>
      <c r="H98" s="9">
        <v>3</v>
      </c>
      <c r="I98" s="9">
        <v>83</v>
      </c>
      <c r="J98" s="43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127</v>
      </c>
      <c r="F99" s="9">
        <v>0</v>
      </c>
      <c r="G99" s="9">
        <f t="shared" si="4"/>
        <v>137</v>
      </c>
      <c r="H99" s="9">
        <v>5</v>
      </c>
      <c r="I99" s="9">
        <v>134</v>
      </c>
      <c r="J99" s="43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9">
        <v>4</v>
      </c>
      <c r="E100" s="9">
        <v>79</v>
      </c>
      <c r="F100" s="9">
        <v>0</v>
      </c>
      <c r="G100" s="9">
        <f t="shared" si="4"/>
        <v>83</v>
      </c>
      <c r="H100" s="9">
        <v>4</v>
      </c>
      <c r="I100" s="9">
        <v>85</v>
      </c>
      <c r="J100" s="43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383</v>
      </c>
      <c r="F101" s="9">
        <v>0</v>
      </c>
      <c r="G101" s="9">
        <f t="shared" si="4"/>
        <v>393</v>
      </c>
      <c r="H101" s="9">
        <v>2</v>
      </c>
      <c r="I101" s="9">
        <v>397</v>
      </c>
      <c r="J101" s="43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9">
        <v>13</v>
      </c>
      <c r="E102" s="9">
        <v>175</v>
      </c>
      <c r="F102" s="9">
        <v>0</v>
      </c>
      <c r="G102" s="9">
        <f t="shared" si="4"/>
        <v>188</v>
      </c>
      <c r="H102" s="9">
        <v>7</v>
      </c>
      <c r="I102" s="9">
        <v>179</v>
      </c>
      <c r="J102" s="43">
        <f t="shared" si="3"/>
        <v>1.0502793296089385</v>
      </c>
      <c r="L102" s="49"/>
    </row>
    <row r="103" spans="1:12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105</v>
      </c>
      <c r="F103" s="9">
        <v>0</v>
      </c>
      <c r="G103" s="9">
        <f t="shared" si="4"/>
        <v>114</v>
      </c>
      <c r="H103" s="9">
        <v>7</v>
      </c>
      <c r="I103" s="9">
        <v>112</v>
      </c>
      <c r="J103" s="43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9">
        <v>8</v>
      </c>
      <c r="E104" s="9">
        <v>133</v>
      </c>
      <c r="F104" s="9">
        <v>0</v>
      </c>
      <c r="G104" s="9">
        <f t="shared" si="4"/>
        <v>141</v>
      </c>
      <c r="H104" s="9">
        <v>2</v>
      </c>
      <c r="I104" s="9">
        <v>151</v>
      </c>
      <c r="J104" s="43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9">
        <v>4</v>
      </c>
      <c r="E105" s="9">
        <v>30</v>
      </c>
      <c r="F105" s="9">
        <v>0</v>
      </c>
      <c r="G105" s="9">
        <f t="shared" si="4"/>
        <v>34</v>
      </c>
      <c r="H105" s="9">
        <v>1</v>
      </c>
      <c r="I105" s="9">
        <v>37</v>
      </c>
      <c r="J105" s="43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9">
        <v>5</v>
      </c>
      <c r="E106" s="9">
        <v>15</v>
      </c>
      <c r="F106" s="9">
        <v>0</v>
      </c>
      <c r="G106" s="9">
        <f t="shared" si="4"/>
        <v>20</v>
      </c>
      <c r="H106" s="9">
        <v>0</v>
      </c>
      <c r="I106" s="9">
        <v>20</v>
      </c>
      <c r="J106" s="43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9">
        <v>13</v>
      </c>
      <c r="E107" s="9">
        <v>91</v>
      </c>
      <c r="F107" s="9">
        <v>0</v>
      </c>
      <c r="G107" s="9">
        <v>104</v>
      </c>
      <c r="H107" s="9">
        <v>8</v>
      </c>
      <c r="I107" s="9">
        <v>109</v>
      </c>
      <c r="J107" s="43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4"/>
        <v>17</v>
      </c>
      <c r="H108" s="9">
        <v>1</v>
      </c>
      <c r="I108" s="9">
        <v>19</v>
      </c>
      <c r="J108" s="43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9">
        <v>0</v>
      </c>
      <c r="E109" s="9">
        <v>47</v>
      </c>
      <c r="F109" s="9">
        <v>0</v>
      </c>
      <c r="G109" s="9">
        <f t="shared" si="4"/>
        <v>47</v>
      </c>
      <c r="H109" s="9">
        <v>0</v>
      </c>
      <c r="I109" s="9">
        <v>50</v>
      </c>
      <c r="J109" s="43">
        <f>G109/I109</f>
        <v>0.94</v>
      </c>
    </row>
    <row r="110" spans="1:12" ht="16.5" thickTop="1" thickBot="1" x14ac:dyDescent="0.3">
      <c r="A110" s="83" t="s">
        <v>275</v>
      </c>
      <c r="B110" s="83"/>
      <c r="C110" s="83"/>
      <c r="D110" s="86">
        <f>SUM(D3:D109)</f>
        <v>504</v>
      </c>
      <c r="E110" s="86">
        <f>SUM(E3:E109)</f>
        <v>8126</v>
      </c>
      <c r="F110" s="86">
        <f>SUM(F3:F109)</f>
        <v>94</v>
      </c>
      <c r="G110" s="86">
        <f t="shared" ref="G110" si="5">D110+E110+F110</f>
        <v>8724</v>
      </c>
      <c r="H110" s="86">
        <f>SUM(H3:H109)</f>
        <v>265</v>
      </c>
      <c r="I110" s="86">
        <f>SUM(I3:I109)</f>
        <v>8644</v>
      </c>
      <c r="J110" s="87">
        <f t="shared" si="3"/>
        <v>1.00925497454882</v>
      </c>
    </row>
    <row r="111" spans="1:12" ht="15.75" thickTop="1" x14ac:dyDescent="0.25"/>
    <row r="112" spans="1:12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89E-2244-4D19-81F6-BBAB47C2ADE3}">
  <dimension ref="A1:H80"/>
  <sheetViews>
    <sheetView zoomScale="120" zoomScaleNormal="120" workbookViewId="0">
      <selection activeCell="O6" sqref="O6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28515625" style="15" customWidth="1"/>
    <col min="7" max="7" width="8.85546875" style="15"/>
    <col min="8" max="8" width="8.85546875" style="46"/>
  </cols>
  <sheetData>
    <row r="1" spans="1:8" x14ac:dyDescent="0.25">
      <c r="A1" s="44"/>
      <c r="B1" s="107">
        <v>46143</v>
      </c>
      <c r="C1" s="107"/>
      <c r="D1" s="107"/>
      <c r="E1" s="107"/>
      <c r="F1" s="107"/>
      <c r="G1" s="107"/>
      <c r="H1" s="47"/>
    </row>
    <row r="2" spans="1:8" ht="39" x14ac:dyDescent="0.25">
      <c r="A2" s="78" t="s">
        <v>1</v>
      </c>
      <c r="B2" s="79" t="s">
        <v>3</v>
      </c>
      <c r="C2" s="79" t="s">
        <v>4</v>
      </c>
      <c r="D2" s="80" t="s">
        <v>5</v>
      </c>
      <c r="E2" s="80" t="s">
        <v>6</v>
      </c>
      <c r="F2" s="80" t="s">
        <v>7</v>
      </c>
      <c r="G2" s="81" t="s">
        <v>8</v>
      </c>
      <c r="H2" s="82" t="s">
        <v>9</v>
      </c>
    </row>
    <row r="3" spans="1:8" x14ac:dyDescent="0.25">
      <c r="A3" s="1" t="s">
        <v>11</v>
      </c>
      <c r="B3" s="9">
        <v>1</v>
      </c>
      <c r="C3" s="9">
        <v>15</v>
      </c>
      <c r="D3" s="9">
        <v>0</v>
      </c>
      <c r="E3" s="9">
        <f>SUM(B3:D3)</f>
        <v>16</v>
      </c>
      <c r="F3" s="9">
        <v>0</v>
      </c>
      <c r="G3" s="9">
        <v>17</v>
      </c>
      <c r="H3" s="43">
        <f t="shared" ref="H3:H53" si="0">E3/G3</f>
        <v>0.94117647058823528</v>
      </c>
    </row>
    <row r="4" spans="1:8" x14ac:dyDescent="0.25">
      <c r="A4" s="1" t="s">
        <v>14</v>
      </c>
      <c r="B4" s="9">
        <v>4</v>
      </c>
      <c r="C4" s="9">
        <v>10</v>
      </c>
      <c r="D4" s="9">
        <v>4</v>
      </c>
      <c r="E4" s="9">
        <f t="shared" ref="E4:E53" si="1">SUM(B4:D4)</f>
        <v>18</v>
      </c>
      <c r="F4" s="9">
        <v>4</v>
      </c>
      <c r="G4" s="9">
        <v>20</v>
      </c>
      <c r="H4" s="43">
        <f t="shared" si="0"/>
        <v>0.9</v>
      </c>
    </row>
    <row r="5" spans="1:8" x14ac:dyDescent="0.25">
      <c r="A5" s="1" t="s">
        <v>16</v>
      </c>
      <c r="B5" s="9">
        <v>0</v>
      </c>
      <c r="C5" s="9">
        <v>7</v>
      </c>
      <c r="D5" s="9">
        <v>0</v>
      </c>
      <c r="E5" s="9">
        <f t="shared" si="1"/>
        <v>7</v>
      </c>
      <c r="F5" s="9">
        <v>0</v>
      </c>
      <c r="G5" s="9">
        <v>9</v>
      </c>
      <c r="H5" s="43">
        <f t="shared" si="0"/>
        <v>0.77777777777777779</v>
      </c>
    </row>
    <row r="6" spans="1:8" x14ac:dyDescent="0.25">
      <c r="A6" s="1" t="s">
        <v>18</v>
      </c>
      <c r="B6" s="9">
        <v>1</v>
      </c>
      <c r="C6" s="9">
        <v>53</v>
      </c>
      <c r="D6" s="9">
        <v>0</v>
      </c>
      <c r="E6" s="9">
        <v>54</v>
      </c>
      <c r="F6" s="9">
        <v>0</v>
      </c>
      <c r="G6" s="9">
        <v>59</v>
      </c>
      <c r="H6" s="43">
        <v>0.9152542372881356</v>
      </c>
    </row>
    <row r="7" spans="1:8" x14ac:dyDescent="0.25">
      <c r="A7" s="1" t="s">
        <v>23</v>
      </c>
      <c r="B7" s="9">
        <v>1</v>
      </c>
      <c r="C7" s="9">
        <v>19</v>
      </c>
      <c r="D7" s="9">
        <v>0</v>
      </c>
      <c r="E7" s="9">
        <f t="shared" si="1"/>
        <v>20</v>
      </c>
      <c r="F7" s="9">
        <v>1</v>
      </c>
      <c r="G7" s="9">
        <v>21</v>
      </c>
      <c r="H7" s="43">
        <f t="shared" si="0"/>
        <v>0.95238095238095233</v>
      </c>
    </row>
    <row r="8" spans="1:8" x14ac:dyDescent="0.25">
      <c r="A8" s="1" t="s">
        <v>26</v>
      </c>
      <c r="B8" s="9">
        <v>2</v>
      </c>
      <c r="C8" s="9">
        <v>57</v>
      </c>
      <c r="D8" s="9">
        <v>2</v>
      </c>
      <c r="E8" s="9">
        <f t="shared" si="1"/>
        <v>61</v>
      </c>
      <c r="F8" s="9">
        <v>1</v>
      </c>
      <c r="G8" s="9">
        <v>92</v>
      </c>
      <c r="H8" s="43">
        <f t="shared" si="0"/>
        <v>0.66304347826086951</v>
      </c>
    </row>
    <row r="9" spans="1:8" x14ac:dyDescent="0.25">
      <c r="A9" s="1" t="s">
        <v>29</v>
      </c>
      <c r="B9" s="9">
        <v>0</v>
      </c>
      <c r="C9" s="9">
        <v>11</v>
      </c>
      <c r="D9" s="9">
        <v>0</v>
      </c>
      <c r="E9" s="9">
        <f t="shared" si="1"/>
        <v>11</v>
      </c>
      <c r="F9" s="9">
        <v>0</v>
      </c>
      <c r="G9" s="9">
        <v>8</v>
      </c>
      <c r="H9" s="43">
        <f t="shared" si="0"/>
        <v>1.375</v>
      </c>
    </row>
    <row r="10" spans="1:8" x14ac:dyDescent="0.25">
      <c r="A10" s="1" t="s">
        <v>32</v>
      </c>
      <c r="B10" s="9">
        <v>12</v>
      </c>
      <c r="C10" s="9">
        <v>136</v>
      </c>
      <c r="D10" s="9">
        <v>26</v>
      </c>
      <c r="E10" s="9">
        <f t="shared" si="1"/>
        <v>174</v>
      </c>
      <c r="F10" s="9">
        <v>2</v>
      </c>
      <c r="G10" s="9">
        <v>174</v>
      </c>
      <c r="H10" s="43">
        <f t="shared" si="0"/>
        <v>1</v>
      </c>
    </row>
    <row r="11" spans="1:8" x14ac:dyDescent="0.25">
      <c r="A11" s="1" t="s">
        <v>34</v>
      </c>
      <c r="B11" s="9">
        <v>2</v>
      </c>
      <c r="C11" s="9">
        <v>63</v>
      </c>
      <c r="D11" s="9">
        <v>0</v>
      </c>
      <c r="E11" s="9">
        <v>65</v>
      </c>
      <c r="F11" s="9">
        <v>0</v>
      </c>
      <c r="G11" s="9">
        <v>79</v>
      </c>
      <c r="H11" s="43">
        <v>0.82278481012658233</v>
      </c>
    </row>
    <row r="12" spans="1:8" x14ac:dyDescent="0.25">
      <c r="A12" s="1" t="s">
        <v>39</v>
      </c>
      <c r="B12" s="9">
        <v>5</v>
      </c>
      <c r="C12" s="9">
        <v>34</v>
      </c>
      <c r="D12" s="9">
        <v>0</v>
      </c>
      <c r="E12" s="9">
        <f t="shared" si="1"/>
        <v>39</v>
      </c>
      <c r="F12" s="9">
        <v>0</v>
      </c>
      <c r="G12" s="9">
        <v>46</v>
      </c>
      <c r="H12" s="43">
        <f t="shared" si="0"/>
        <v>0.84782608695652173</v>
      </c>
    </row>
    <row r="13" spans="1:8" x14ac:dyDescent="0.25">
      <c r="A13" s="1" t="s">
        <v>42</v>
      </c>
      <c r="B13" s="9">
        <v>3</v>
      </c>
      <c r="C13" s="9">
        <v>79</v>
      </c>
      <c r="D13" s="9">
        <v>0</v>
      </c>
      <c r="E13" s="9">
        <f t="shared" si="1"/>
        <v>82</v>
      </c>
      <c r="F13" s="9">
        <v>2</v>
      </c>
      <c r="G13" s="9">
        <v>31</v>
      </c>
      <c r="H13" s="43">
        <f t="shared" si="0"/>
        <v>2.6451612903225805</v>
      </c>
    </row>
    <row r="14" spans="1:8" x14ac:dyDescent="0.25">
      <c r="A14" s="1" t="s">
        <v>45</v>
      </c>
      <c r="B14" s="9">
        <v>10</v>
      </c>
      <c r="C14" s="9">
        <v>216</v>
      </c>
      <c r="D14" s="9">
        <v>0</v>
      </c>
      <c r="E14" s="9">
        <v>226</v>
      </c>
      <c r="F14" s="9">
        <v>6</v>
      </c>
      <c r="G14" s="9">
        <v>251</v>
      </c>
      <c r="H14" s="43">
        <v>0.90039840637450197</v>
      </c>
    </row>
    <row r="15" spans="1:8" x14ac:dyDescent="0.25">
      <c r="A15" s="1" t="s">
        <v>50</v>
      </c>
      <c r="B15" s="9">
        <v>2</v>
      </c>
      <c r="C15" s="9">
        <v>16</v>
      </c>
      <c r="D15" s="9">
        <v>0</v>
      </c>
      <c r="E15" s="9">
        <f t="shared" si="1"/>
        <v>18</v>
      </c>
      <c r="F15" s="9">
        <v>2</v>
      </c>
      <c r="G15" s="9">
        <v>7</v>
      </c>
      <c r="H15" s="43">
        <f t="shared" si="0"/>
        <v>2.5714285714285716</v>
      </c>
    </row>
    <row r="16" spans="1:8" x14ac:dyDescent="0.25">
      <c r="A16" s="1" t="s">
        <v>53</v>
      </c>
      <c r="B16" s="9">
        <v>7</v>
      </c>
      <c r="C16" s="9">
        <v>197</v>
      </c>
      <c r="D16" s="9">
        <v>2</v>
      </c>
      <c r="E16" s="9">
        <v>206</v>
      </c>
      <c r="F16" s="9">
        <v>1</v>
      </c>
      <c r="G16" s="9">
        <v>219</v>
      </c>
      <c r="H16" s="43">
        <v>0.94063926940639264</v>
      </c>
    </row>
    <row r="17" spans="1:8" x14ac:dyDescent="0.25">
      <c r="A17" s="1" t="s">
        <v>58</v>
      </c>
      <c r="B17" s="9">
        <v>1</v>
      </c>
      <c r="C17" s="9">
        <v>11</v>
      </c>
      <c r="D17" s="9">
        <v>0</v>
      </c>
      <c r="E17" s="9">
        <f t="shared" si="1"/>
        <v>12</v>
      </c>
      <c r="F17" s="9">
        <v>1</v>
      </c>
      <c r="G17" s="9">
        <v>11</v>
      </c>
      <c r="H17" s="43">
        <f t="shared" si="0"/>
        <v>1.0909090909090908</v>
      </c>
    </row>
    <row r="18" spans="1:8" x14ac:dyDescent="0.25">
      <c r="A18" s="1" t="s">
        <v>61</v>
      </c>
      <c r="B18" s="9">
        <v>0</v>
      </c>
      <c r="C18" s="9">
        <v>9</v>
      </c>
      <c r="D18" s="9">
        <v>0</v>
      </c>
      <c r="E18" s="9">
        <f t="shared" si="1"/>
        <v>9</v>
      </c>
      <c r="F18" s="9">
        <v>0</v>
      </c>
      <c r="G18" s="9">
        <v>9</v>
      </c>
      <c r="H18" s="43">
        <f t="shared" si="0"/>
        <v>1</v>
      </c>
    </row>
    <row r="19" spans="1:8" x14ac:dyDescent="0.25">
      <c r="A19" s="1" t="s">
        <v>64</v>
      </c>
      <c r="B19" s="9">
        <v>4</v>
      </c>
      <c r="C19" s="9">
        <v>116</v>
      </c>
      <c r="D19" s="9">
        <v>6</v>
      </c>
      <c r="E19" s="9">
        <v>126</v>
      </c>
      <c r="F19" s="9">
        <v>4</v>
      </c>
      <c r="G19" s="9">
        <v>87</v>
      </c>
      <c r="H19" s="43">
        <v>1.4482758620689655</v>
      </c>
    </row>
    <row r="20" spans="1:8" x14ac:dyDescent="0.25">
      <c r="A20" s="1" t="s">
        <v>69</v>
      </c>
      <c r="B20" s="9">
        <v>4</v>
      </c>
      <c r="C20" s="9">
        <v>75</v>
      </c>
      <c r="D20" s="9">
        <v>0</v>
      </c>
      <c r="E20" s="9">
        <v>79</v>
      </c>
      <c r="F20" s="9">
        <v>4</v>
      </c>
      <c r="G20" s="9">
        <v>91</v>
      </c>
      <c r="H20" s="43">
        <v>0.86813186813186816</v>
      </c>
    </row>
    <row r="21" spans="1:8" x14ac:dyDescent="0.25">
      <c r="A21" s="1" t="s">
        <v>74</v>
      </c>
      <c r="B21" s="9">
        <v>2</v>
      </c>
      <c r="C21" s="9">
        <v>28</v>
      </c>
      <c r="D21" s="9">
        <v>0</v>
      </c>
      <c r="E21" s="9">
        <f t="shared" si="1"/>
        <v>30</v>
      </c>
      <c r="F21" s="9">
        <v>0</v>
      </c>
      <c r="G21" s="9">
        <v>38</v>
      </c>
      <c r="H21" s="43">
        <f t="shared" si="0"/>
        <v>0.78947368421052633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4</v>
      </c>
      <c r="H22" s="43">
        <f t="shared" si="0"/>
        <v>0.5</v>
      </c>
    </row>
    <row r="23" spans="1:8" x14ac:dyDescent="0.25">
      <c r="A23" s="1" t="s">
        <v>454</v>
      </c>
      <c r="B23" s="9">
        <v>0</v>
      </c>
      <c r="C23" s="9">
        <v>5</v>
      </c>
      <c r="D23" s="9">
        <v>0</v>
      </c>
      <c r="E23" s="9">
        <f t="shared" si="1"/>
        <v>5</v>
      </c>
      <c r="F23" s="9">
        <v>0</v>
      </c>
      <c r="G23" s="9">
        <v>4</v>
      </c>
      <c r="H23" s="43">
        <f t="shared" si="0"/>
        <v>1.25</v>
      </c>
    </row>
    <row r="24" spans="1:8" x14ac:dyDescent="0.25">
      <c r="A24" s="1" t="s">
        <v>80</v>
      </c>
      <c r="B24" s="9">
        <v>8</v>
      </c>
      <c r="C24" s="9">
        <v>139</v>
      </c>
      <c r="D24" s="9">
        <v>3</v>
      </c>
      <c r="E24" s="9">
        <f t="shared" si="1"/>
        <v>150</v>
      </c>
      <c r="F24" s="9">
        <v>8</v>
      </c>
      <c r="G24" s="9">
        <v>150</v>
      </c>
      <c r="H24" s="43">
        <f t="shared" si="0"/>
        <v>1</v>
      </c>
    </row>
    <row r="25" spans="1:8" x14ac:dyDescent="0.25">
      <c r="A25" s="1" t="s">
        <v>83</v>
      </c>
      <c r="B25" s="9">
        <v>1</v>
      </c>
      <c r="C25" s="9">
        <v>37</v>
      </c>
      <c r="D25" s="9">
        <v>0</v>
      </c>
      <c r="E25" s="9">
        <f t="shared" si="1"/>
        <v>38</v>
      </c>
      <c r="F25" s="9">
        <v>1</v>
      </c>
      <c r="G25" s="9">
        <v>37</v>
      </c>
      <c r="H25" s="43">
        <f t="shared" si="0"/>
        <v>1.027027027027027</v>
      </c>
    </row>
    <row r="26" spans="1:8" x14ac:dyDescent="0.25">
      <c r="A26" s="1" t="s">
        <v>86</v>
      </c>
      <c r="B26" s="9">
        <v>2</v>
      </c>
      <c r="C26" s="9">
        <v>75</v>
      </c>
      <c r="D26" s="9">
        <v>0</v>
      </c>
      <c r="E26" s="9">
        <f t="shared" si="1"/>
        <v>77</v>
      </c>
      <c r="F26" s="9">
        <v>2</v>
      </c>
      <c r="G26" s="9">
        <v>99</v>
      </c>
      <c r="H26" s="43">
        <f t="shared" si="0"/>
        <v>0.77777777777777779</v>
      </c>
    </row>
    <row r="27" spans="1:8" x14ac:dyDescent="0.25">
      <c r="A27" s="1" t="s">
        <v>89</v>
      </c>
      <c r="B27" s="9">
        <v>0</v>
      </c>
      <c r="C27" s="9">
        <v>13</v>
      </c>
      <c r="D27" s="9">
        <v>0</v>
      </c>
      <c r="E27" s="9">
        <f t="shared" si="1"/>
        <v>13</v>
      </c>
      <c r="F27" s="9">
        <v>0</v>
      </c>
      <c r="G27" s="9">
        <v>14</v>
      </c>
      <c r="H27" s="43">
        <f t="shared" si="0"/>
        <v>0.9285714285714286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43">
        <f t="shared" si="0"/>
        <v>1</v>
      </c>
    </row>
    <row r="29" spans="1:8" x14ac:dyDescent="0.25">
      <c r="A29" s="1" t="s">
        <v>95</v>
      </c>
      <c r="B29" s="9">
        <v>0</v>
      </c>
      <c r="C29" s="9">
        <v>3</v>
      </c>
      <c r="D29" s="9">
        <v>1</v>
      </c>
      <c r="E29" s="9">
        <f t="shared" si="1"/>
        <v>4</v>
      </c>
      <c r="F29" s="9">
        <v>0</v>
      </c>
      <c r="G29" s="9">
        <v>4</v>
      </c>
      <c r="H29" s="43">
        <f t="shared" si="0"/>
        <v>1</v>
      </c>
    </row>
    <row r="30" spans="1:8" x14ac:dyDescent="0.25">
      <c r="A30" s="1" t="s">
        <v>98</v>
      </c>
      <c r="B30" s="9">
        <v>0</v>
      </c>
      <c r="C30" s="9">
        <v>15</v>
      </c>
      <c r="D30" s="9">
        <v>0</v>
      </c>
      <c r="E30" s="9">
        <f t="shared" si="1"/>
        <v>15</v>
      </c>
      <c r="F30" s="9">
        <v>0</v>
      </c>
      <c r="G30" s="9">
        <v>15</v>
      </c>
      <c r="H30" s="43">
        <f t="shared" si="0"/>
        <v>1</v>
      </c>
    </row>
    <row r="31" spans="1:8" x14ac:dyDescent="0.25">
      <c r="A31" s="1" t="s">
        <v>101</v>
      </c>
      <c r="B31" s="9">
        <v>1</v>
      </c>
      <c r="C31" s="9">
        <v>24</v>
      </c>
      <c r="D31" s="9">
        <v>0</v>
      </c>
      <c r="E31" s="9">
        <f t="shared" si="1"/>
        <v>25</v>
      </c>
      <c r="F31" s="9">
        <v>1</v>
      </c>
      <c r="G31" s="9">
        <v>24</v>
      </c>
      <c r="H31" s="43">
        <f t="shared" si="0"/>
        <v>1.0416666666666667</v>
      </c>
    </row>
    <row r="32" spans="1:8" x14ac:dyDescent="0.25">
      <c r="A32" s="1" t="s">
        <v>104</v>
      </c>
      <c r="B32" s="9">
        <v>0</v>
      </c>
      <c r="C32" s="9">
        <v>51</v>
      </c>
      <c r="D32" s="9">
        <v>0</v>
      </c>
      <c r="E32" s="9">
        <f t="shared" si="1"/>
        <v>51</v>
      </c>
      <c r="F32" s="9">
        <v>0</v>
      </c>
      <c r="G32" s="9">
        <v>26</v>
      </c>
      <c r="H32" s="43">
        <f t="shared" si="0"/>
        <v>1.9615384615384615</v>
      </c>
    </row>
    <row r="33" spans="1:8" x14ac:dyDescent="0.25">
      <c r="A33" s="1" t="s">
        <v>107</v>
      </c>
      <c r="B33" s="9">
        <v>3</v>
      </c>
      <c r="C33" s="9">
        <v>56</v>
      </c>
      <c r="D33" s="9">
        <v>0</v>
      </c>
      <c r="E33" s="9">
        <f t="shared" si="1"/>
        <v>59</v>
      </c>
      <c r="F33" s="9">
        <v>0</v>
      </c>
      <c r="G33" s="9">
        <v>58</v>
      </c>
      <c r="H33" s="43">
        <f t="shared" si="0"/>
        <v>1.0172413793103448</v>
      </c>
    </row>
    <row r="34" spans="1:8" x14ac:dyDescent="0.25">
      <c r="A34" s="1" t="s">
        <v>110</v>
      </c>
      <c r="B34" s="9">
        <v>0</v>
      </c>
      <c r="C34" s="9">
        <v>6</v>
      </c>
      <c r="D34" s="9">
        <v>0</v>
      </c>
      <c r="E34" s="9">
        <f t="shared" si="1"/>
        <v>6</v>
      </c>
      <c r="F34" s="9">
        <v>0</v>
      </c>
      <c r="G34" s="9">
        <v>7</v>
      </c>
      <c r="H34" s="43">
        <f t="shared" si="0"/>
        <v>0.8571428571428571</v>
      </c>
    </row>
    <row r="35" spans="1:8" x14ac:dyDescent="0.25">
      <c r="A35" s="1" t="s">
        <v>113</v>
      </c>
      <c r="B35" s="9">
        <v>0</v>
      </c>
      <c r="C35" s="9">
        <v>20</v>
      </c>
      <c r="D35" s="9">
        <v>0</v>
      </c>
      <c r="E35" s="9">
        <f t="shared" si="1"/>
        <v>20</v>
      </c>
      <c r="F35" s="9">
        <v>0</v>
      </c>
      <c r="G35" s="9">
        <v>13</v>
      </c>
      <c r="H35" s="43">
        <f t="shared" si="0"/>
        <v>1.5384615384615385</v>
      </c>
    </row>
    <row r="36" spans="1:8" x14ac:dyDescent="0.25">
      <c r="A36" s="1" t="s">
        <v>116</v>
      </c>
      <c r="B36" s="9">
        <v>10</v>
      </c>
      <c r="C36" s="9">
        <v>134</v>
      </c>
      <c r="D36" s="9">
        <v>0</v>
      </c>
      <c r="E36" s="9">
        <v>144</v>
      </c>
      <c r="F36" s="9">
        <v>6</v>
      </c>
      <c r="G36" s="9">
        <v>98</v>
      </c>
      <c r="H36" s="43">
        <v>1.4693877551020409</v>
      </c>
    </row>
    <row r="37" spans="1:8" x14ac:dyDescent="0.25">
      <c r="A37" s="1" t="s">
        <v>121</v>
      </c>
      <c r="B37" s="9">
        <v>2</v>
      </c>
      <c r="C37" s="9">
        <v>27</v>
      </c>
      <c r="D37" s="9">
        <v>0</v>
      </c>
      <c r="E37" s="9">
        <f t="shared" si="1"/>
        <v>29</v>
      </c>
      <c r="F37" s="9">
        <v>2</v>
      </c>
      <c r="G37" s="9">
        <v>31</v>
      </c>
      <c r="H37" s="43">
        <f t="shared" si="0"/>
        <v>0.93548387096774188</v>
      </c>
    </row>
    <row r="38" spans="1:8" x14ac:dyDescent="0.25">
      <c r="A38" s="1" t="s">
        <v>123</v>
      </c>
      <c r="B38" s="9">
        <v>23</v>
      </c>
      <c r="C38" s="9">
        <v>0</v>
      </c>
      <c r="D38" s="9">
        <v>0</v>
      </c>
      <c r="E38" s="9">
        <f t="shared" si="1"/>
        <v>23</v>
      </c>
      <c r="F38" s="9">
        <v>0</v>
      </c>
      <c r="G38" s="9">
        <v>17</v>
      </c>
      <c r="H38" s="43">
        <f t="shared" si="0"/>
        <v>1.3529411764705883</v>
      </c>
    </row>
    <row r="39" spans="1:8" x14ac:dyDescent="0.25">
      <c r="A39" s="1" t="s">
        <v>126</v>
      </c>
      <c r="B39" s="9">
        <v>1</v>
      </c>
      <c r="C39" s="9">
        <v>12</v>
      </c>
      <c r="D39" s="9">
        <v>0</v>
      </c>
      <c r="E39" s="9">
        <f t="shared" si="1"/>
        <v>13</v>
      </c>
      <c r="F39" s="9">
        <v>1</v>
      </c>
      <c r="G39" s="9">
        <v>12</v>
      </c>
      <c r="H39" s="43">
        <f t="shared" si="0"/>
        <v>1.0833333333333333</v>
      </c>
    </row>
    <row r="40" spans="1:8" x14ac:dyDescent="0.25">
      <c r="A40" s="1" t="s">
        <v>129</v>
      </c>
      <c r="B40" s="9">
        <v>3</v>
      </c>
      <c r="C40" s="9">
        <v>62</v>
      </c>
      <c r="D40" s="9">
        <v>0</v>
      </c>
      <c r="E40" s="9">
        <f t="shared" si="1"/>
        <v>65</v>
      </c>
      <c r="F40" s="9">
        <v>3</v>
      </c>
      <c r="G40" s="9">
        <v>82</v>
      </c>
      <c r="H40" s="43">
        <f t="shared" si="0"/>
        <v>0.79268292682926833</v>
      </c>
    </row>
    <row r="41" spans="1:8" x14ac:dyDescent="0.25">
      <c r="A41" s="1" t="s">
        <v>132</v>
      </c>
      <c r="B41" s="9">
        <v>5</v>
      </c>
      <c r="C41" s="9">
        <v>52</v>
      </c>
      <c r="D41" s="9">
        <v>0</v>
      </c>
      <c r="E41" s="9">
        <f t="shared" si="1"/>
        <v>57</v>
      </c>
      <c r="F41" s="9">
        <v>5</v>
      </c>
      <c r="G41" s="9">
        <v>54</v>
      </c>
      <c r="H41" s="43">
        <f t="shared" si="0"/>
        <v>1.0555555555555556</v>
      </c>
    </row>
    <row r="42" spans="1:8" x14ac:dyDescent="0.25">
      <c r="A42" s="1" t="s">
        <v>135</v>
      </c>
      <c r="B42" s="9">
        <v>9</v>
      </c>
      <c r="C42" s="9">
        <v>71</v>
      </c>
      <c r="D42" s="9">
        <v>0</v>
      </c>
      <c r="E42" s="9">
        <f t="shared" si="1"/>
        <v>80</v>
      </c>
      <c r="F42" s="9">
        <v>1</v>
      </c>
      <c r="G42" s="9">
        <v>55</v>
      </c>
      <c r="H42" s="43">
        <f t="shared" si="0"/>
        <v>1.4545454545454546</v>
      </c>
    </row>
    <row r="43" spans="1:8" x14ac:dyDescent="0.25">
      <c r="A43" s="1" t="s">
        <v>138</v>
      </c>
      <c r="B43" s="9">
        <v>0</v>
      </c>
      <c r="C43" s="9">
        <v>40</v>
      </c>
      <c r="D43" s="9">
        <v>0</v>
      </c>
      <c r="E43" s="9">
        <f t="shared" si="1"/>
        <v>40</v>
      </c>
      <c r="F43" s="9">
        <v>0</v>
      </c>
      <c r="G43" s="9">
        <v>23</v>
      </c>
      <c r="H43" s="43">
        <f t="shared" si="0"/>
        <v>1.7391304347826086</v>
      </c>
    </row>
    <row r="44" spans="1:8" x14ac:dyDescent="0.25">
      <c r="A44" s="1" t="s">
        <v>141</v>
      </c>
      <c r="B44" s="9">
        <v>7</v>
      </c>
      <c r="C44" s="9">
        <v>42</v>
      </c>
      <c r="D44" s="9">
        <v>7</v>
      </c>
      <c r="E44" s="9">
        <v>56</v>
      </c>
      <c r="F44" s="9">
        <v>7</v>
      </c>
      <c r="G44" s="9">
        <v>50</v>
      </c>
      <c r="H44" s="43">
        <v>1.1200000000000001</v>
      </c>
    </row>
    <row r="45" spans="1:8" x14ac:dyDescent="0.25">
      <c r="A45" s="1" t="s">
        <v>146</v>
      </c>
      <c r="B45" s="9">
        <v>14</v>
      </c>
      <c r="C45" s="9">
        <v>121</v>
      </c>
      <c r="D45" s="9">
        <v>0</v>
      </c>
      <c r="E45" s="9">
        <f t="shared" si="1"/>
        <v>135</v>
      </c>
      <c r="F45" s="9">
        <v>0</v>
      </c>
      <c r="G45" s="9">
        <v>36</v>
      </c>
      <c r="H45" s="43">
        <f t="shared" si="0"/>
        <v>3.75</v>
      </c>
    </row>
    <row r="46" spans="1:8" x14ac:dyDescent="0.25">
      <c r="A46" s="1" t="s">
        <v>149</v>
      </c>
      <c r="B46" s="9">
        <v>0</v>
      </c>
      <c r="C46" s="9">
        <v>44</v>
      </c>
      <c r="D46" s="9">
        <v>0</v>
      </c>
      <c r="E46" s="9">
        <v>44</v>
      </c>
      <c r="F46" s="9">
        <v>0</v>
      </c>
      <c r="G46" s="9">
        <v>42</v>
      </c>
      <c r="H46" s="43">
        <v>1.0476190476190477</v>
      </c>
    </row>
    <row r="47" spans="1:8" x14ac:dyDescent="0.25">
      <c r="A47" s="1" t="s">
        <v>154</v>
      </c>
      <c r="B47" s="9">
        <v>1</v>
      </c>
      <c r="C47" s="9">
        <v>22</v>
      </c>
      <c r="D47" s="9">
        <v>0</v>
      </c>
      <c r="E47" s="9">
        <f t="shared" si="1"/>
        <v>23</v>
      </c>
      <c r="F47" s="9">
        <v>0</v>
      </c>
      <c r="G47" s="9">
        <v>15</v>
      </c>
      <c r="H47" s="43">
        <f t="shared" si="0"/>
        <v>1.5333333333333334</v>
      </c>
    </row>
    <row r="48" spans="1:8" x14ac:dyDescent="0.25">
      <c r="A48" s="1" t="s">
        <v>157</v>
      </c>
      <c r="B48" s="9">
        <v>2</v>
      </c>
      <c r="C48" s="9">
        <v>54</v>
      </c>
      <c r="D48" s="9">
        <v>0</v>
      </c>
      <c r="E48" s="9">
        <f t="shared" si="1"/>
        <v>56</v>
      </c>
      <c r="F48" s="9">
        <v>2</v>
      </c>
      <c r="G48" s="9">
        <v>45</v>
      </c>
      <c r="H48" s="43">
        <f t="shared" si="0"/>
        <v>1.2444444444444445</v>
      </c>
    </row>
    <row r="49" spans="1:8" x14ac:dyDescent="0.25">
      <c r="A49" s="1" t="s">
        <v>160</v>
      </c>
      <c r="B49" s="9">
        <v>0</v>
      </c>
      <c r="C49" s="9">
        <v>19</v>
      </c>
      <c r="D49" s="9">
        <v>0</v>
      </c>
      <c r="E49" s="9">
        <f t="shared" si="1"/>
        <v>19</v>
      </c>
      <c r="F49" s="9">
        <v>0</v>
      </c>
      <c r="G49" s="9">
        <v>33</v>
      </c>
      <c r="H49" s="43">
        <f t="shared" si="0"/>
        <v>0.5757575757575758</v>
      </c>
    </row>
    <row r="50" spans="1:8" x14ac:dyDescent="0.25">
      <c r="A50" s="1" t="s">
        <v>163</v>
      </c>
      <c r="B50" s="9">
        <v>2</v>
      </c>
      <c r="C50" s="9">
        <v>18</v>
      </c>
      <c r="D50" s="9">
        <v>0</v>
      </c>
      <c r="E50" s="9">
        <f t="shared" si="1"/>
        <v>20</v>
      </c>
      <c r="F50" s="9">
        <v>1</v>
      </c>
      <c r="G50" s="9">
        <v>17</v>
      </c>
      <c r="H50" s="43">
        <f t="shared" si="0"/>
        <v>1.1764705882352942</v>
      </c>
    </row>
    <row r="51" spans="1:8" x14ac:dyDescent="0.25">
      <c r="A51" s="1" t="s">
        <v>166</v>
      </c>
      <c r="B51" s="9">
        <v>10</v>
      </c>
      <c r="C51" s="9">
        <v>109</v>
      </c>
      <c r="D51" s="9">
        <v>0</v>
      </c>
      <c r="E51" s="9">
        <f t="shared" si="1"/>
        <v>119</v>
      </c>
      <c r="F51" s="9">
        <v>1</v>
      </c>
      <c r="G51" s="9">
        <v>118</v>
      </c>
      <c r="H51" s="43">
        <f t="shared" si="0"/>
        <v>1.0084745762711864</v>
      </c>
    </row>
    <row r="52" spans="1:8" x14ac:dyDescent="0.25">
      <c r="A52" s="1" t="s">
        <v>168</v>
      </c>
      <c r="B52" s="9">
        <v>0</v>
      </c>
      <c r="C52" s="9">
        <v>32</v>
      </c>
      <c r="D52" s="9">
        <v>1</v>
      </c>
      <c r="E52" s="9">
        <f t="shared" si="1"/>
        <v>33</v>
      </c>
      <c r="F52" s="9">
        <v>0</v>
      </c>
      <c r="G52" s="9">
        <v>14</v>
      </c>
      <c r="H52" s="43">
        <f t="shared" si="0"/>
        <v>2.3571428571428572</v>
      </c>
    </row>
    <row r="53" spans="1:8" x14ac:dyDescent="0.25">
      <c r="A53" s="1" t="s">
        <v>171</v>
      </c>
      <c r="B53" s="9">
        <v>2</v>
      </c>
      <c r="C53" s="9">
        <v>30</v>
      </c>
      <c r="D53" s="9">
        <v>0</v>
      </c>
      <c r="E53" s="9">
        <f t="shared" si="1"/>
        <v>32</v>
      </c>
      <c r="F53" s="9">
        <v>0</v>
      </c>
      <c r="G53" s="9">
        <v>32</v>
      </c>
      <c r="H53" s="43">
        <f t="shared" si="0"/>
        <v>1</v>
      </c>
    </row>
    <row r="54" spans="1:8" x14ac:dyDescent="0.25">
      <c r="A54" s="1" t="s">
        <v>174</v>
      </c>
      <c r="B54" s="9">
        <v>201</v>
      </c>
      <c r="C54" s="9">
        <v>2701</v>
      </c>
      <c r="D54" s="9">
        <v>1</v>
      </c>
      <c r="E54" s="9">
        <v>2903</v>
      </c>
      <c r="F54" s="9">
        <v>110</v>
      </c>
      <c r="G54" s="9">
        <v>2829</v>
      </c>
      <c r="H54" s="43">
        <v>1.0261576528808767</v>
      </c>
    </row>
    <row r="55" spans="1:8" x14ac:dyDescent="0.25">
      <c r="A55" s="1" t="s">
        <v>197</v>
      </c>
      <c r="B55" s="9">
        <v>7</v>
      </c>
      <c r="C55" s="9">
        <v>32</v>
      </c>
      <c r="D55" s="9">
        <v>0</v>
      </c>
      <c r="E55" s="9">
        <f t="shared" ref="E55:E75" si="2">SUM(B55:D55)</f>
        <v>39</v>
      </c>
      <c r="F55" s="9">
        <v>0</v>
      </c>
      <c r="G55" s="9">
        <v>49</v>
      </c>
      <c r="H55" s="43">
        <f t="shared" ref="H55:H76" si="3">E55/G55</f>
        <v>0.79591836734693877</v>
      </c>
    </row>
    <row r="56" spans="1:8" x14ac:dyDescent="0.25">
      <c r="A56" s="1" t="s">
        <v>199</v>
      </c>
      <c r="B56" s="9">
        <v>1</v>
      </c>
      <c r="C56" s="9">
        <v>22</v>
      </c>
      <c r="D56" s="9">
        <v>0</v>
      </c>
      <c r="E56" s="9">
        <v>23</v>
      </c>
      <c r="F56" s="9">
        <v>1</v>
      </c>
      <c r="G56" s="9">
        <v>20</v>
      </c>
      <c r="H56" s="43">
        <v>1.1499999999999999</v>
      </c>
    </row>
    <row r="57" spans="1:8" x14ac:dyDescent="0.25">
      <c r="A57" s="1" t="s">
        <v>204</v>
      </c>
      <c r="B57" s="9">
        <v>1</v>
      </c>
      <c r="C57" s="9">
        <v>4</v>
      </c>
      <c r="D57" s="9">
        <v>17</v>
      </c>
      <c r="E57" s="9">
        <f t="shared" si="2"/>
        <v>22</v>
      </c>
      <c r="F57" s="9">
        <v>1</v>
      </c>
      <c r="G57" s="9">
        <v>31</v>
      </c>
      <c r="H57" s="43">
        <f t="shared" si="3"/>
        <v>0.70967741935483875</v>
      </c>
    </row>
    <row r="58" spans="1:8" x14ac:dyDescent="0.25">
      <c r="A58" s="1" t="s">
        <v>207</v>
      </c>
      <c r="B58" s="9">
        <v>0</v>
      </c>
      <c r="C58" s="9">
        <v>57</v>
      </c>
      <c r="D58" s="9">
        <v>1</v>
      </c>
      <c r="E58" s="9">
        <f t="shared" si="2"/>
        <v>58</v>
      </c>
      <c r="F58" s="9">
        <v>0</v>
      </c>
      <c r="G58" s="9">
        <v>35</v>
      </c>
      <c r="H58" s="43">
        <f t="shared" si="3"/>
        <v>1.6571428571428573</v>
      </c>
    </row>
    <row r="59" spans="1:8" x14ac:dyDescent="0.25">
      <c r="A59" s="1" t="s">
        <v>209</v>
      </c>
      <c r="B59" s="9">
        <v>5</v>
      </c>
      <c r="C59" s="9">
        <v>126</v>
      </c>
      <c r="D59" s="9">
        <v>35</v>
      </c>
      <c r="E59" s="9">
        <v>166</v>
      </c>
      <c r="F59" s="9">
        <v>5</v>
      </c>
      <c r="G59" s="9">
        <v>117</v>
      </c>
      <c r="H59" s="43">
        <v>1.4188034188034189</v>
      </c>
    </row>
    <row r="60" spans="1:8" x14ac:dyDescent="0.25">
      <c r="A60" s="1" t="s">
        <v>214</v>
      </c>
      <c r="B60" s="9">
        <v>11</v>
      </c>
      <c r="C60" s="9">
        <v>159</v>
      </c>
      <c r="D60" s="9">
        <v>0</v>
      </c>
      <c r="E60" s="9">
        <f t="shared" si="2"/>
        <v>170</v>
      </c>
      <c r="F60" s="9">
        <v>9</v>
      </c>
      <c r="G60" s="9">
        <v>61</v>
      </c>
      <c r="H60" s="43">
        <f t="shared" si="3"/>
        <v>2.7868852459016393</v>
      </c>
    </row>
    <row r="61" spans="1:8" x14ac:dyDescent="0.25">
      <c r="A61" s="1" t="s">
        <v>217</v>
      </c>
      <c r="B61" s="9">
        <v>4</v>
      </c>
      <c r="C61" s="9">
        <v>24</v>
      </c>
      <c r="D61" s="9">
        <v>0</v>
      </c>
      <c r="E61" s="9">
        <f t="shared" si="2"/>
        <v>28</v>
      </c>
      <c r="F61" s="9">
        <v>4</v>
      </c>
      <c r="G61" s="9">
        <v>36</v>
      </c>
      <c r="H61" s="43">
        <f t="shared" si="3"/>
        <v>0.77777777777777779</v>
      </c>
    </row>
    <row r="62" spans="1:8" x14ac:dyDescent="0.25">
      <c r="A62" s="1" t="s">
        <v>220</v>
      </c>
      <c r="B62" s="9">
        <v>7</v>
      </c>
      <c r="C62" s="9">
        <v>126</v>
      </c>
      <c r="D62" s="9">
        <v>4</v>
      </c>
      <c r="E62" s="9">
        <f t="shared" si="2"/>
        <v>137</v>
      </c>
      <c r="F62" s="9">
        <v>3</v>
      </c>
      <c r="G62" s="9">
        <v>81</v>
      </c>
      <c r="H62" s="43">
        <f t="shared" si="3"/>
        <v>1.691358024691358</v>
      </c>
    </row>
    <row r="63" spans="1:8" x14ac:dyDescent="0.25">
      <c r="A63" s="1" t="s">
        <v>223</v>
      </c>
      <c r="B63" s="9">
        <v>0</v>
      </c>
      <c r="C63" s="9">
        <v>34</v>
      </c>
      <c r="D63" s="9">
        <v>0</v>
      </c>
      <c r="E63" s="9">
        <f t="shared" si="2"/>
        <v>34</v>
      </c>
      <c r="F63" s="9">
        <v>0</v>
      </c>
      <c r="G63" s="9">
        <v>21</v>
      </c>
      <c r="H63" s="43">
        <f t="shared" si="3"/>
        <v>1.6190476190476191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0</v>
      </c>
      <c r="H64" s="43">
        <v>0</v>
      </c>
    </row>
    <row r="65" spans="1:8" x14ac:dyDescent="0.25">
      <c r="A65" s="1" t="s">
        <v>228</v>
      </c>
      <c r="B65" s="9">
        <v>2</v>
      </c>
      <c r="C65" s="9">
        <v>70</v>
      </c>
      <c r="D65" s="9">
        <v>0</v>
      </c>
      <c r="E65" s="9">
        <f t="shared" si="2"/>
        <v>72</v>
      </c>
      <c r="F65" s="9">
        <v>0</v>
      </c>
      <c r="G65" s="9">
        <v>69</v>
      </c>
      <c r="H65" s="43">
        <f t="shared" si="3"/>
        <v>1.0434782608695652</v>
      </c>
    </row>
    <row r="66" spans="1:8" x14ac:dyDescent="0.25">
      <c r="A66" s="1" t="s">
        <v>231</v>
      </c>
      <c r="B66" s="9">
        <v>1</v>
      </c>
      <c r="C66" s="9">
        <v>59</v>
      </c>
      <c r="D66" s="9">
        <v>0</v>
      </c>
      <c r="E66" s="9">
        <f t="shared" si="2"/>
        <v>60</v>
      </c>
      <c r="F66" s="9">
        <v>0</v>
      </c>
      <c r="G66" s="9">
        <v>50</v>
      </c>
      <c r="H66" s="43">
        <f t="shared" si="3"/>
        <v>1.2</v>
      </c>
    </row>
    <row r="67" spans="1:8" x14ac:dyDescent="0.25">
      <c r="A67" s="1" t="s">
        <v>233</v>
      </c>
      <c r="B67" s="9">
        <v>24</v>
      </c>
      <c r="C67" s="9">
        <v>1</v>
      </c>
      <c r="D67" s="9">
        <v>0</v>
      </c>
      <c r="E67" s="9">
        <f t="shared" si="2"/>
        <v>25</v>
      </c>
      <c r="F67" s="9">
        <v>2</v>
      </c>
      <c r="G67" s="9">
        <v>43</v>
      </c>
      <c r="H67" s="43">
        <f t="shared" si="3"/>
        <v>0.58139534883720934</v>
      </c>
    </row>
    <row r="68" spans="1:8" x14ac:dyDescent="0.25">
      <c r="A68" s="1" t="s">
        <v>236</v>
      </c>
      <c r="B68" s="9">
        <v>4</v>
      </c>
      <c r="C68" s="9">
        <v>48</v>
      </c>
      <c r="D68" s="9">
        <v>0</v>
      </c>
      <c r="E68" s="9">
        <f t="shared" si="2"/>
        <v>52</v>
      </c>
      <c r="F68" s="9">
        <v>1</v>
      </c>
      <c r="G68" s="9">
        <v>58</v>
      </c>
      <c r="H68" s="43">
        <f t="shared" si="3"/>
        <v>0.89655172413793105</v>
      </c>
    </row>
    <row r="69" spans="1:8" x14ac:dyDescent="0.25">
      <c r="A69" s="1" t="s">
        <v>239</v>
      </c>
      <c r="B69" s="9">
        <v>3</v>
      </c>
      <c r="C69" s="9">
        <v>82</v>
      </c>
      <c r="D69" s="9">
        <v>0</v>
      </c>
      <c r="E69" s="9">
        <f t="shared" si="2"/>
        <v>85</v>
      </c>
      <c r="F69" s="9">
        <v>2</v>
      </c>
      <c r="G69" s="9">
        <v>70</v>
      </c>
      <c r="H69" s="43">
        <f t="shared" si="3"/>
        <v>1.2142857142857142</v>
      </c>
    </row>
    <row r="70" spans="1:8" x14ac:dyDescent="0.25">
      <c r="A70" s="1" t="s">
        <v>242</v>
      </c>
      <c r="B70" s="9">
        <v>1</v>
      </c>
      <c r="C70" s="9">
        <v>11</v>
      </c>
      <c r="D70" s="9">
        <v>0</v>
      </c>
      <c r="E70" s="9">
        <f t="shared" si="2"/>
        <v>12</v>
      </c>
      <c r="F70" s="9">
        <v>1</v>
      </c>
      <c r="G70" s="9">
        <v>12</v>
      </c>
      <c r="H70" s="43">
        <f t="shared" si="3"/>
        <v>1</v>
      </c>
    </row>
    <row r="71" spans="1:8" x14ac:dyDescent="0.25">
      <c r="A71" s="1" t="s">
        <v>245</v>
      </c>
      <c r="B71" s="9">
        <v>410</v>
      </c>
      <c r="C71" s="9">
        <v>1409</v>
      </c>
      <c r="D71" s="9">
        <v>3</v>
      </c>
      <c r="E71" s="9">
        <v>1822</v>
      </c>
      <c r="F71" s="9">
        <v>45</v>
      </c>
      <c r="G71" s="9">
        <v>1854</v>
      </c>
      <c r="H71" s="43">
        <v>0.98274002157497298</v>
      </c>
    </row>
    <row r="72" spans="1:8" x14ac:dyDescent="0.25">
      <c r="A72" s="1" t="s">
        <v>264</v>
      </c>
      <c r="B72" s="9">
        <v>0</v>
      </c>
      <c r="C72" s="9">
        <v>42</v>
      </c>
      <c r="D72" s="9">
        <v>3</v>
      </c>
      <c r="E72" s="9">
        <v>45</v>
      </c>
      <c r="F72" s="9">
        <v>0</v>
      </c>
      <c r="G72" s="9">
        <v>52</v>
      </c>
      <c r="H72" s="43">
        <v>0.86538461538461542</v>
      </c>
    </row>
    <row r="73" spans="1:8" x14ac:dyDescent="0.25">
      <c r="A73" s="1" t="s">
        <v>268</v>
      </c>
      <c r="B73" s="9">
        <v>10</v>
      </c>
      <c r="C73" s="9">
        <v>78</v>
      </c>
      <c r="D73" s="9">
        <v>0</v>
      </c>
      <c r="E73" s="9">
        <f t="shared" si="2"/>
        <v>88</v>
      </c>
      <c r="F73" s="9">
        <v>2</v>
      </c>
      <c r="G73" s="9">
        <v>92</v>
      </c>
      <c r="H73" s="43">
        <f t="shared" si="3"/>
        <v>0.95652173913043481</v>
      </c>
    </row>
    <row r="74" spans="1:8" x14ac:dyDescent="0.25">
      <c r="A74" s="1" t="s">
        <v>271</v>
      </c>
      <c r="B74" s="9">
        <v>1</v>
      </c>
      <c r="C74" s="9">
        <v>21</v>
      </c>
      <c r="D74" s="9">
        <v>0</v>
      </c>
      <c r="E74" s="9">
        <f t="shared" si="2"/>
        <v>22</v>
      </c>
      <c r="F74" s="9">
        <v>1</v>
      </c>
      <c r="G74" s="9">
        <v>20</v>
      </c>
      <c r="H74" s="43">
        <f t="shared" si="3"/>
        <v>1.1000000000000001</v>
      </c>
    </row>
    <row r="75" spans="1:8" ht="15.75" thickBot="1" x14ac:dyDescent="0.3">
      <c r="A75" s="1" t="s">
        <v>274</v>
      </c>
      <c r="B75" s="9">
        <v>5</v>
      </c>
      <c r="C75" s="9">
        <v>48</v>
      </c>
      <c r="D75" s="9">
        <v>0</v>
      </c>
      <c r="E75" s="9">
        <f t="shared" si="2"/>
        <v>53</v>
      </c>
      <c r="F75" s="9">
        <v>2</v>
      </c>
      <c r="G75" s="9">
        <v>55</v>
      </c>
      <c r="H75" s="43">
        <f>E75/G75</f>
        <v>0.96363636363636362</v>
      </c>
    </row>
    <row r="76" spans="1:8" ht="16.5" thickTop="1" thickBot="1" x14ac:dyDescent="0.3">
      <c r="A76" s="84" t="s">
        <v>472</v>
      </c>
      <c r="B76" s="86">
        <f>SUM(B3:B75)</f>
        <v>865</v>
      </c>
      <c r="C76" s="86">
        <f>SUM(C3:C75)</f>
        <v>7650</v>
      </c>
      <c r="D76" s="86">
        <f>SUM(D3:D75)</f>
        <v>116</v>
      </c>
      <c r="E76" s="86">
        <f t="shared" ref="E76" si="4">B76+C76+D76</f>
        <v>8631</v>
      </c>
      <c r="F76" s="86">
        <f>SUM(F3:F75)</f>
        <v>258</v>
      </c>
      <c r="G76" s="86">
        <f>SUM(G3:G75)</f>
        <v>8161</v>
      </c>
      <c r="H76" s="87">
        <f t="shared" si="3"/>
        <v>1.0575909814973654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8FB8-2E1B-483B-AAB4-E68574BBC756}">
  <dimension ref="A1:N114"/>
  <sheetViews>
    <sheetView topLeftCell="A101" zoomScale="120" zoomScaleNormal="120" workbookViewId="0">
      <selection activeCell="N119" sqref="N119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7" width="11.7109375" style="15" customWidth="1"/>
    <col min="8" max="8" width="12.28515625" style="15" customWidth="1"/>
    <col min="9" max="9" width="8.85546875" style="15"/>
    <col min="10" max="10" width="8.85546875" style="46"/>
  </cols>
  <sheetData>
    <row r="1" spans="1:14" x14ac:dyDescent="0.25">
      <c r="A1" s="44"/>
      <c r="B1" s="44"/>
      <c r="C1" s="44"/>
      <c r="D1" s="104">
        <v>46174</v>
      </c>
      <c r="E1" s="104"/>
      <c r="F1" s="104"/>
      <c r="G1" s="104"/>
      <c r="H1" s="104"/>
      <c r="I1" s="104"/>
      <c r="J1" s="47"/>
    </row>
    <row r="2" spans="1:14" ht="39" x14ac:dyDescent="0.25">
      <c r="A2" s="77" t="s">
        <v>0</v>
      </c>
      <c r="B2" s="78" t="s">
        <v>1</v>
      </c>
      <c r="C2" s="78" t="s">
        <v>2</v>
      </c>
      <c r="D2" s="79" t="s">
        <v>3</v>
      </c>
      <c r="E2" s="79" t="s">
        <v>4</v>
      </c>
      <c r="F2" s="80" t="s">
        <v>5</v>
      </c>
      <c r="G2" s="80" t="s">
        <v>6</v>
      </c>
      <c r="H2" s="80" t="s">
        <v>7</v>
      </c>
      <c r="I2" s="81" t="s">
        <v>8</v>
      </c>
      <c r="J2" s="82" t="s">
        <v>9</v>
      </c>
    </row>
    <row r="3" spans="1:14" x14ac:dyDescent="0.25">
      <c r="A3" s="1" t="s">
        <v>10</v>
      </c>
      <c r="B3" s="1" t="s">
        <v>11</v>
      </c>
      <c r="C3" s="1" t="s">
        <v>12</v>
      </c>
      <c r="D3" s="9">
        <v>2</v>
      </c>
      <c r="E3" s="9">
        <v>20</v>
      </c>
      <c r="F3" s="9">
        <v>0</v>
      </c>
      <c r="G3" s="9">
        <f>SUM(D3:F3)</f>
        <v>22</v>
      </c>
      <c r="H3" s="9">
        <v>0</v>
      </c>
      <c r="I3" s="9">
        <v>23</v>
      </c>
      <c r="J3" s="43">
        <f t="shared" ref="J3:J76" si="0">G3/I3</f>
        <v>0.95652173913043481</v>
      </c>
    </row>
    <row r="4" spans="1:14" x14ac:dyDescent="0.25">
      <c r="A4" s="50" t="s">
        <v>13</v>
      </c>
      <c r="B4" s="50" t="s">
        <v>14</v>
      </c>
      <c r="C4" s="50" t="s">
        <v>14</v>
      </c>
      <c r="D4" s="51">
        <v>2</v>
      </c>
      <c r="E4" s="51">
        <v>11</v>
      </c>
      <c r="F4" s="51">
        <v>4</v>
      </c>
      <c r="G4" s="51">
        <f t="shared" ref="G4:G77" si="1">SUM(D4:F4)</f>
        <v>17</v>
      </c>
      <c r="H4" s="51">
        <v>0</v>
      </c>
      <c r="I4" s="51">
        <v>29</v>
      </c>
      <c r="J4" s="52">
        <f t="shared" si="0"/>
        <v>0.58620689655172409</v>
      </c>
    </row>
    <row r="5" spans="1:14" x14ac:dyDescent="0.25">
      <c r="A5" s="1" t="s">
        <v>15</v>
      </c>
      <c r="B5" s="1" t="s">
        <v>16</v>
      </c>
      <c r="C5" s="1" t="s">
        <v>16</v>
      </c>
      <c r="D5" s="9">
        <v>1</v>
      </c>
      <c r="E5" s="9">
        <v>9</v>
      </c>
      <c r="F5" s="9">
        <v>0</v>
      </c>
      <c r="G5" s="9">
        <f t="shared" si="1"/>
        <v>10</v>
      </c>
      <c r="H5" s="9">
        <v>8</v>
      </c>
      <c r="I5" s="9">
        <v>11</v>
      </c>
      <c r="J5" s="43">
        <f t="shared" si="0"/>
        <v>0.90909090909090906</v>
      </c>
    </row>
    <row r="6" spans="1:14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15</v>
      </c>
      <c r="F6" s="9">
        <v>0</v>
      </c>
      <c r="G6" s="9">
        <f t="shared" si="1"/>
        <v>15</v>
      </c>
      <c r="H6" s="9">
        <v>0</v>
      </c>
      <c r="I6" s="9">
        <v>18</v>
      </c>
      <c r="J6" s="43">
        <f t="shared" si="0"/>
        <v>0.83333333333333337</v>
      </c>
    </row>
    <row r="7" spans="1:14" x14ac:dyDescent="0.25">
      <c r="A7" s="50" t="s">
        <v>20</v>
      </c>
      <c r="B7" s="50" t="s">
        <v>18</v>
      </c>
      <c r="C7" s="50" t="s">
        <v>21</v>
      </c>
      <c r="D7" s="51">
        <v>1</v>
      </c>
      <c r="E7" s="51">
        <v>41</v>
      </c>
      <c r="F7" s="51">
        <v>0</v>
      </c>
      <c r="G7" s="51">
        <f t="shared" si="1"/>
        <v>42</v>
      </c>
      <c r="H7" s="51">
        <v>1</v>
      </c>
      <c r="I7" s="51">
        <v>60</v>
      </c>
      <c r="J7" s="52">
        <f t="shared" si="0"/>
        <v>0.7</v>
      </c>
    </row>
    <row r="8" spans="1:14" x14ac:dyDescent="0.25">
      <c r="A8" s="1" t="s">
        <v>22</v>
      </c>
      <c r="B8" s="1" t="s">
        <v>23</v>
      </c>
      <c r="C8" s="1" t="s">
        <v>24</v>
      </c>
      <c r="D8" s="9">
        <v>1</v>
      </c>
      <c r="E8" s="9">
        <v>22</v>
      </c>
      <c r="F8" s="9">
        <v>2</v>
      </c>
      <c r="G8" s="9">
        <f t="shared" si="1"/>
        <v>25</v>
      </c>
      <c r="H8" s="9">
        <v>1</v>
      </c>
      <c r="I8" s="9">
        <v>24</v>
      </c>
      <c r="J8" s="43">
        <f t="shared" si="0"/>
        <v>1.0416666666666667</v>
      </c>
    </row>
    <row r="9" spans="1:14" x14ac:dyDescent="0.25">
      <c r="A9" s="50" t="s">
        <v>25</v>
      </c>
      <c r="B9" s="50" t="s">
        <v>26</v>
      </c>
      <c r="C9" s="50" t="s">
        <v>27</v>
      </c>
      <c r="D9" s="51">
        <v>7</v>
      </c>
      <c r="E9" s="51">
        <v>71</v>
      </c>
      <c r="F9" s="51">
        <v>1</v>
      </c>
      <c r="G9" s="51">
        <f t="shared" si="1"/>
        <v>79</v>
      </c>
      <c r="H9" s="51">
        <v>4</v>
      </c>
      <c r="I9" s="51">
        <v>121</v>
      </c>
      <c r="J9" s="52">
        <f t="shared" si="0"/>
        <v>0.65289256198347112</v>
      </c>
    </row>
    <row r="10" spans="1:14" x14ac:dyDescent="0.25">
      <c r="A10" s="1" t="s">
        <v>28</v>
      </c>
      <c r="B10" s="1" t="s">
        <v>29</v>
      </c>
      <c r="C10" s="1" t="s">
        <v>30</v>
      </c>
      <c r="D10" s="9">
        <v>1</v>
      </c>
      <c r="E10" s="9">
        <v>16</v>
      </c>
      <c r="F10" s="9">
        <v>0</v>
      </c>
      <c r="G10" s="9">
        <f t="shared" si="1"/>
        <v>17</v>
      </c>
      <c r="H10" s="9">
        <v>1</v>
      </c>
      <c r="I10" s="9">
        <v>12</v>
      </c>
      <c r="J10" s="43">
        <f t="shared" si="0"/>
        <v>1.4166666666666667</v>
      </c>
    </row>
    <row r="11" spans="1:14" x14ac:dyDescent="0.25">
      <c r="A11" s="1" t="s">
        <v>31</v>
      </c>
      <c r="B11" s="1" t="s">
        <v>32</v>
      </c>
      <c r="C11" s="1" t="s">
        <v>465</v>
      </c>
      <c r="D11" s="9">
        <v>23</v>
      </c>
      <c r="E11" s="9">
        <v>236</v>
      </c>
      <c r="F11" s="9">
        <v>21</v>
      </c>
      <c r="G11" s="9">
        <f t="shared" si="1"/>
        <v>280</v>
      </c>
      <c r="H11" s="9">
        <v>8</v>
      </c>
      <c r="I11" s="9">
        <v>192</v>
      </c>
      <c r="J11" s="43">
        <f t="shared" si="0"/>
        <v>1.4583333333333333</v>
      </c>
    </row>
    <row r="12" spans="1:14" x14ac:dyDescent="0.25">
      <c r="A12" s="1" t="s">
        <v>33</v>
      </c>
      <c r="B12" s="1" t="s">
        <v>34</v>
      </c>
      <c r="C12" s="1" t="s">
        <v>35</v>
      </c>
      <c r="D12" s="9">
        <v>13</v>
      </c>
      <c r="E12" s="9">
        <v>87</v>
      </c>
      <c r="F12" s="9">
        <v>0</v>
      </c>
      <c r="G12" s="9">
        <f t="shared" si="1"/>
        <v>100</v>
      </c>
      <c r="H12" s="9">
        <v>3</v>
      </c>
      <c r="I12" s="9">
        <v>91</v>
      </c>
      <c r="J12" s="43">
        <f t="shared" si="0"/>
        <v>1.098901098901099</v>
      </c>
    </row>
    <row r="13" spans="1:14" x14ac:dyDescent="0.25">
      <c r="A13" s="1" t="s">
        <v>36</v>
      </c>
      <c r="B13" s="1" t="s">
        <v>34</v>
      </c>
      <c r="C13" s="1" t="s">
        <v>37</v>
      </c>
      <c r="D13" s="9">
        <v>1</v>
      </c>
      <c r="E13" s="9">
        <v>11</v>
      </c>
      <c r="F13" s="9">
        <v>0</v>
      </c>
      <c r="G13" s="9">
        <f t="shared" si="1"/>
        <v>12</v>
      </c>
      <c r="H13" s="9">
        <v>0</v>
      </c>
      <c r="I13" s="9">
        <v>14</v>
      </c>
      <c r="J13" s="43">
        <f t="shared" si="0"/>
        <v>0.8571428571428571</v>
      </c>
    </row>
    <row r="14" spans="1:14" x14ac:dyDescent="0.25">
      <c r="A14" s="1" t="s">
        <v>38</v>
      </c>
      <c r="B14" s="1" t="s">
        <v>39</v>
      </c>
      <c r="C14" s="1" t="s">
        <v>40</v>
      </c>
      <c r="D14" s="9">
        <v>10</v>
      </c>
      <c r="E14" s="9">
        <v>47</v>
      </c>
      <c r="F14" s="9">
        <v>0</v>
      </c>
      <c r="G14" s="9">
        <f t="shared" si="1"/>
        <v>57</v>
      </c>
      <c r="H14" s="9">
        <v>3</v>
      </c>
      <c r="I14" s="9">
        <v>54</v>
      </c>
      <c r="J14" s="43">
        <f t="shared" si="0"/>
        <v>1.0555555555555556</v>
      </c>
      <c r="N14" t="s">
        <v>500</v>
      </c>
    </row>
    <row r="15" spans="1:14" x14ac:dyDescent="0.25">
      <c r="A15" s="1" t="s">
        <v>41</v>
      </c>
      <c r="B15" s="1" t="s">
        <v>42</v>
      </c>
      <c r="C15" s="1" t="s">
        <v>43</v>
      </c>
      <c r="D15" s="9">
        <v>6</v>
      </c>
      <c r="E15" s="9">
        <v>55</v>
      </c>
      <c r="F15" s="9">
        <v>0</v>
      </c>
      <c r="G15" s="9">
        <f t="shared" si="1"/>
        <v>61</v>
      </c>
      <c r="H15" s="9">
        <v>6</v>
      </c>
      <c r="I15" s="9">
        <v>25</v>
      </c>
      <c r="J15" s="43">
        <f t="shared" si="0"/>
        <v>2.44</v>
      </c>
    </row>
    <row r="16" spans="1:14" x14ac:dyDescent="0.25">
      <c r="A16" s="1" t="s">
        <v>44</v>
      </c>
      <c r="B16" s="1" t="s">
        <v>45</v>
      </c>
      <c r="C16" s="1" t="s">
        <v>46</v>
      </c>
      <c r="D16" s="9">
        <v>14</v>
      </c>
      <c r="E16" s="9">
        <v>172</v>
      </c>
      <c r="F16" s="9">
        <v>1</v>
      </c>
      <c r="G16" s="9">
        <f t="shared" si="1"/>
        <v>187</v>
      </c>
      <c r="H16" s="9">
        <v>5</v>
      </c>
      <c r="I16" s="9">
        <v>180</v>
      </c>
      <c r="J16" s="43">
        <f t="shared" si="0"/>
        <v>1.038888888888889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2</v>
      </c>
      <c r="E17" s="9">
        <v>81</v>
      </c>
      <c r="F17" s="9">
        <v>0</v>
      </c>
      <c r="G17" s="9">
        <f t="shared" si="1"/>
        <v>83</v>
      </c>
      <c r="H17" s="9">
        <v>2</v>
      </c>
      <c r="I17" s="9">
        <v>100</v>
      </c>
      <c r="J17" s="43">
        <f t="shared" si="0"/>
        <v>0.83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28</v>
      </c>
      <c r="F18" s="9">
        <v>0</v>
      </c>
      <c r="G18" s="9">
        <f t="shared" si="1"/>
        <v>28</v>
      </c>
      <c r="H18" s="9">
        <v>0</v>
      </c>
      <c r="I18" s="9">
        <v>8</v>
      </c>
      <c r="J18" s="43">
        <f t="shared" si="0"/>
        <v>3.5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10</v>
      </c>
      <c r="E19" s="9">
        <v>214</v>
      </c>
      <c r="F19" s="9">
        <v>0</v>
      </c>
      <c r="G19" s="9">
        <f t="shared" si="1"/>
        <v>224</v>
      </c>
      <c r="H19" s="9">
        <v>8</v>
      </c>
      <c r="I19" s="9">
        <v>230</v>
      </c>
      <c r="J19" s="43">
        <f t="shared" si="0"/>
        <v>0.97391304347826091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0</v>
      </c>
      <c r="E20" s="9">
        <v>13</v>
      </c>
      <c r="F20" s="9">
        <v>0</v>
      </c>
      <c r="G20" s="9">
        <f t="shared" si="1"/>
        <v>13</v>
      </c>
      <c r="H20" s="9">
        <v>0</v>
      </c>
      <c r="I20" s="9">
        <v>9</v>
      </c>
      <c r="J20" s="43">
        <f t="shared" si="0"/>
        <v>1.4444444444444444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0</v>
      </c>
      <c r="E21" s="9">
        <v>14</v>
      </c>
      <c r="F21" s="9">
        <v>0</v>
      </c>
      <c r="G21" s="9">
        <f t="shared" si="1"/>
        <v>14</v>
      </c>
      <c r="H21" s="9">
        <v>0</v>
      </c>
      <c r="I21" s="9">
        <v>10</v>
      </c>
      <c r="J21" s="43">
        <f t="shared" si="0"/>
        <v>1.4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6</v>
      </c>
      <c r="E22" s="9">
        <v>22</v>
      </c>
      <c r="F22" s="9">
        <v>0</v>
      </c>
      <c r="G22" s="9">
        <f t="shared" si="1"/>
        <v>28</v>
      </c>
      <c r="H22" s="9">
        <v>4</v>
      </c>
      <c r="I22" s="9">
        <v>33</v>
      </c>
      <c r="J22" s="43">
        <f t="shared" si="0"/>
        <v>0.84848484848484851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5</v>
      </c>
      <c r="E23" s="9">
        <v>158</v>
      </c>
      <c r="F23" s="9">
        <v>0</v>
      </c>
      <c r="G23" s="9">
        <f t="shared" si="1"/>
        <v>163</v>
      </c>
      <c r="H23" s="9">
        <v>5</v>
      </c>
      <c r="I23" s="9">
        <v>103</v>
      </c>
      <c r="J23" s="43">
        <f t="shared" si="0"/>
        <v>1.5825242718446602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1</v>
      </c>
      <c r="E24" s="9">
        <v>41</v>
      </c>
      <c r="F24" s="9">
        <v>1</v>
      </c>
      <c r="G24" s="9">
        <f t="shared" si="1"/>
        <v>43</v>
      </c>
      <c r="H24" s="9">
        <v>1</v>
      </c>
      <c r="I24" s="9">
        <v>40</v>
      </c>
      <c r="J24" s="43">
        <f t="shared" si="0"/>
        <v>1.075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1</v>
      </c>
      <c r="E25" s="9">
        <v>49</v>
      </c>
      <c r="F25" s="9">
        <v>0</v>
      </c>
      <c r="G25" s="9">
        <f t="shared" si="1"/>
        <v>50</v>
      </c>
      <c r="H25" s="9">
        <v>0</v>
      </c>
      <c r="I25" s="9">
        <v>51</v>
      </c>
      <c r="J25" s="43">
        <f t="shared" si="0"/>
        <v>0.98039215686274506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2</v>
      </c>
      <c r="E26" s="9">
        <v>49</v>
      </c>
      <c r="F26" s="9">
        <v>0</v>
      </c>
      <c r="G26" s="9">
        <f t="shared" si="1"/>
        <v>51</v>
      </c>
      <c r="H26" s="9">
        <v>2</v>
      </c>
      <c r="I26" s="9">
        <v>53</v>
      </c>
      <c r="J26" s="43">
        <f t="shared" si="0"/>
        <v>0.96226415094339623</v>
      </c>
    </row>
    <row r="27" spans="1:10" x14ac:dyDescent="0.25">
      <c r="A27" s="50" t="s">
        <v>73</v>
      </c>
      <c r="B27" s="50" t="s">
        <v>74</v>
      </c>
      <c r="C27" s="50" t="s">
        <v>75</v>
      </c>
      <c r="D27" s="51">
        <v>2</v>
      </c>
      <c r="E27" s="51">
        <v>28</v>
      </c>
      <c r="F27" s="51">
        <v>0</v>
      </c>
      <c r="G27" s="51">
        <f t="shared" si="1"/>
        <v>30</v>
      </c>
      <c r="H27" s="51">
        <v>0</v>
      </c>
      <c r="I27" s="51">
        <v>42</v>
      </c>
      <c r="J27" s="52">
        <f t="shared" si="0"/>
        <v>0.7142857142857143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5</v>
      </c>
      <c r="F28" s="9">
        <v>0</v>
      </c>
      <c r="G28" s="9">
        <f t="shared" si="1"/>
        <v>5</v>
      </c>
      <c r="H28" s="9">
        <v>0</v>
      </c>
      <c r="I28" s="9">
        <v>3</v>
      </c>
      <c r="J28" s="43">
        <f t="shared" si="0"/>
        <v>1.6666666666666667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6</v>
      </c>
      <c r="F29" s="9">
        <v>0</v>
      </c>
      <c r="G29" s="9">
        <f t="shared" si="1"/>
        <v>6</v>
      </c>
      <c r="H29" s="9">
        <v>0</v>
      </c>
      <c r="I29" s="9">
        <v>6</v>
      </c>
      <c r="J29" s="43">
        <f t="shared" si="0"/>
        <v>1</v>
      </c>
    </row>
    <row r="30" spans="1:10" x14ac:dyDescent="0.25">
      <c r="A30" s="26" t="s">
        <v>453</v>
      </c>
      <c r="B30" s="1" t="s">
        <v>80</v>
      </c>
      <c r="C30" s="1" t="s">
        <v>81</v>
      </c>
      <c r="D30" s="9">
        <v>7</v>
      </c>
      <c r="E30" s="9">
        <v>170</v>
      </c>
      <c r="F30" s="9">
        <v>3</v>
      </c>
      <c r="G30" s="9">
        <f t="shared" si="1"/>
        <v>180</v>
      </c>
      <c r="H30" s="9">
        <v>7</v>
      </c>
      <c r="I30" s="9">
        <v>175</v>
      </c>
      <c r="J30" s="43">
        <f t="shared" si="0"/>
        <v>1.0285714285714285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6</v>
      </c>
      <c r="E31" s="9">
        <v>46</v>
      </c>
      <c r="F31" s="9">
        <v>0</v>
      </c>
      <c r="G31" s="9">
        <f t="shared" si="1"/>
        <v>52</v>
      </c>
      <c r="H31" s="9">
        <v>6</v>
      </c>
      <c r="I31" s="9">
        <v>48</v>
      </c>
      <c r="J31" s="43">
        <f t="shared" si="0"/>
        <v>1.0833333333333333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7</v>
      </c>
      <c r="E32" s="9">
        <v>69</v>
      </c>
      <c r="F32" s="9">
        <v>0</v>
      </c>
      <c r="G32" s="9">
        <f t="shared" si="1"/>
        <v>76</v>
      </c>
      <c r="H32" s="9">
        <v>7</v>
      </c>
      <c r="I32" s="9">
        <v>84</v>
      </c>
      <c r="J32" s="43">
        <f t="shared" si="0"/>
        <v>0.90476190476190477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4</v>
      </c>
      <c r="E33" s="9">
        <v>4</v>
      </c>
      <c r="F33" s="9">
        <v>0</v>
      </c>
      <c r="G33" s="9">
        <f t="shared" si="1"/>
        <v>8</v>
      </c>
      <c r="H33" s="9">
        <v>3</v>
      </c>
      <c r="I33" s="9">
        <v>6</v>
      </c>
      <c r="J33" s="43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16</v>
      </c>
      <c r="F34" s="9">
        <v>0</v>
      </c>
      <c r="G34" s="9">
        <f t="shared" si="1"/>
        <v>17</v>
      </c>
      <c r="H34" s="9">
        <v>1</v>
      </c>
      <c r="I34" s="9">
        <v>17</v>
      </c>
      <c r="J34" s="43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2</v>
      </c>
      <c r="E35" s="9">
        <v>13</v>
      </c>
      <c r="F35" s="9">
        <v>1</v>
      </c>
      <c r="G35" s="9">
        <f t="shared" si="1"/>
        <v>16</v>
      </c>
      <c r="H35" s="9">
        <v>2</v>
      </c>
      <c r="I35" s="9">
        <v>11</v>
      </c>
      <c r="J35" s="43">
        <f t="shared" si="0"/>
        <v>1.4545454545454546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2</v>
      </c>
      <c r="E36" s="9">
        <v>13</v>
      </c>
      <c r="F36" s="9">
        <v>0</v>
      </c>
      <c r="G36" s="9">
        <f t="shared" si="1"/>
        <v>15</v>
      </c>
      <c r="H36" s="9">
        <v>0</v>
      </c>
      <c r="I36" s="9">
        <v>15</v>
      </c>
      <c r="J36" s="43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2</v>
      </c>
      <c r="E37" s="9">
        <v>32</v>
      </c>
      <c r="F37" s="9">
        <v>0</v>
      </c>
      <c r="G37" s="9">
        <f t="shared" si="1"/>
        <v>34</v>
      </c>
      <c r="H37" s="9">
        <v>2</v>
      </c>
      <c r="I37" s="9">
        <v>30</v>
      </c>
      <c r="J37" s="43">
        <f t="shared" si="0"/>
        <v>1.1333333333333333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4</v>
      </c>
      <c r="E38" s="9">
        <v>66</v>
      </c>
      <c r="F38" s="9">
        <v>0</v>
      </c>
      <c r="G38" s="9">
        <f t="shared" si="1"/>
        <v>70</v>
      </c>
      <c r="H38" s="9">
        <v>4</v>
      </c>
      <c r="I38" s="9">
        <v>36</v>
      </c>
      <c r="J38" s="43">
        <f t="shared" si="0"/>
        <v>1.9444444444444444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48</v>
      </c>
      <c r="F39" s="9">
        <v>2</v>
      </c>
      <c r="G39" s="9">
        <f t="shared" si="1"/>
        <v>53</v>
      </c>
      <c r="H39" s="9">
        <v>1</v>
      </c>
      <c r="I39" s="9">
        <v>56</v>
      </c>
      <c r="J39" s="43">
        <f t="shared" si="0"/>
        <v>0.9464285714285714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2</v>
      </c>
      <c r="E40" s="9">
        <v>10</v>
      </c>
      <c r="F40" s="9">
        <v>0</v>
      </c>
      <c r="G40" s="9">
        <f t="shared" si="1"/>
        <v>12</v>
      </c>
      <c r="H40" s="9">
        <v>0</v>
      </c>
      <c r="I40" s="9">
        <v>12</v>
      </c>
      <c r="J40" s="43">
        <f t="shared" si="0"/>
        <v>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18</v>
      </c>
      <c r="F41" s="9">
        <v>0</v>
      </c>
      <c r="G41" s="9">
        <f t="shared" si="1"/>
        <v>18</v>
      </c>
      <c r="H41" s="9">
        <v>0</v>
      </c>
      <c r="I41" s="9">
        <v>17</v>
      </c>
      <c r="J41" s="43">
        <f t="shared" si="0"/>
        <v>1.0588235294117647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9</v>
      </c>
      <c r="E42" s="9">
        <v>87</v>
      </c>
      <c r="F42" s="9">
        <v>15</v>
      </c>
      <c r="G42" s="9">
        <f t="shared" si="1"/>
        <v>111</v>
      </c>
      <c r="H42" s="9">
        <v>0</v>
      </c>
      <c r="I42" s="9">
        <v>105</v>
      </c>
      <c r="J42" s="43">
        <f t="shared" si="0"/>
        <v>1.0571428571428572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15</v>
      </c>
      <c r="F43" s="9">
        <v>0</v>
      </c>
      <c r="G43" s="9">
        <f t="shared" si="1"/>
        <v>17</v>
      </c>
      <c r="H43" s="9">
        <v>0</v>
      </c>
      <c r="I43" s="9">
        <v>13</v>
      </c>
      <c r="J43" s="43">
        <f t="shared" si="0"/>
        <v>1.3076923076923077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6</v>
      </c>
      <c r="E44" s="9">
        <v>20</v>
      </c>
      <c r="F44" s="9">
        <v>0</v>
      </c>
      <c r="G44" s="9">
        <f t="shared" si="1"/>
        <v>26</v>
      </c>
      <c r="H44" s="9">
        <v>6</v>
      </c>
      <c r="I44" s="9">
        <v>27</v>
      </c>
      <c r="J44" s="43">
        <f t="shared" si="0"/>
        <v>0.96296296296296291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0</v>
      </c>
      <c r="E45" s="9">
        <v>28</v>
      </c>
      <c r="F45" s="9">
        <v>0</v>
      </c>
      <c r="G45" s="9">
        <f t="shared" si="1"/>
        <v>28</v>
      </c>
      <c r="H45" s="9">
        <v>0</v>
      </c>
      <c r="I45" s="9">
        <v>16</v>
      </c>
      <c r="J45" s="43">
        <f t="shared" si="0"/>
        <v>1.75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3</v>
      </c>
      <c r="E46" s="9">
        <v>9</v>
      </c>
      <c r="F46" s="9">
        <v>0</v>
      </c>
      <c r="G46" s="9">
        <f t="shared" si="1"/>
        <v>12</v>
      </c>
      <c r="H46" s="9">
        <v>2</v>
      </c>
      <c r="I46" s="9">
        <v>9</v>
      </c>
      <c r="J46" s="43">
        <f t="shared" si="0"/>
        <v>1.3333333333333333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5</v>
      </c>
      <c r="E47" s="9">
        <v>87</v>
      </c>
      <c r="F47" s="9">
        <v>0</v>
      </c>
      <c r="G47" s="9">
        <f t="shared" si="1"/>
        <v>92</v>
      </c>
      <c r="H47" s="9">
        <v>5</v>
      </c>
      <c r="I47" s="9">
        <v>101</v>
      </c>
      <c r="J47" s="43">
        <f t="shared" si="0"/>
        <v>0.91089108910891092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2</v>
      </c>
      <c r="E48" s="9">
        <v>78</v>
      </c>
      <c r="F48" s="9">
        <v>0</v>
      </c>
      <c r="G48" s="9">
        <f t="shared" si="1"/>
        <v>80</v>
      </c>
      <c r="H48" s="9">
        <v>2</v>
      </c>
      <c r="I48" s="9">
        <v>70</v>
      </c>
      <c r="J48" s="43">
        <f t="shared" si="0"/>
        <v>1.1428571428571428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16</v>
      </c>
      <c r="E49" s="9">
        <v>120</v>
      </c>
      <c r="F49" s="9">
        <v>0</v>
      </c>
      <c r="G49" s="9">
        <f t="shared" si="1"/>
        <v>136</v>
      </c>
      <c r="H49" s="9">
        <v>1</v>
      </c>
      <c r="I49" s="9">
        <v>107</v>
      </c>
      <c r="J49" s="43">
        <f t="shared" si="0"/>
        <v>1.2710280373831775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42</v>
      </c>
      <c r="F50" s="9">
        <v>0</v>
      </c>
      <c r="G50" s="9">
        <f t="shared" si="1"/>
        <v>45</v>
      </c>
      <c r="H50" s="9">
        <v>3</v>
      </c>
      <c r="I50" s="9">
        <v>30</v>
      </c>
      <c r="J50" s="43">
        <f t="shared" si="0"/>
        <v>1.5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2</v>
      </c>
      <c r="E51" s="9">
        <v>16</v>
      </c>
      <c r="F51" s="9">
        <v>8</v>
      </c>
      <c r="G51" s="9">
        <f t="shared" si="1"/>
        <v>26</v>
      </c>
      <c r="H51" s="9">
        <v>0</v>
      </c>
      <c r="I51" s="9">
        <v>29</v>
      </c>
      <c r="J51" s="43">
        <f t="shared" si="0"/>
        <v>0.89655172413793105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1</v>
      </c>
      <c r="E52" s="9">
        <v>25</v>
      </c>
      <c r="F52" s="9">
        <v>0</v>
      </c>
      <c r="G52" s="9">
        <f t="shared" si="1"/>
        <v>26</v>
      </c>
      <c r="H52" s="9">
        <v>1</v>
      </c>
      <c r="I52" s="9">
        <v>29</v>
      </c>
      <c r="J52" s="43">
        <f t="shared" si="0"/>
        <v>0.89655172413793105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8</v>
      </c>
      <c r="E53" s="9">
        <v>120</v>
      </c>
      <c r="F53" s="9">
        <v>2</v>
      </c>
      <c r="G53" s="9">
        <f t="shared" si="1"/>
        <v>130</v>
      </c>
      <c r="H53" s="9">
        <v>0</v>
      </c>
      <c r="I53" s="9">
        <v>40</v>
      </c>
      <c r="J53" s="43">
        <f t="shared" si="0"/>
        <v>3.25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20</v>
      </c>
      <c r="F54" s="9">
        <v>0</v>
      </c>
      <c r="G54" s="9">
        <f t="shared" si="1"/>
        <v>20</v>
      </c>
      <c r="H54" s="9">
        <v>0</v>
      </c>
      <c r="I54" s="9">
        <v>16</v>
      </c>
      <c r="J54" s="43">
        <f t="shared" si="0"/>
        <v>1.25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2</v>
      </c>
      <c r="E55" s="9">
        <v>18</v>
      </c>
      <c r="F55" s="9">
        <v>0</v>
      </c>
      <c r="G55" s="9">
        <f t="shared" si="1"/>
        <v>20</v>
      </c>
      <c r="H55" s="9">
        <v>0</v>
      </c>
      <c r="I55" s="9">
        <v>23</v>
      </c>
      <c r="J55" s="43">
        <f t="shared" si="0"/>
        <v>0.86956521739130432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2</v>
      </c>
      <c r="E56" s="9">
        <v>36</v>
      </c>
      <c r="F56" s="9">
        <v>0</v>
      </c>
      <c r="G56" s="9">
        <f t="shared" si="1"/>
        <v>38</v>
      </c>
      <c r="H56" s="9">
        <v>0</v>
      </c>
      <c r="I56" s="9">
        <v>30</v>
      </c>
      <c r="J56" s="43">
        <f t="shared" si="0"/>
        <v>1.2666666666666666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4</v>
      </c>
      <c r="E57" s="9">
        <v>44</v>
      </c>
      <c r="F57" s="9">
        <v>0</v>
      </c>
      <c r="G57" s="9">
        <f t="shared" si="1"/>
        <v>48</v>
      </c>
      <c r="H57" s="9">
        <v>4</v>
      </c>
      <c r="I57" s="9">
        <v>34</v>
      </c>
      <c r="J57" s="43">
        <f t="shared" si="0"/>
        <v>1.411764705882353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2</v>
      </c>
      <c r="E58" s="9">
        <v>33</v>
      </c>
      <c r="F58" s="9">
        <v>0</v>
      </c>
      <c r="G58" s="9">
        <f t="shared" si="1"/>
        <v>35</v>
      </c>
      <c r="H58" s="9">
        <v>2</v>
      </c>
      <c r="I58" s="9">
        <v>35</v>
      </c>
      <c r="J58" s="43">
        <f t="shared" si="0"/>
        <v>1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7</v>
      </c>
      <c r="E59" s="9">
        <v>23</v>
      </c>
      <c r="F59" s="9">
        <v>0</v>
      </c>
      <c r="G59" s="9">
        <f t="shared" si="1"/>
        <v>30</v>
      </c>
      <c r="H59" s="9">
        <v>3</v>
      </c>
      <c r="I59" s="9">
        <v>27</v>
      </c>
      <c r="J59" s="43">
        <f t="shared" si="0"/>
        <v>1.1111111111111112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121</v>
      </c>
      <c r="E60" s="9">
        <v>11</v>
      </c>
      <c r="F60" s="9">
        <v>0</v>
      </c>
      <c r="G60" s="9">
        <f t="shared" si="1"/>
        <v>132</v>
      </c>
      <c r="H60" s="9">
        <v>3</v>
      </c>
      <c r="I60" s="9">
        <v>130</v>
      </c>
      <c r="J60" s="43">
        <f t="shared" si="0"/>
        <v>1.0153846153846153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3</v>
      </c>
      <c r="E61" s="9">
        <v>31</v>
      </c>
      <c r="F61" s="9">
        <v>2</v>
      </c>
      <c r="G61" s="9">
        <f t="shared" si="1"/>
        <v>36</v>
      </c>
      <c r="H61" s="9">
        <v>3</v>
      </c>
      <c r="I61" s="9">
        <v>12</v>
      </c>
      <c r="J61" s="43">
        <f t="shared" si="0"/>
        <v>3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1</v>
      </c>
      <c r="E62" s="9">
        <v>30</v>
      </c>
      <c r="F62" s="9">
        <v>0</v>
      </c>
      <c r="G62" s="9">
        <f t="shared" si="1"/>
        <v>31</v>
      </c>
      <c r="H62" s="9">
        <v>0</v>
      </c>
      <c r="I62" s="9">
        <v>30</v>
      </c>
      <c r="J62" s="43">
        <f t="shared" si="0"/>
        <v>1.0333333333333334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5</v>
      </c>
      <c r="E63" s="9">
        <v>54</v>
      </c>
      <c r="F63" s="9">
        <v>0</v>
      </c>
      <c r="G63" s="9">
        <f t="shared" si="1"/>
        <v>59</v>
      </c>
      <c r="H63" s="9">
        <v>5</v>
      </c>
      <c r="I63" s="9">
        <v>50</v>
      </c>
      <c r="J63" s="43">
        <f t="shared" si="0"/>
        <v>1.18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13</v>
      </c>
      <c r="E64" s="9">
        <v>140</v>
      </c>
      <c r="F64" s="9">
        <v>1</v>
      </c>
      <c r="G64" s="9">
        <f t="shared" si="1"/>
        <v>154</v>
      </c>
      <c r="H64" s="9">
        <v>5</v>
      </c>
      <c r="I64" s="9">
        <v>182</v>
      </c>
      <c r="J64" s="43">
        <f t="shared" si="0"/>
        <v>0.84615384615384615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13</v>
      </c>
      <c r="E65" s="9">
        <v>149</v>
      </c>
      <c r="F65" s="9">
        <v>0</v>
      </c>
      <c r="G65" s="9">
        <f t="shared" si="1"/>
        <v>162</v>
      </c>
      <c r="H65" s="9">
        <v>12</v>
      </c>
      <c r="I65" s="9">
        <v>156</v>
      </c>
      <c r="J65" s="43">
        <f t="shared" si="0"/>
        <v>1.0384615384615385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14</v>
      </c>
      <c r="E66" s="9">
        <v>129</v>
      </c>
      <c r="F66" s="9">
        <v>0</v>
      </c>
      <c r="G66" s="9">
        <f t="shared" si="1"/>
        <v>143</v>
      </c>
      <c r="H66" s="9">
        <v>6</v>
      </c>
      <c r="I66" s="9">
        <v>136</v>
      </c>
      <c r="J66" s="43">
        <f t="shared" si="0"/>
        <v>1.0514705882352942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63</v>
      </c>
      <c r="E67" s="9">
        <v>659</v>
      </c>
      <c r="F67" s="9">
        <v>0</v>
      </c>
      <c r="G67" s="9">
        <f t="shared" si="1"/>
        <v>722</v>
      </c>
      <c r="H67" s="9">
        <v>0</v>
      </c>
      <c r="I67" s="9">
        <v>680</v>
      </c>
      <c r="J67" s="43">
        <f t="shared" si="0"/>
        <v>1.0617647058823529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0</v>
      </c>
      <c r="E68" s="9">
        <v>9</v>
      </c>
      <c r="F68" s="9">
        <v>1</v>
      </c>
      <c r="G68" s="9">
        <f t="shared" si="1"/>
        <v>10</v>
      </c>
      <c r="H68" s="9">
        <v>0</v>
      </c>
      <c r="I68" s="9">
        <v>8</v>
      </c>
      <c r="J68" s="43">
        <f t="shared" si="0"/>
        <v>1.25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23</v>
      </c>
      <c r="E69" s="9">
        <v>402</v>
      </c>
      <c r="F69" s="9">
        <v>0</v>
      </c>
      <c r="G69" s="9">
        <f t="shared" si="1"/>
        <v>425</v>
      </c>
      <c r="H69" s="9">
        <v>23</v>
      </c>
      <c r="I69" s="9">
        <v>458</v>
      </c>
      <c r="J69" s="43">
        <f t="shared" si="0"/>
        <v>0.92794759825327511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13</v>
      </c>
      <c r="E70" s="9">
        <v>206</v>
      </c>
      <c r="F70" s="9">
        <v>0</v>
      </c>
      <c r="G70" s="9">
        <f t="shared" si="1"/>
        <v>219</v>
      </c>
      <c r="H70" s="9">
        <v>8</v>
      </c>
      <c r="I70" s="9">
        <v>229</v>
      </c>
      <c r="J70" s="43">
        <f t="shared" si="0"/>
        <v>0.95633187772925765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4</v>
      </c>
      <c r="E71" s="9">
        <v>27</v>
      </c>
      <c r="F71" s="9">
        <v>0</v>
      </c>
      <c r="G71" s="9">
        <f t="shared" si="1"/>
        <v>31</v>
      </c>
      <c r="H71" s="9">
        <v>4</v>
      </c>
      <c r="I71" s="9">
        <v>28</v>
      </c>
      <c r="J71" s="43">
        <f t="shared" si="0"/>
        <v>1.1071428571428572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9">
        <v>276</v>
      </c>
      <c r="E72" s="9">
        <v>17</v>
      </c>
      <c r="F72" s="9">
        <v>0</v>
      </c>
      <c r="G72" s="9">
        <f t="shared" si="1"/>
        <v>293</v>
      </c>
      <c r="H72" s="9">
        <v>17</v>
      </c>
      <c r="I72" s="9">
        <v>300</v>
      </c>
      <c r="J72" s="43">
        <f t="shared" si="0"/>
        <v>0.97666666666666668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11</v>
      </c>
      <c r="E73" s="9">
        <v>114</v>
      </c>
      <c r="F73" s="9">
        <v>0</v>
      </c>
      <c r="G73" s="9">
        <f t="shared" si="1"/>
        <v>125</v>
      </c>
      <c r="H73" s="9">
        <v>11</v>
      </c>
      <c r="I73" s="9">
        <v>136</v>
      </c>
      <c r="J73" s="43">
        <f t="shared" si="0"/>
        <v>0.91911764705882348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12</v>
      </c>
      <c r="E74" s="9">
        <v>122</v>
      </c>
      <c r="F74" s="9">
        <v>0</v>
      </c>
      <c r="G74" s="9">
        <f t="shared" si="1"/>
        <v>134</v>
      </c>
      <c r="H74" s="9">
        <v>8</v>
      </c>
      <c r="I74" s="9">
        <v>144</v>
      </c>
      <c r="J74" s="43">
        <f t="shared" si="0"/>
        <v>0.93055555555555558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8</v>
      </c>
      <c r="E75" s="9">
        <v>74</v>
      </c>
      <c r="F75" s="9">
        <v>0</v>
      </c>
      <c r="G75" s="9">
        <f t="shared" si="1"/>
        <v>82</v>
      </c>
      <c r="H75" s="9">
        <v>8</v>
      </c>
      <c r="I75" s="9">
        <v>95</v>
      </c>
      <c r="J75" s="43">
        <f t="shared" si="0"/>
        <v>0.86315789473684212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5</v>
      </c>
      <c r="E76" s="9">
        <v>196</v>
      </c>
      <c r="F76" s="9">
        <v>0</v>
      </c>
      <c r="G76" s="9">
        <f t="shared" si="1"/>
        <v>201</v>
      </c>
      <c r="H76" s="9">
        <v>5</v>
      </c>
      <c r="I76" s="9">
        <v>196</v>
      </c>
      <c r="J76" s="43">
        <f t="shared" si="0"/>
        <v>1.0255102040816326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7</v>
      </c>
      <c r="E77" s="9">
        <v>150</v>
      </c>
      <c r="F77" s="9">
        <v>1</v>
      </c>
      <c r="G77" s="9">
        <f t="shared" si="1"/>
        <v>158</v>
      </c>
      <c r="H77" s="9">
        <v>4</v>
      </c>
      <c r="I77" s="9">
        <v>154</v>
      </c>
      <c r="J77" s="43">
        <f t="shared" ref="J77:J110" si="2">G77/I77</f>
        <v>1.025974025974026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6</v>
      </c>
      <c r="E78" s="9">
        <v>59</v>
      </c>
      <c r="F78" s="9">
        <v>0</v>
      </c>
      <c r="G78" s="9">
        <f t="shared" ref="G78:G109" si="3">SUM(D78:F78)</f>
        <v>65</v>
      </c>
      <c r="H78" s="9">
        <v>1</v>
      </c>
      <c r="I78" s="9">
        <v>65</v>
      </c>
      <c r="J78" s="43">
        <f t="shared" si="2"/>
        <v>1</v>
      </c>
    </row>
    <row r="79" spans="1:10" x14ac:dyDescent="0.25">
      <c r="A79" s="50" t="s">
        <v>198</v>
      </c>
      <c r="B79" s="50" t="s">
        <v>199</v>
      </c>
      <c r="C79" s="50" t="s">
        <v>200</v>
      </c>
      <c r="D79" s="51">
        <v>0</v>
      </c>
      <c r="E79" s="51">
        <v>14</v>
      </c>
      <c r="F79" s="51">
        <v>0</v>
      </c>
      <c r="G79" s="51">
        <f t="shared" si="3"/>
        <v>14</v>
      </c>
      <c r="H79" s="51">
        <v>0</v>
      </c>
      <c r="I79" s="51">
        <v>18</v>
      </c>
      <c r="J79" s="52">
        <f t="shared" si="2"/>
        <v>0.77777777777777779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10</v>
      </c>
      <c r="F80" s="9">
        <v>0</v>
      </c>
      <c r="G80" s="9">
        <f t="shared" si="3"/>
        <v>10</v>
      </c>
      <c r="H80" s="9">
        <v>0</v>
      </c>
      <c r="I80" s="9">
        <v>10</v>
      </c>
      <c r="J80" s="43">
        <f t="shared" si="2"/>
        <v>1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40</v>
      </c>
      <c r="F81" s="9">
        <v>4</v>
      </c>
      <c r="G81" s="9">
        <f t="shared" si="3"/>
        <v>47</v>
      </c>
      <c r="H81" s="9">
        <v>3</v>
      </c>
      <c r="I81" s="9">
        <v>48</v>
      </c>
      <c r="J81" s="43">
        <f t="shared" si="2"/>
        <v>0.97916666666666663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1</v>
      </c>
      <c r="E82" s="9">
        <v>42</v>
      </c>
      <c r="F82" s="9">
        <v>0</v>
      </c>
      <c r="G82" s="9">
        <f t="shared" si="3"/>
        <v>43</v>
      </c>
      <c r="H82" s="9">
        <v>1</v>
      </c>
      <c r="I82" s="9">
        <v>35</v>
      </c>
      <c r="J82" s="43">
        <f t="shared" si="2"/>
        <v>1.2285714285714286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7</v>
      </c>
      <c r="E83" s="9">
        <v>113</v>
      </c>
      <c r="F83" s="9">
        <v>4</v>
      </c>
      <c r="G83" s="9">
        <f t="shared" si="3"/>
        <v>124</v>
      </c>
      <c r="H83" s="9">
        <v>7</v>
      </c>
      <c r="I83" s="9">
        <v>97</v>
      </c>
      <c r="J83" s="43">
        <f t="shared" si="2"/>
        <v>1.2783505154639174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2</v>
      </c>
      <c r="E84" s="9">
        <v>44</v>
      </c>
      <c r="F84" s="9">
        <v>4</v>
      </c>
      <c r="G84" s="9">
        <f t="shared" si="3"/>
        <v>50</v>
      </c>
      <c r="H84" s="9">
        <v>2</v>
      </c>
      <c r="I84" s="9">
        <v>46</v>
      </c>
      <c r="J84" s="43">
        <f t="shared" si="2"/>
        <v>1.0869565217391304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10</v>
      </c>
      <c r="E85" s="9">
        <v>167</v>
      </c>
      <c r="F85" s="9">
        <v>0</v>
      </c>
      <c r="G85" s="9">
        <f t="shared" si="3"/>
        <v>177</v>
      </c>
      <c r="H85" s="9">
        <v>7</v>
      </c>
      <c r="I85" s="9">
        <v>65</v>
      </c>
      <c r="J85" s="43">
        <f t="shared" si="2"/>
        <v>2.7230769230769232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6</v>
      </c>
      <c r="E86" s="9">
        <v>45</v>
      </c>
      <c r="F86" s="9">
        <v>8</v>
      </c>
      <c r="G86" s="9">
        <f t="shared" si="3"/>
        <v>59</v>
      </c>
      <c r="H86" s="9">
        <v>6</v>
      </c>
      <c r="I86" s="9">
        <v>42</v>
      </c>
      <c r="J86" s="43">
        <f t="shared" si="2"/>
        <v>1.4047619047619047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167</v>
      </c>
      <c r="E87" s="9">
        <v>13</v>
      </c>
      <c r="F87" s="9">
        <v>0</v>
      </c>
      <c r="G87" s="9">
        <f t="shared" si="3"/>
        <v>180</v>
      </c>
      <c r="H87" s="9">
        <v>3</v>
      </c>
      <c r="I87" s="9">
        <v>110</v>
      </c>
      <c r="J87" s="43">
        <f t="shared" si="2"/>
        <v>1.6363636363636365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1</v>
      </c>
      <c r="E88" s="9">
        <v>20</v>
      </c>
      <c r="F88" s="9">
        <v>0</v>
      </c>
      <c r="G88" s="9">
        <f t="shared" si="3"/>
        <v>21</v>
      </c>
      <c r="H88" s="9">
        <v>1</v>
      </c>
      <c r="I88" s="9">
        <v>16</v>
      </c>
      <c r="J88" s="43">
        <f t="shared" si="2"/>
        <v>1.3125</v>
      </c>
    </row>
    <row r="89" spans="1:10" x14ac:dyDescent="0.25">
      <c r="A89" s="1" t="s">
        <v>225</v>
      </c>
      <c r="B89" s="1" t="s">
        <v>226</v>
      </c>
      <c r="C89" s="1" t="s">
        <v>468</v>
      </c>
      <c r="D89" s="9">
        <v>0</v>
      </c>
      <c r="E89" s="9">
        <v>2</v>
      </c>
      <c r="F89" s="9">
        <v>0</v>
      </c>
      <c r="G89" s="9">
        <f t="shared" si="3"/>
        <v>2</v>
      </c>
      <c r="H89" s="9">
        <v>0</v>
      </c>
      <c r="I89" s="9">
        <v>2</v>
      </c>
      <c r="J89" s="43">
        <f t="shared" si="2"/>
        <v>1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80</v>
      </c>
      <c r="F90" s="9">
        <v>0</v>
      </c>
      <c r="G90" s="9">
        <f t="shared" si="3"/>
        <v>83</v>
      </c>
      <c r="H90" s="9">
        <v>1</v>
      </c>
      <c r="I90" s="9">
        <v>78</v>
      </c>
      <c r="J90" s="43">
        <f t="shared" si="2"/>
        <v>1.0641025641025641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8</v>
      </c>
      <c r="E91" s="9">
        <v>63</v>
      </c>
      <c r="F91" s="9">
        <v>0</v>
      </c>
      <c r="G91" s="9">
        <f t="shared" si="3"/>
        <v>71</v>
      </c>
      <c r="H91" s="9">
        <v>3</v>
      </c>
      <c r="I91" s="9">
        <v>60</v>
      </c>
      <c r="J91" s="43">
        <f t="shared" si="2"/>
        <v>1.1833333333333333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1</v>
      </c>
      <c r="E92" s="9">
        <v>66</v>
      </c>
      <c r="F92" s="9">
        <v>0</v>
      </c>
      <c r="G92" s="9">
        <f t="shared" si="3"/>
        <v>67</v>
      </c>
      <c r="H92" s="9">
        <v>0</v>
      </c>
      <c r="I92" s="9">
        <v>72</v>
      </c>
      <c r="J92" s="43">
        <f t="shared" si="2"/>
        <v>0.93055555555555558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8</v>
      </c>
      <c r="E93" s="9">
        <v>66</v>
      </c>
      <c r="F93" s="9">
        <v>0</v>
      </c>
      <c r="G93" s="9">
        <f t="shared" si="3"/>
        <v>74</v>
      </c>
      <c r="H93" s="9">
        <v>1</v>
      </c>
      <c r="I93" s="9">
        <v>86</v>
      </c>
      <c r="J93" s="43">
        <f t="shared" si="2"/>
        <v>0.86046511627906974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6</v>
      </c>
      <c r="E94" s="9">
        <v>101</v>
      </c>
      <c r="F94" s="9">
        <v>0</v>
      </c>
      <c r="G94" s="9">
        <f t="shared" si="3"/>
        <v>107</v>
      </c>
      <c r="H94" s="9">
        <v>0</v>
      </c>
      <c r="I94" s="9">
        <v>104</v>
      </c>
      <c r="J94" s="43">
        <f t="shared" si="2"/>
        <v>1.0288461538461537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0</v>
      </c>
      <c r="E95" s="9">
        <v>12</v>
      </c>
      <c r="F95" s="9">
        <v>0</v>
      </c>
      <c r="G95" s="9">
        <f t="shared" si="3"/>
        <v>12</v>
      </c>
      <c r="H95" s="9">
        <v>0</v>
      </c>
      <c r="I95" s="9">
        <v>11</v>
      </c>
      <c r="J95" s="43">
        <f t="shared" si="2"/>
        <v>1.0909090909090908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18</v>
      </c>
      <c r="E96" s="9">
        <v>354</v>
      </c>
      <c r="F96" s="9">
        <v>0</v>
      </c>
      <c r="G96" s="9">
        <f t="shared" si="3"/>
        <v>372</v>
      </c>
      <c r="H96" s="9">
        <v>18</v>
      </c>
      <c r="I96" s="9">
        <v>369</v>
      </c>
      <c r="J96" s="43">
        <f t="shared" si="2"/>
        <v>1.0081300813008129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17</v>
      </c>
      <c r="E97" s="9">
        <v>305</v>
      </c>
      <c r="F97" s="9">
        <v>0</v>
      </c>
      <c r="G97" s="9">
        <f t="shared" si="3"/>
        <v>322</v>
      </c>
      <c r="H97" s="9">
        <v>17</v>
      </c>
      <c r="I97" s="9">
        <v>330</v>
      </c>
      <c r="J97" s="43">
        <f t="shared" si="2"/>
        <v>0.97575757575757571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6</v>
      </c>
      <c r="E98" s="9">
        <v>96</v>
      </c>
      <c r="F98" s="9">
        <v>0</v>
      </c>
      <c r="G98" s="9">
        <f t="shared" si="3"/>
        <v>102</v>
      </c>
      <c r="H98" s="9">
        <v>5</v>
      </c>
      <c r="I98" s="9">
        <v>98</v>
      </c>
      <c r="J98" s="43">
        <f t="shared" si="2"/>
        <v>1.0408163265306123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7</v>
      </c>
      <c r="E99" s="9">
        <v>160</v>
      </c>
      <c r="F99" s="9">
        <v>0</v>
      </c>
      <c r="G99" s="9">
        <f t="shared" si="3"/>
        <v>167</v>
      </c>
      <c r="H99" s="9">
        <v>7</v>
      </c>
      <c r="I99" s="9">
        <v>168</v>
      </c>
      <c r="J99" s="43">
        <f t="shared" si="2"/>
        <v>0.99404761904761907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6</v>
      </c>
      <c r="E100" s="9">
        <v>112</v>
      </c>
      <c r="F100" s="9">
        <v>0</v>
      </c>
      <c r="G100" s="9">
        <f t="shared" si="3"/>
        <v>118</v>
      </c>
      <c r="H100" s="9">
        <v>6</v>
      </c>
      <c r="I100" s="9">
        <v>120</v>
      </c>
      <c r="J100" s="43">
        <f t="shared" si="2"/>
        <v>0.98333333333333328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19</v>
      </c>
      <c r="E101" s="9">
        <v>445</v>
      </c>
      <c r="F101" s="9">
        <v>0</v>
      </c>
      <c r="G101" s="9">
        <f t="shared" si="3"/>
        <v>464</v>
      </c>
      <c r="H101" s="9">
        <v>1</v>
      </c>
      <c r="I101" s="9">
        <v>461</v>
      </c>
      <c r="J101" s="43">
        <f t="shared" si="2"/>
        <v>1.0065075921908895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18</v>
      </c>
      <c r="E102" s="9">
        <v>203</v>
      </c>
      <c r="F102" s="9">
        <v>0</v>
      </c>
      <c r="G102" s="9">
        <f t="shared" si="3"/>
        <v>221</v>
      </c>
      <c r="H102" s="9">
        <v>9</v>
      </c>
      <c r="I102" s="9">
        <v>222</v>
      </c>
      <c r="J102" s="43">
        <f t="shared" si="2"/>
        <v>0.99549549549549554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16</v>
      </c>
      <c r="E103" s="9">
        <v>145</v>
      </c>
      <c r="F103" s="9">
        <v>0</v>
      </c>
      <c r="G103" s="9">
        <f t="shared" si="3"/>
        <v>161</v>
      </c>
      <c r="H103" s="9">
        <v>15</v>
      </c>
      <c r="I103" s="9">
        <v>155</v>
      </c>
      <c r="J103" s="43">
        <f t="shared" si="2"/>
        <v>1.0387096774193549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20</v>
      </c>
      <c r="E104" s="9">
        <v>174</v>
      </c>
      <c r="F104" s="9">
        <v>2</v>
      </c>
      <c r="G104" s="9">
        <f t="shared" si="3"/>
        <v>196</v>
      </c>
      <c r="H104" s="9">
        <v>1</v>
      </c>
      <c r="I104" s="9">
        <v>198</v>
      </c>
      <c r="J104" s="43">
        <f t="shared" si="2"/>
        <v>0.98989898989898994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2</v>
      </c>
      <c r="E105" s="9">
        <v>37</v>
      </c>
      <c r="F105" s="9">
        <v>7</v>
      </c>
      <c r="G105" s="9">
        <f t="shared" si="3"/>
        <v>46</v>
      </c>
      <c r="H105" s="9">
        <v>0</v>
      </c>
      <c r="I105" s="9">
        <v>44</v>
      </c>
      <c r="J105" s="43">
        <f t="shared" si="2"/>
        <v>1.0454545454545454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11</v>
      </c>
      <c r="F106" s="9">
        <v>3</v>
      </c>
      <c r="G106" s="9">
        <f t="shared" si="3"/>
        <v>14</v>
      </c>
      <c r="H106" s="9">
        <v>0</v>
      </c>
      <c r="I106" s="9">
        <v>14</v>
      </c>
      <c r="J106" s="43">
        <f t="shared" si="2"/>
        <v>1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15</v>
      </c>
      <c r="E107" s="9">
        <v>109</v>
      </c>
      <c r="F107" s="9">
        <v>0</v>
      </c>
      <c r="G107" s="9">
        <f t="shared" si="3"/>
        <v>124</v>
      </c>
      <c r="H107" s="9">
        <v>11</v>
      </c>
      <c r="I107" s="9">
        <v>127</v>
      </c>
      <c r="J107" s="43">
        <f t="shared" si="2"/>
        <v>0.97637795275590555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26</v>
      </c>
      <c r="F108" s="9">
        <v>0</v>
      </c>
      <c r="G108" s="9">
        <f t="shared" si="3"/>
        <v>27</v>
      </c>
      <c r="H108" s="9">
        <v>1</v>
      </c>
      <c r="I108" s="9">
        <v>26</v>
      </c>
      <c r="J108" s="43">
        <f t="shared" si="2"/>
        <v>1.0384615384615385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52</v>
      </c>
      <c r="E109" s="9">
        <v>5</v>
      </c>
      <c r="F109" s="9">
        <v>0</v>
      </c>
      <c r="G109" s="9">
        <f t="shared" si="3"/>
        <v>57</v>
      </c>
      <c r="H109" s="9">
        <v>3</v>
      </c>
      <c r="I109" s="9">
        <v>62</v>
      </c>
      <c r="J109" s="43">
        <f>G109/I109</f>
        <v>0.91935483870967738</v>
      </c>
    </row>
    <row r="110" spans="1:10" ht="16.5" thickTop="1" thickBot="1" x14ac:dyDescent="0.3">
      <c r="A110" s="83" t="s">
        <v>275</v>
      </c>
      <c r="B110" s="84"/>
      <c r="C110" s="85"/>
      <c r="D110" s="86">
        <f>SUM(D3:D109)</f>
        <v>1243</v>
      </c>
      <c r="E110" s="86">
        <f>SUM(E3:E109)</f>
        <v>8506</v>
      </c>
      <c r="F110" s="86">
        <f>SUM(F3:F109)</f>
        <v>98</v>
      </c>
      <c r="G110" s="86">
        <f t="shared" ref="G110" si="4">D110+E110+F110</f>
        <v>9847</v>
      </c>
      <c r="H110" s="86">
        <f>SUM(H3:H109)</f>
        <v>376</v>
      </c>
      <c r="I110" s="86">
        <f>SUM(I3:I109)</f>
        <v>9273</v>
      </c>
      <c r="J110" s="87">
        <f t="shared" si="2"/>
        <v>1.0619001401919552</v>
      </c>
    </row>
    <row r="111" spans="1:10" ht="15.75" thickTop="1" x14ac:dyDescent="0.25"/>
    <row r="112" spans="1:10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D3AD-460A-40D7-B079-22CCB48F5B9C}">
  <dimension ref="A1:H80"/>
  <sheetViews>
    <sheetView tabSelected="1" topLeftCell="A47" zoomScale="120" zoomScaleNormal="120" workbookViewId="0">
      <selection activeCell="J58" sqref="J58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28515625" style="15" customWidth="1"/>
    <col min="7" max="7" width="8.85546875" style="15"/>
    <col min="8" max="8" width="8.85546875" style="46"/>
  </cols>
  <sheetData>
    <row r="1" spans="1:8" x14ac:dyDescent="0.25">
      <c r="A1" s="44"/>
      <c r="B1" s="107">
        <v>46174</v>
      </c>
      <c r="C1" s="107"/>
      <c r="D1" s="107"/>
      <c r="E1" s="107"/>
      <c r="F1" s="107"/>
      <c r="G1" s="107"/>
      <c r="H1" s="47"/>
    </row>
    <row r="2" spans="1:8" ht="39" x14ac:dyDescent="0.25">
      <c r="A2" s="78" t="s">
        <v>1</v>
      </c>
      <c r="B2" s="79" t="s">
        <v>3</v>
      </c>
      <c r="C2" s="79" t="s">
        <v>4</v>
      </c>
      <c r="D2" s="80" t="s">
        <v>5</v>
      </c>
      <c r="E2" s="80" t="s">
        <v>6</v>
      </c>
      <c r="F2" s="80" t="s">
        <v>7</v>
      </c>
      <c r="G2" s="81" t="s">
        <v>8</v>
      </c>
      <c r="H2" s="82" t="s">
        <v>9</v>
      </c>
    </row>
    <row r="3" spans="1:8" x14ac:dyDescent="0.25">
      <c r="A3" s="1" t="s">
        <v>11</v>
      </c>
      <c r="B3" s="9">
        <v>2</v>
      </c>
      <c r="C3" s="9">
        <v>20</v>
      </c>
      <c r="D3" s="9">
        <v>0</v>
      </c>
      <c r="E3" s="9">
        <f>SUM(B3:D3)</f>
        <v>22</v>
      </c>
      <c r="F3" s="9">
        <v>0</v>
      </c>
      <c r="G3" s="9">
        <v>23</v>
      </c>
      <c r="H3" s="43">
        <f t="shared" ref="H3:H53" si="0">E3/G3</f>
        <v>0.95652173913043481</v>
      </c>
    </row>
    <row r="4" spans="1:8" x14ac:dyDescent="0.25">
      <c r="A4" s="1" t="s">
        <v>14</v>
      </c>
      <c r="B4" s="9">
        <v>2</v>
      </c>
      <c r="C4" s="9">
        <v>11</v>
      </c>
      <c r="D4" s="9">
        <v>4</v>
      </c>
      <c r="E4" s="9">
        <f t="shared" ref="E4:E53" si="1">SUM(B4:D4)</f>
        <v>17</v>
      </c>
      <c r="F4" s="9">
        <v>0</v>
      </c>
      <c r="G4" s="9">
        <v>29</v>
      </c>
      <c r="H4" s="43">
        <f t="shared" si="0"/>
        <v>0.58620689655172409</v>
      </c>
    </row>
    <row r="5" spans="1:8" x14ac:dyDescent="0.25">
      <c r="A5" s="1" t="s">
        <v>16</v>
      </c>
      <c r="B5" s="9">
        <v>1</v>
      </c>
      <c r="C5" s="9">
        <v>9</v>
      </c>
      <c r="D5" s="9">
        <v>0</v>
      </c>
      <c r="E5" s="9">
        <f t="shared" si="1"/>
        <v>10</v>
      </c>
      <c r="F5" s="9">
        <v>8</v>
      </c>
      <c r="G5" s="9">
        <v>11</v>
      </c>
      <c r="H5" s="43">
        <f t="shared" si="0"/>
        <v>0.90909090909090906</v>
      </c>
    </row>
    <row r="6" spans="1:8" x14ac:dyDescent="0.25">
      <c r="A6" s="1" t="s">
        <v>18</v>
      </c>
      <c r="B6" s="9">
        <v>1</v>
      </c>
      <c r="C6" s="9">
        <v>56</v>
      </c>
      <c r="D6" s="9">
        <v>0</v>
      </c>
      <c r="E6" s="9">
        <v>57</v>
      </c>
      <c r="F6" s="9">
        <v>1</v>
      </c>
      <c r="G6" s="9">
        <v>78</v>
      </c>
      <c r="H6" s="43">
        <v>0.73076923076923073</v>
      </c>
    </row>
    <row r="7" spans="1:8" x14ac:dyDescent="0.25">
      <c r="A7" s="1" t="s">
        <v>23</v>
      </c>
      <c r="B7" s="9">
        <v>1</v>
      </c>
      <c r="C7" s="9">
        <v>22</v>
      </c>
      <c r="D7" s="9">
        <v>2</v>
      </c>
      <c r="E7" s="9">
        <f t="shared" si="1"/>
        <v>25</v>
      </c>
      <c r="F7" s="9">
        <v>1</v>
      </c>
      <c r="G7" s="9">
        <v>24</v>
      </c>
      <c r="H7" s="43">
        <f t="shared" si="0"/>
        <v>1.0416666666666667</v>
      </c>
    </row>
    <row r="8" spans="1:8" x14ac:dyDescent="0.25">
      <c r="A8" s="1" t="s">
        <v>26</v>
      </c>
      <c r="B8" s="9">
        <v>7</v>
      </c>
      <c r="C8" s="9">
        <v>71</v>
      </c>
      <c r="D8" s="9">
        <v>1</v>
      </c>
      <c r="E8" s="9">
        <f t="shared" si="1"/>
        <v>79</v>
      </c>
      <c r="F8" s="9">
        <v>4</v>
      </c>
      <c r="G8" s="9">
        <v>121</v>
      </c>
      <c r="H8" s="43">
        <f t="shared" si="0"/>
        <v>0.65289256198347112</v>
      </c>
    </row>
    <row r="9" spans="1:8" x14ac:dyDescent="0.25">
      <c r="A9" s="1" t="s">
        <v>29</v>
      </c>
      <c r="B9" s="9">
        <v>1</v>
      </c>
      <c r="C9" s="9">
        <v>16</v>
      </c>
      <c r="D9" s="9">
        <v>0</v>
      </c>
      <c r="E9" s="9">
        <f t="shared" si="1"/>
        <v>17</v>
      </c>
      <c r="F9" s="9">
        <v>1</v>
      </c>
      <c r="G9" s="9">
        <v>12</v>
      </c>
      <c r="H9" s="43">
        <f t="shared" si="0"/>
        <v>1.4166666666666667</v>
      </c>
    </row>
    <row r="10" spans="1:8" x14ac:dyDescent="0.25">
      <c r="A10" s="1" t="s">
        <v>32</v>
      </c>
      <c r="B10" s="9">
        <v>23</v>
      </c>
      <c r="C10" s="9">
        <v>236</v>
      </c>
      <c r="D10" s="9">
        <v>21</v>
      </c>
      <c r="E10" s="9">
        <f t="shared" si="1"/>
        <v>280</v>
      </c>
      <c r="F10" s="9">
        <v>8</v>
      </c>
      <c r="G10" s="9">
        <v>192</v>
      </c>
      <c r="H10" s="43">
        <f t="shared" si="0"/>
        <v>1.4583333333333333</v>
      </c>
    </row>
    <row r="11" spans="1:8" x14ac:dyDescent="0.25">
      <c r="A11" s="1" t="s">
        <v>34</v>
      </c>
      <c r="B11" s="9">
        <v>14</v>
      </c>
      <c r="C11" s="9">
        <v>98</v>
      </c>
      <c r="D11" s="9">
        <v>0</v>
      </c>
      <c r="E11" s="9">
        <v>112</v>
      </c>
      <c r="F11" s="9">
        <v>3</v>
      </c>
      <c r="G11" s="9">
        <v>105</v>
      </c>
      <c r="H11" s="43">
        <v>1.0666666666666667</v>
      </c>
    </row>
    <row r="12" spans="1:8" x14ac:dyDescent="0.25">
      <c r="A12" s="1" t="s">
        <v>39</v>
      </c>
      <c r="B12" s="9">
        <v>10</v>
      </c>
      <c r="C12" s="9">
        <v>47</v>
      </c>
      <c r="D12" s="9">
        <v>0</v>
      </c>
      <c r="E12" s="9">
        <f t="shared" si="1"/>
        <v>57</v>
      </c>
      <c r="F12" s="9">
        <v>3</v>
      </c>
      <c r="G12" s="9">
        <v>54</v>
      </c>
      <c r="H12" s="43">
        <f t="shared" si="0"/>
        <v>1.0555555555555556</v>
      </c>
    </row>
    <row r="13" spans="1:8" x14ac:dyDescent="0.25">
      <c r="A13" s="1" t="s">
        <v>42</v>
      </c>
      <c r="B13" s="9">
        <v>6</v>
      </c>
      <c r="C13" s="9">
        <v>55</v>
      </c>
      <c r="D13" s="9">
        <v>0</v>
      </c>
      <c r="E13" s="9">
        <f t="shared" si="1"/>
        <v>61</v>
      </c>
      <c r="F13" s="9">
        <v>6</v>
      </c>
      <c r="G13" s="9">
        <v>25</v>
      </c>
      <c r="H13" s="43">
        <f t="shared" si="0"/>
        <v>2.44</v>
      </c>
    </row>
    <row r="14" spans="1:8" x14ac:dyDescent="0.25">
      <c r="A14" s="1" t="s">
        <v>45</v>
      </c>
      <c r="B14" s="9">
        <v>16</v>
      </c>
      <c r="C14" s="9">
        <v>253</v>
      </c>
      <c r="D14" s="9">
        <v>1</v>
      </c>
      <c r="E14" s="9">
        <v>270</v>
      </c>
      <c r="F14" s="9">
        <v>7</v>
      </c>
      <c r="G14" s="9">
        <v>280</v>
      </c>
      <c r="H14" s="43">
        <v>0.9642857142857143</v>
      </c>
    </row>
    <row r="15" spans="1:8" x14ac:dyDescent="0.25">
      <c r="A15" s="1" t="s">
        <v>50</v>
      </c>
      <c r="B15" s="9">
        <v>0</v>
      </c>
      <c r="C15" s="9">
        <v>28</v>
      </c>
      <c r="D15" s="9">
        <v>0</v>
      </c>
      <c r="E15" s="9">
        <f t="shared" si="1"/>
        <v>28</v>
      </c>
      <c r="F15" s="9">
        <v>0</v>
      </c>
      <c r="G15" s="9">
        <v>8</v>
      </c>
      <c r="H15" s="43">
        <f t="shared" si="0"/>
        <v>3.5</v>
      </c>
    </row>
    <row r="16" spans="1:8" x14ac:dyDescent="0.25">
      <c r="A16" s="1" t="s">
        <v>53</v>
      </c>
      <c r="B16" s="9">
        <v>10</v>
      </c>
      <c r="C16" s="9">
        <v>227</v>
      </c>
      <c r="D16" s="9">
        <v>0</v>
      </c>
      <c r="E16" s="9">
        <v>237</v>
      </c>
      <c r="F16" s="9">
        <v>8</v>
      </c>
      <c r="G16" s="9">
        <v>239</v>
      </c>
      <c r="H16" s="43">
        <v>0.99163179916317989</v>
      </c>
    </row>
    <row r="17" spans="1:8" x14ac:dyDescent="0.25">
      <c r="A17" s="1" t="s">
        <v>58</v>
      </c>
      <c r="B17" s="9">
        <v>0</v>
      </c>
      <c r="C17" s="9">
        <v>14</v>
      </c>
      <c r="D17" s="9">
        <v>0</v>
      </c>
      <c r="E17" s="9">
        <f t="shared" si="1"/>
        <v>14</v>
      </c>
      <c r="F17" s="9">
        <v>0</v>
      </c>
      <c r="G17" s="9">
        <v>10</v>
      </c>
      <c r="H17" s="43">
        <f t="shared" si="0"/>
        <v>1.4</v>
      </c>
    </row>
    <row r="18" spans="1:8" x14ac:dyDescent="0.25">
      <c r="A18" s="1" t="s">
        <v>61</v>
      </c>
      <c r="B18" s="9">
        <v>6</v>
      </c>
      <c r="C18" s="9">
        <v>22</v>
      </c>
      <c r="D18" s="9">
        <v>0</v>
      </c>
      <c r="E18" s="9">
        <f t="shared" si="1"/>
        <v>28</v>
      </c>
      <c r="F18" s="9">
        <v>4</v>
      </c>
      <c r="G18" s="9">
        <v>33</v>
      </c>
      <c r="H18" s="43">
        <f t="shared" si="0"/>
        <v>0.84848484848484851</v>
      </c>
    </row>
    <row r="19" spans="1:8" x14ac:dyDescent="0.25">
      <c r="A19" s="1" t="s">
        <v>64</v>
      </c>
      <c r="B19" s="9">
        <v>6</v>
      </c>
      <c r="C19" s="9">
        <v>199</v>
      </c>
      <c r="D19" s="9">
        <v>1</v>
      </c>
      <c r="E19" s="9">
        <v>206</v>
      </c>
      <c r="F19" s="9">
        <v>6</v>
      </c>
      <c r="G19" s="9">
        <v>143</v>
      </c>
      <c r="H19" s="43">
        <v>1.4405594405594406</v>
      </c>
    </row>
    <row r="20" spans="1:8" x14ac:dyDescent="0.25">
      <c r="A20" s="1" t="s">
        <v>69</v>
      </c>
      <c r="B20" s="9">
        <v>3</v>
      </c>
      <c r="C20" s="9">
        <v>98</v>
      </c>
      <c r="D20" s="9">
        <v>0</v>
      </c>
      <c r="E20" s="9">
        <v>101</v>
      </c>
      <c r="F20" s="9">
        <v>2</v>
      </c>
      <c r="G20" s="9">
        <v>104</v>
      </c>
      <c r="H20" s="43">
        <v>0.97115384615384615</v>
      </c>
    </row>
    <row r="21" spans="1:8" x14ac:dyDescent="0.25">
      <c r="A21" s="1" t="s">
        <v>74</v>
      </c>
      <c r="B21" s="9">
        <v>2</v>
      </c>
      <c r="C21" s="9">
        <v>28</v>
      </c>
      <c r="D21" s="9">
        <v>0</v>
      </c>
      <c r="E21" s="9">
        <f t="shared" si="1"/>
        <v>30</v>
      </c>
      <c r="F21" s="9">
        <v>0</v>
      </c>
      <c r="G21" s="9">
        <v>42</v>
      </c>
      <c r="H21" s="43">
        <f t="shared" si="0"/>
        <v>0.7142857142857143</v>
      </c>
    </row>
    <row r="22" spans="1:8" x14ac:dyDescent="0.25">
      <c r="A22" s="1" t="s">
        <v>77</v>
      </c>
      <c r="B22" s="9">
        <v>0</v>
      </c>
      <c r="C22" s="9">
        <v>5</v>
      </c>
      <c r="D22" s="9">
        <v>0</v>
      </c>
      <c r="E22" s="9">
        <f t="shared" si="1"/>
        <v>5</v>
      </c>
      <c r="F22" s="9">
        <v>0</v>
      </c>
      <c r="G22" s="9">
        <v>3</v>
      </c>
      <c r="H22" s="43">
        <f t="shared" si="0"/>
        <v>1.6666666666666667</v>
      </c>
    </row>
    <row r="23" spans="1:8" x14ac:dyDescent="0.25">
      <c r="A23" s="1" t="s">
        <v>454</v>
      </c>
      <c r="B23" s="9">
        <v>0</v>
      </c>
      <c r="C23" s="9">
        <v>6</v>
      </c>
      <c r="D23" s="9">
        <v>0</v>
      </c>
      <c r="E23" s="9">
        <f t="shared" si="1"/>
        <v>6</v>
      </c>
      <c r="F23" s="9">
        <v>0</v>
      </c>
      <c r="G23" s="9">
        <v>6</v>
      </c>
      <c r="H23" s="43">
        <f t="shared" si="0"/>
        <v>1</v>
      </c>
    </row>
    <row r="24" spans="1:8" x14ac:dyDescent="0.25">
      <c r="A24" s="1" t="s">
        <v>80</v>
      </c>
      <c r="B24" s="9">
        <v>7</v>
      </c>
      <c r="C24" s="9">
        <v>170</v>
      </c>
      <c r="D24" s="9">
        <v>3</v>
      </c>
      <c r="E24" s="9">
        <f t="shared" si="1"/>
        <v>180</v>
      </c>
      <c r="F24" s="9">
        <v>7</v>
      </c>
      <c r="G24" s="9">
        <v>175</v>
      </c>
      <c r="H24" s="43">
        <f t="shared" si="0"/>
        <v>1.0285714285714285</v>
      </c>
    </row>
    <row r="25" spans="1:8" x14ac:dyDescent="0.25">
      <c r="A25" s="1" t="s">
        <v>83</v>
      </c>
      <c r="B25" s="9">
        <v>6</v>
      </c>
      <c r="C25" s="9">
        <v>46</v>
      </c>
      <c r="D25" s="9">
        <v>0</v>
      </c>
      <c r="E25" s="9">
        <f t="shared" si="1"/>
        <v>52</v>
      </c>
      <c r="F25" s="9">
        <v>6</v>
      </c>
      <c r="G25" s="9">
        <v>48</v>
      </c>
      <c r="H25" s="43">
        <f t="shared" si="0"/>
        <v>1.0833333333333333</v>
      </c>
    </row>
    <row r="26" spans="1:8" x14ac:dyDescent="0.25">
      <c r="A26" s="1" t="s">
        <v>86</v>
      </c>
      <c r="B26" s="9">
        <v>7</v>
      </c>
      <c r="C26" s="9">
        <v>69</v>
      </c>
      <c r="D26" s="9">
        <v>0</v>
      </c>
      <c r="E26" s="9">
        <f t="shared" si="1"/>
        <v>76</v>
      </c>
      <c r="F26" s="9">
        <v>7</v>
      </c>
      <c r="G26" s="9">
        <v>84</v>
      </c>
      <c r="H26" s="43">
        <f t="shared" si="0"/>
        <v>0.90476190476190477</v>
      </c>
    </row>
    <row r="27" spans="1:8" x14ac:dyDescent="0.25">
      <c r="A27" s="1" t="s">
        <v>89</v>
      </c>
      <c r="B27" s="9">
        <v>4</v>
      </c>
      <c r="C27" s="9">
        <v>4</v>
      </c>
      <c r="D27" s="9">
        <v>0</v>
      </c>
      <c r="E27" s="9">
        <f t="shared" si="1"/>
        <v>8</v>
      </c>
      <c r="F27" s="9">
        <v>3</v>
      </c>
      <c r="G27" s="9">
        <v>6</v>
      </c>
      <c r="H27" s="43">
        <f t="shared" si="0"/>
        <v>1.3333333333333333</v>
      </c>
    </row>
    <row r="28" spans="1:8" x14ac:dyDescent="0.25">
      <c r="A28" s="1" t="s">
        <v>92</v>
      </c>
      <c r="B28" s="9">
        <v>1</v>
      </c>
      <c r="C28" s="9">
        <v>16</v>
      </c>
      <c r="D28" s="9">
        <v>0</v>
      </c>
      <c r="E28" s="9">
        <f t="shared" si="1"/>
        <v>17</v>
      </c>
      <c r="F28" s="9">
        <v>1</v>
      </c>
      <c r="G28" s="9">
        <v>17</v>
      </c>
      <c r="H28" s="43">
        <f t="shared" si="0"/>
        <v>1</v>
      </c>
    </row>
    <row r="29" spans="1:8" x14ac:dyDescent="0.25">
      <c r="A29" s="1" t="s">
        <v>95</v>
      </c>
      <c r="B29" s="9">
        <v>2</v>
      </c>
      <c r="C29" s="9">
        <v>13</v>
      </c>
      <c r="D29" s="9">
        <v>1</v>
      </c>
      <c r="E29" s="9">
        <f t="shared" si="1"/>
        <v>16</v>
      </c>
      <c r="F29" s="9">
        <v>2</v>
      </c>
      <c r="G29" s="9">
        <v>11</v>
      </c>
      <c r="H29" s="43">
        <f t="shared" si="0"/>
        <v>1.4545454545454546</v>
      </c>
    </row>
    <row r="30" spans="1:8" x14ac:dyDescent="0.25">
      <c r="A30" s="1" t="s">
        <v>98</v>
      </c>
      <c r="B30" s="9">
        <v>2</v>
      </c>
      <c r="C30" s="9">
        <v>13</v>
      </c>
      <c r="D30" s="9">
        <v>0</v>
      </c>
      <c r="E30" s="9">
        <f t="shared" si="1"/>
        <v>15</v>
      </c>
      <c r="F30" s="9">
        <v>0</v>
      </c>
      <c r="G30" s="9">
        <v>15</v>
      </c>
      <c r="H30" s="43">
        <f t="shared" si="0"/>
        <v>1</v>
      </c>
    </row>
    <row r="31" spans="1:8" x14ac:dyDescent="0.25">
      <c r="A31" s="1" t="s">
        <v>101</v>
      </c>
      <c r="B31" s="9">
        <v>2</v>
      </c>
      <c r="C31" s="9">
        <v>32</v>
      </c>
      <c r="D31" s="9">
        <v>0</v>
      </c>
      <c r="E31" s="9">
        <f t="shared" si="1"/>
        <v>34</v>
      </c>
      <c r="F31" s="9">
        <v>2</v>
      </c>
      <c r="G31" s="9">
        <v>30</v>
      </c>
      <c r="H31" s="43">
        <f t="shared" si="0"/>
        <v>1.1333333333333333</v>
      </c>
    </row>
    <row r="32" spans="1:8" x14ac:dyDescent="0.25">
      <c r="A32" s="1" t="s">
        <v>104</v>
      </c>
      <c r="B32" s="9">
        <v>4</v>
      </c>
      <c r="C32" s="9">
        <v>66</v>
      </c>
      <c r="D32" s="9">
        <v>0</v>
      </c>
      <c r="E32" s="9">
        <f t="shared" si="1"/>
        <v>70</v>
      </c>
      <c r="F32" s="9">
        <v>4</v>
      </c>
      <c r="G32" s="9">
        <v>36</v>
      </c>
      <c r="H32" s="43">
        <f t="shared" si="0"/>
        <v>1.9444444444444444</v>
      </c>
    </row>
    <row r="33" spans="1:8" x14ac:dyDescent="0.25">
      <c r="A33" s="1" t="s">
        <v>107</v>
      </c>
      <c r="B33" s="9">
        <v>3</v>
      </c>
      <c r="C33" s="9">
        <v>48</v>
      </c>
      <c r="D33" s="9">
        <v>2</v>
      </c>
      <c r="E33" s="9">
        <f t="shared" si="1"/>
        <v>53</v>
      </c>
      <c r="F33" s="9">
        <v>1</v>
      </c>
      <c r="G33" s="9">
        <v>56</v>
      </c>
      <c r="H33" s="43">
        <f t="shared" si="0"/>
        <v>0.9464285714285714</v>
      </c>
    </row>
    <row r="34" spans="1:8" x14ac:dyDescent="0.25">
      <c r="A34" s="1" t="s">
        <v>110</v>
      </c>
      <c r="B34" s="9">
        <v>2</v>
      </c>
      <c r="C34" s="9">
        <v>10</v>
      </c>
      <c r="D34" s="9">
        <v>0</v>
      </c>
      <c r="E34" s="9">
        <f t="shared" si="1"/>
        <v>12</v>
      </c>
      <c r="F34" s="9">
        <v>0</v>
      </c>
      <c r="G34" s="9">
        <v>12</v>
      </c>
      <c r="H34" s="43">
        <f t="shared" si="0"/>
        <v>1</v>
      </c>
    </row>
    <row r="35" spans="1:8" x14ac:dyDescent="0.25">
      <c r="A35" s="1" t="s">
        <v>113</v>
      </c>
      <c r="B35" s="9">
        <v>0</v>
      </c>
      <c r="C35" s="9">
        <v>18</v>
      </c>
      <c r="D35" s="9">
        <v>0</v>
      </c>
      <c r="E35" s="9">
        <f t="shared" si="1"/>
        <v>18</v>
      </c>
      <c r="F35" s="9">
        <v>0</v>
      </c>
      <c r="G35" s="9">
        <v>17</v>
      </c>
      <c r="H35" s="43">
        <f t="shared" si="0"/>
        <v>1.0588235294117647</v>
      </c>
    </row>
    <row r="36" spans="1:8" x14ac:dyDescent="0.25">
      <c r="A36" s="1" t="s">
        <v>116</v>
      </c>
      <c r="B36" s="9">
        <v>11</v>
      </c>
      <c r="C36" s="9">
        <v>102</v>
      </c>
      <c r="D36" s="9">
        <v>15</v>
      </c>
      <c r="E36" s="9">
        <v>128</v>
      </c>
      <c r="F36" s="9">
        <v>0</v>
      </c>
      <c r="G36" s="9">
        <v>118</v>
      </c>
      <c r="H36" s="43">
        <v>1.0847457627118644</v>
      </c>
    </row>
    <row r="37" spans="1:8" x14ac:dyDescent="0.25">
      <c r="A37" s="1" t="s">
        <v>121</v>
      </c>
      <c r="B37" s="9">
        <v>6</v>
      </c>
      <c r="C37" s="9">
        <v>20</v>
      </c>
      <c r="D37" s="9">
        <v>0</v>
      </c>
      <c r="E37" s="9">
        <f t="shared" si="1"/>
        <v>26</v>
      </c>
      <c r="F37" s="9">
        <v>6</v>
      </c>
      <c r="G37" s="9">
        <v>27</v>
      </c>
      <c r="H37" s="43">
        <f t="shared" si="0"/>
        <v>0.96296296296296291</v>
      </c>
    </row>
    <row r="38" spans="1:8" x14ac:dyDescent="0.25">
      <c r="A38" s="1" t="s">
        <v>123</v>
      </c>
      <c r="B38" s="9">
        <v>0</v>
      </c>
      <c r="C38" s="9">
        <v>28</v>
      </c>
      <c r="D38" s="9">
        <v>0</v>
      </c>
      <c r="E38" s="9">
        <f t="shared" si="1"/>
        <v>28</v>
      </c>
      <c r="F38" s="9">
        <v>0</v>
      </c>
      <c r="G38" s="9">
        <v>16</v>
      </c>
      <c r="H38" s="43">
        <f t="shared" si="0"/>
        <v>1.75</v>
      </c>
    </row>
    <row r="39" spans="1:8" x14ac:dyDescent="0.25">
      <c r="A39" s="1" t="s">
        <v>126</v>
      </c>
      <c r="B39" s="9">
        <v>3</v>
      </c>
      <c r="C39" s="9">
        <v>9</v>
      </c>
      <c r="D39" s="9">
        <v>0</v>
      </c>
      <c r="E39" s="9">
        <f t="shared" si="1"/>
        <v>12</v>
      </c>
      <c r="F39" s="9">
        <v>2</v>
      </c>
      <c r="G39" s="9">
        <v>9</v>
      </c>
      <c r="H39" s="43">
        <f t="shared" si="0"/>
        <v>1.3333333333333333</v>
      </c>
    </row>
    <row r="40" spans="1:8" x14ac:dyDescent="0.25">
      <c r="A40" s="1" t="s">
        <v>129</v>
      </c>
      <c r="B40" s="9">
        <v>5</v>
      </c>
      <c r="C40" s="9">
        <v>87</v>
      </c>
      <c r="D40" s="9">
        <v>0</v>
      </c>
      <c r="E40" s="9">
        <f t="shared" si="1"/>
        <v>92</v>
      </c>
      <c r="F40" s="9">
        <v>5</v>
      </c>
      <c r="G40" s="9">
        <v>101</v>
      </c>
      <c r="H40" s="43">
        <f t="shared" si="0"/>
        <v>0.91089108910891092</v>
      </c>
    </row>
    <row r="41" spans="1:8" x14ac:dyDescent="0.25">
      <c r="A41" s="1" t="s">
        <v>132</v>
      </c>
      <c r="B41" s="9">
        <v>2</v>
      </c>
      <c r="C41" s="9">
        <v>78</v>
      </c>
      <c r="D41" s="9">
        <v>0</v>
      </c>
      <c r="E41" s="9">
        <f t="shared" si="1"/>
        <v>80</v>
      </c>
      <c r="F41" s="9">
        <v>2</v>
      </c>
      <c r="G41" s="9">
        <v>70</v>
      </c>
      <c r="H41" s="43">
        <f t="shared" si="0"/>
        <v>1.1428571428571428</v>
      </c>
    </row>
    <row r="42" spans="1:8" x14ac:dyDescent="0.25">
      <c r="A42" s="1" t="s">
        <v>135</v>
      </c>
      <c r="B42" s="9">
        <v>16</v>
      </c>
      <c r="C42" s="9">
        <v>120</v>
      </c>
      <c r="D42" s="9">
        <v>0</v>
      </c>
      <c r="E42" s="9">
        <f t="shared" si="1"/>
        <v>136</v>
      </c>
      <c r="F42" s="9">
        <v>1</v>
      </c>
      <c r="G42" s="9">
        <v>107</v>
      </c>
      <c r="H42" s="43">
        <f t="shared" si="0"/>
        <v>1.2710280373831775</v>
      </c>
    </row>
    <row r="43" spans="1:8" x14ac:dyDescent="0.25">
      <c r="A43" s="1" t="s">
        <v>138</v>
      </c>
      <c r="B43" s="9">
        <v>3</v>
      </c>
      <c r="C43" s="9">
        <v>42</v>
      </c>
      <c r="D43" s="9">
        <v>0</v>
      </c>
      <c r="E43" s="9">
        <f t="shared" si="1"/>
        <v>45</v>
      </c>
      <c r="F43" s="9">
        <v>3</v>
      </c>
      <c r="G43" s="9">
        <v>30</v>
      </c>
      <c r="H43" s="43">
        <f t="shared" si="0"/>
        <v>1.5</v>
      </c>
    </row>
    <row r="44" spans="1:8" x14ac:dyDescent="0.25">
      <c r="A44" s="1" t="s">
        <v>141</v>
      </c>
      <c r="B44" s="9">
        <v>3</v>
      </c>
      <c r="C44" s="9">
        <v>41</v>
      </c>
      <c r="D44" s="9">
        <v>8</v>
      </c>
      <c r="E44" s="9">
        <v>52</v>
      </c>
      <c r="F44" s="9">
        <v>1</v>
      </c>
      <c r="G44" s="9">
        <v>58</v>
      </c>
      <c r="H44" s="43">
        <v>0.89655172413793105</v>
      </c>
    </row>
    <row r="45" spans="1:8" x14ac:dyDescent="0.25">
      <c r="A45" s="1" t="s">
        <v>146</v>
      </c>
      <c r="B45" s="9">
        <v>8</v>
      </c>
      <c r="C45" s="9">
        <v>120</v>
      </c>
      <c r="D45" s="9">
        <v>2</v>
      </c>
      <c r="E45" s="9">
        <f t="shared" si="1"/>
        <v>130</v>
      </c>
      <c r="F45" s="9">
        <v>0</v>
      </c>
      <c r="G45" s="9">
        <v>40</v>
      </c>
      <c r="H45" s="43">
        <f t="shared" si="0"/>
        <v>3.25</v>
      </c>
    </row>
    <row r="46" spans="1:8" x14ac:dyDescent="0.25">
      <c r="A46" s="1" t="s">
        <v>149</v>
      </c>
      <c r="B46" s="9">
        <v>2</v>
      </c>
      <c r="C46" s="9">
        <v>38</v>
      </c>
      <c r="D46" s="9">
        <v>0</v>
      </c>
      <c r="E46" s="9">
        <v>40</v>
      </c>
      <c r="F46" s="9">
        <v>0</v>
      </c>
      <c r="G46" s="9">
        <v>39</v>
      </c>
      <c r="H46" s="43">
        <v>1.0256410256410255</v>
      </c>
    </row>
    <row r="47" spans="1:8" x14ac:dyDescent="0.25">
      <c r="A47" s="1" t="s">
        <v>154</v>
      </c>
      <c r="B47" s="9">
        <v>2</v>
      </c>
      <c r="C47" s="9">
        <v>36</v>
      </c>
      <c r="D47" s="9">
        <v>0</v>
      </c>
      <c r="E47" s="9">
        <f t="shared" si="1"/>
        <v>38</v>
      </c>
      <c r="F47" s="9">
        <v>0</v>
      </c>
      <c r="G47" s="9">
        <v>30</v>
      </c>
      <c r="H47" s="43">
        <f t="shared" si="0"/>
        <v>1.2666666666666666</v>
      </c>
    </row>
    <row r="48" spans="1:8" x14ac:dyDescent="0.25">
      <c r="A48" s="1" t="s">
        <v>157</v>
      </c>
      <c r="B48" s="9">
        <v>4</v>
      </c>
      <c r="C48" s="9">
        <v>44</v>
      </c>
      <c r="D48" s="9">
        <v>0</v>
      </c>
      <c r="E48" s="9">
        <f t="shared" si="1"/>
        <v>48</v>
      </c>
      <c r="F48" s="9">
        <v>4</v>
      </c>
      <c r="G48" s="9">
        <v>34</v>
      </c>
      <c r="H48" s="43">
        <f t="shared" si="0"/>
        <v>1.411764705882353</v>
      </c>
    </row>
    <row r="49" spans="1:8" x14ac:dyDescent="0.25">
      <c r="A49" s="1" t="s">
        <v>160</v>
      </c>
      <c r="B49" s="9">
        <v>2</v>
      </c>
      <c r="C49" s="9">
        <v>33</v>
      </c>
      <c r="D49" s="9">
        <v>0</v>
      </c>
      <c r="E49" s="9">
        <f t="shared" si="1"/>
        <v>35</v>
      </c>
      <c r="F49" s="9">
        <v>2</v>
      </c>
      <c r="G49" s="9">
        <v>35</v>
      </c>
      <c r="H49" s="43">
        <f t="shared" si="0"/>
        <v>1</v>
      </c>
    </row>
    <row r="50" spans="1:8" x14ac:dyDescent="0.25">
      <c r="A50" s="1" t="s">
        <v>163</v>
      </c>
      <c r="B50" s="9">
        <v>7</v>
      </c>
      <c r="C50" s="9">
        <v>23</v>
      </c>
      <c r="D50" s="9">
        <v>0</v>
      </c>
      <c r="E50" s="9">
        <f t="shared" si="1"/>
        <v>30</v>
      </c>
      <c r="F50" s="9">
        <v>3</v>
      </c>
      <c r="G50" s="9">
        <v>27</v>
      </c>
      <c r="H50" s="43">
        <f t="shared" si="0"/>
        <v>1.1111111111111112</v>
      </c>
    </row>
    <row r="51" spans="1:8" x14ac:dyDescent="0.25">
      <c r="A51" s="1" t="s">
        <v>166</v>
      </c>
      <c r="B51" s="9">
        <v>121</v>
      </c>
      <c r="C51" s="9">
        <v>11</v>
      </c>
      <c r="D51" s="9">
        <v>0</v>
      </c>
      <c r="E51" s="9">
        <f t="shared" si="1"/>
        <v>132</v>
      </c>
      <c r="F51" s="9">
        <v>3</v>
      </c>
      <c r="G51" s="9">
        <v>130</v>
      </c>
      <c r="H51" s="43">
        <f t="shared" si="0"/>
        <v>1.0153846153846153</v>
      </c>
    </row>
    <row r="52" spans="1:8" x14ac:dyDescent="0.25">
      <c r="A52" s="1" t="s">
        <v>168</v>
      </c>
      <c r="B52" s="9">
        <v>3</v>
      </c>
      <c r="C52" s="9">
        <v>31</v>
      </c>
      <c r="D52" s="9">
        <v>2</v>
      </c>
      <c r="E52" s="9">
        <f t="shared" si="1"/>
        <v>36</v>
      </c>
      <c r="F52" s="9">
        <v>3</v>
      </c>
      <c r="G52" s="9">
        <v>12</v>
      </c>
      <c r="H52" s="43">
        <f t="shared" si="0"/>
        <v>3</v>
      </c>
    </row>
    <row r="53" spans="1:8" x14ac:dyDescent="0.25">
      <c r="A53" s="1" t="s">
        <v>171</v>
      </c>
      <c r="B53" s="9">
        <v>1</v>
      </c>
      <c r="C53" s="9">
        <v>30</v>
      </c>
      <c r="D53" s="9">
        <v>0</v>
      </c>
      <c r="E53" s="9">
        <f t="shared" si="1"/>
        <v>31</v>
      </c>
      <c r="F53" s="9">
        <v>0</v>
      </c>
      <c r="G53" s="9">
        <v>30</v>
      </c>
      <c r="H53" s="43">
        <f t="shared" si="0"/>
        <v>1.0333333333333334</v>
      </c>
    </row>
    <row r="54" spans="1:8" x14ac:dyDescent="0.25">
      <c r="A54" s="1" t="s">
        <v>174</v>
      </c>
      <c r="B54" s="9">
        <v>467</v>
      </c>
      <c r="C54" s="9">
        <v>2448</v>
      </c>
      <c r="D54" s="9">
        <v>3</v>
      </c>
      <c r="E54" s="9">
        <v>2918</v>
      </c>
      <c r="F54" s="9">
        <v>116</v>
      </c>
      <c r="G54" s="9">
        <v>2952</v>
      </c>
      <c r="H54" s="43">
        <v>0.9884823848238482</v>
      </c>
    </row>
    <row r="55" spans="1:8" x14ac:dyDescent="0.25">
      <c r="A55" s="1" t="s">
        <v>197</v>
      </c>
      <c r="B55" s="9">
        <v>6</v>
      </c>
      <c r="C55" s="9">
        <v>59</v>
      </c>
      <c r="D55" s="9">
        <v>0</v>
      </c>
      <c r="E55" s="9">
        <f t="shared" ref="E55:E75" si="2">SUM(B55:D55)</f>
        <v>65</v>
      </c>
      <c r="F55" s="9">
        <v>1</v>
      </c>
      <c r="G55" s="9">
        <v>65</v>
      </c>
      <c r="H55" s="43">
        <f t="shared" ref="H55:H76" si="3">E55/G55</f>
        <v>1</v>
      </c>
    </row>
    <row r="56" spans="1:8" x14ac:dyDescent="0.25">
      <c r="A56" s="1" t="s">
        <v>199</v>
      </c>
      <c r="B56" s="9">
        <v>0</v>
      </c>
      <c r="C56" s="9">
        <v>24</v>
      </c>
      <c r="D56" s="9">
        <v>0</v>
      </c>
      <c r="E56" s="9">
        <v>24</v>
      </c>
      <c r="F56" s="9">
        <v>0</v>
      </c>
      <c r="G56" s="9">
        <v>28</v>
      </c>
      <c r="H56" s="43">
        <v>0.8571428571428571</v>
      </c>
    </row>
    <row r="57" spans="1:8" x14ac:dyDescent="0.25">
      <c r="A57" s="1" t="s">
        <v>204</v>
      </c>
      <c r="B57" s="9">
        <v>3</v>
      </c>
      <c r="C57" s="9">
        <v>40</v>
      </c>
      <c r="D57" s="9">
        <v>4</v>
      </c>
      <c r="E57" s="9">
        <f t="shared" si="2"/>
        <v>47</v>
      </c>
      <c r="F57" s="9">
        <v>3</v>
      </c>
      <c r="G57" s="9">
        <v>48</v>
      </c>
      <c r="H57" s="43">
        <f t="shared" si="3"/>
        <v>0.97916666666666663</v>
      </c>
    </row>
    <row r="58" spans="1:8" x14ac:dyDescent="0.25">
      <c r="A58" s="1" t="s">
        <v>207</v>
      </c>
      <c r="B58" s="9">
        <v>1</v>
      </c>
      <c r="C58" s="9">
        <v>42</v>
      </c>
      <c r="D58" s="9">
        <v>0</v>
      </c>
      <c r="E58" s="9">
        <f t="shared" si="2"/>
        <v>43</v>
      </c>
      <c r="F58" s="9">
        <v>1</v>
      </c>
      <c r="G58" s="9">
        <v>35</v>
      </c>
      <c r="H58" s="43">
        <f t="shared" si="3"/>
        <v>1.2285714285714286</v>
      </c>
    </row>
    <row r="59" spans="1:8" x14ac:dyDescent="0.25">
      <c r="A59" s="1" t="s">
        <v>209</v>
      </c>
      <c r="B59" s="9">
        <v>9</v>
      </c>
      <c r="C59" s="9">
        <v>157</v>
      </c>
      <c r="D59" s="9">
        <v>8</v>
      </c>
      <c r="E59" s="9">
        <v>50</v>
      </c>
      <c r="F59" s="9">
        <v>9</v>
      </c>
      <c r="G59" s="9">
        <v>143</v>
      </c>
      <c r="H59" s="43">
        <v>0.34965034965034963</v>
      </c>
    </row>
    <row r="60" spans="1:8" x14ac:dyDescent="0.25">
      <c r="A60" s="1" t="s">
        <v>214</v>
      </c>
      <c r="B60" s="9">
        <v>10</v>
      </c>
      <c r="C60" s="9">
        <v>167</v>
      </c>
      <c r="D60" s="9">
        <v>0</v>
      </c>
      <c r="E60" s="9">
        <f t="shared" si="2"/>
        <v>177</v>
      </c>
      <c r="F60" s="9">
        <v>7</v>
      </c>
      <c r="G60" s="9">
        <v>65</v>
      </c>
      <c r="H60" s="43">
        <f t="shared" si="3"/>
        <v>2.7230769230769232</v>
      </c>
    </row>
    <row r="61" spans="1:8" x14ac:dyDescent="0.25">
      <c r="A61" s="1" t="s">
        <v>217</v>
      </c>
      <c r="B61" s="9">
        <v>6</v>
      </c>
      <c r="C61" s="9">
        <v>45</v>
      </c>
      <c r="D61" s="9">
        <v>8</v>
      </c>
      <c r="E61" s="9">
        <f t="shared" si="2"/>
        <v>59</v>
      </c>
      <c r="F61" s="9">
        <v>6</v>
      </c>
      <c r="G61" s="9">
        <v>42</v>
      </c>
      <c r="H61" s="43">
        <f t="shared" si="3"/>
        <v>1.4047619047619047</v>
      </c>
    </row>
    <row r="62" spans="1:8" x14ac:dyDescent="0.25">
      <c r="A62" s="1" t="s">
        <v>220</v>
      </c>
      <c r="B62" s="9">
        <v>167</v>
      </c>
      <c r="C62" s="9">
        <v>13</v>
      </c>
      <c r="D62" s="9">
        <v>0</v>
      </c>
      <c r="E62" s="9">
        <f t="shared" si="2"/>
        <v>180</v>
      </c>
      <c r="F62" s="9">
        <v>3</v>
      </c>
      <c r="G62" s="9">
        <v>110</v>
      </c>
      <c r="H62" s="43">
        <f t="shared" si="3"/>
        <v>1.6363636363636365</v>
      </c>
    </row>
    <row r="63" spans="1:8" x14ac:dyDescent="0.25">
      <c r="A63" s="1" t="s">
        <v>223</v>
      </c>
      <c r="B63" s="9">
        <v>1</v>
      </c>
      <c r="C63" s="9">
        <v>20</v>
      </c>
      <c r="D63" s="9">
        <v>0</v>
      </c>
      <c r="E63" s="9">
        <f t="shared" si="2"/>
        <v>21</v>
      </c>
      <c r="F63" s="9">
        <v>1</v>
      </c>
      <c r="G63" s="9">
        <v>16</v>
      </c>
      <c r="H63" s="43">
        <f t="shared" si="3"/>
        <v>1.3125</v>
      </c>
    </row>
    <row r="64" spans="1:8" x14ac:dyDescent="0.25">
      <c r="A64" s="1" t="s">
        <v>226</v>
      </c>
      <c r="B64" s="9">
        <v>0</v>
      </c>
      <c r="C64" s="9">
        <v>2</v>
      </c>
      <c r="D64" s="9">
        <v>0</v>
      </c>
      <c r="E64" s="9">
        <f t="shared" si="2"/>
        <v>2</v>
      </c>
      <c r="F64" s="9">
        <v>0</v>
      </c>
      <c r="G64" s="9">
        <v>2</v>
      </c>
      <c r="H64" s="43">
        <f t="shared" si="3"/>
        <v>1</v>
      </c>
    </row>
    <row r="65" spans="1:8" x14ac:dyDescent="0.25">
      <c r="A65" s="1" t="s">
        <v>228</v>
      </c>
      <c r="B65" s="9">
        <v>3</v>
      </c>
      <c r="C65" s="9">
        <v>80</v>
      </c>
      <c r="D65" s="9">
        <v>0</v>
      </c>
      <c r="E65" s="9">
        <f t="shared" si="2"/>
        <v>83</v>
      </c>
      <c r="F65" s="9">
        <v>1</v>
      </c>
      <c r="G65" s="9">
        <v>78</v>
      </c>
      <c r="H65" s="43">
        <f t="shared" si="3"/>
        <v>1.0641025641025641</v>
      </c>
    </row>
    <row r="66" spans="1:8" x14ac:dyDescent="0.25">
      <c r="A66" s="1" t="s">
        <v>231</v>
      </c>
      <c r="B66" s="9">
        <v>8</v>
      </c>
      <c r="C66" s="9">
        <v>63</v>
      </c>
      <c r="D66" s="9">
        <v>0</v>
      </c>
      <c r="E66" s="9">
        <f t="shared" si="2"/>
        <v>71</v>
      </c>
      <c r="F66" s="9">
        <v>3</v>
      </c>
      <c r="G66" s="9">
        <v>60</v>
      </c>
      <c r="H66" s="43">
        <f t="shared" si="3"/>
        <v>1.1833333333333333</v>
      </c>
    </row>
    <row r="67" spans="1:8" x14ac:dyDescent="0.25">
      <c r="A67" s="1" t="s">
        <v>233</v>
      </c>
      <c r="B67" s="9">
        <v>1</v>
      </c>
      <c r="C67" s="9">
        <v>66</v>
      </c>
      <c r="D67" s="9">
        <v>0</v>
      </c>
      <c r="E67" s="9">
        <f t="shared" si="2"/>
        <v>67</v>
      </c>
      <c r="F67" s="9">
        <v>0</v>
      </c>
      <c r="G67" s="9">
        <v>72</v>
      </c>
      <c r="H67" s="43">
        <f t="shared" si="3"/>
        <v>0.93055555555555558</v>
      </c>
    </row>
    <row r="68" spans="1:8" x14ac:dyDescent="0.25">
      <c r="A68" s="1" t="s">
        <v>236</v>
      </c>
      <c r="B68" s="9">
        <v>8</v>
      </c>
      <c r="C68" s="9">
        <v>66</v>
      </c>
      <c r="D68" s="9">
        <v>0</v>
      </c>
      <c r="E68" s="9">
        <f t="shared" si="2"/>
        <v>74</v>
      </c>
      <c r="F68" s="9">
        <v>1</v>
      </c>
      <c r="G68" s="9">
        <v>86</v>
      </c>
      <c r="H68" s="43">
        <f t="shared" si="3"/>
        <v>0.86046511627906974</v>
      </c>
    </row>
    <row r="69" spans="1:8" x14ac:dyDescent="0.25">
      <c r="A69" s="1" t="s">
        <v>239</v>
      </c>
      <c r="B69" s="9">
        <v>6</v>
      </c>
      <c r="C69" s="9">
        <v>101</v>
      </c>
      <c r="D69" s="9">
        <v>0</v>
      </c>
      <c r="E69" s="9">
        <f t="shared" si="2"/>
        <v>107</v>
      </c>
      <c r="F69" s="9">
        <v>0</v>
      </c>
      <c r="G69" s="9">
        <v>104</v>
      </c>
      <c r="H69" s="43">
        <f t="shared" si="3"/>
        <v>1.0288461538461537</v>
      </c>
    </row>
    <row r="70" spans="1:8" x14ac:dyDescent="0.25">
      <c r="A70" s="1" t="s">
        <v>242</v>
      </c>
      <c r="B70" s="9">
        <v>0</v>
      </c>
      <c r="C70" s="9">
        <v>12</v>
      </c>
      <c r="D70" s="9">
        <v>0</v>
      </c>
      <c r="E70" s="9">
        <f t="shared" si="2"/>
        <v>12</v>
      </c>
      <c r="F70" s="9">
        <v>0</v>
      </c>
      <c r="G70" s="9">
        <v>11</v>
      </c>
      <c r="H70" s="43">
        <f t="shared" si="3"/>
        <v>1.0909090909090908</v>
      </c>
    </row>
    <row r="71" spans="1:8" x14ac:dyDescent="0.25">
      <c r="A71" s="1" t="s">
        <v>245</v>
      </c>
      <c r="B71" s="9">
        <v>127</v>
      </c>
      <c r="C71" s="9">
        <v>1994</v>
      </c>
      <c r="D71" s="9">
        <v>2</v>
      </c>
      <c r="E71" s="9">
        <v>2123</v>
      </c>
      <c r="F71" s="9">
        <v>79</v>
      </c>
      <c r="G71" s="9">
        <v>2121</v>
      </c>
      <c r="H71" s="43">
        <v>1.000942951438001</v>
      </c>
    </row>
    <row r="72" spans="1:8" x14ac:dyDescent="0.25">
      <c r="A72" s="1" t="s">
        <v>264</v>
      </c>
      <c r="B72" s="9">
        <v>2</v>
      </c>
      <c r="C72" s="9">
        <v>48</v>
      </c>
      <c r="D72" s="9">
        <v>10</v>
      </c>
      <c r="E72" s="9">
        <v>60</v>
      </c>
      <c r="F72" s="9">
        <v>0</v>
      </c>
      <c r="G72" s="9">
        <v>58</v>
      </c>
      <c r="H72" s="43">
        <v>1.0344827586206897</v>
      </c>
    </row>
    <row r="73" spans="1:8" x14ac:dyDescent="0.25">
      <c r="A73" s="1" t="s">
        <v>268</v>
      </c>
      <c r="B73" s="9">
        <v>15</v>
      </c>
      <c r="C73" s="9">
        <v>109</v>
      </c>
      <c r="D73" s="9">
        <v>0</v>
      </c>
      <c r="E73" s="9">
        <f t="shared" si="2"/>
        <v>124</v>
      </c>
      <c r="F73" s="9">
        <v>11</v>
      </c>
      <c r="G73" s="9">
        <v>127</v>
      </c>
      <c r="H73" s="43">
        <f t="shared" si="3"/>
        <v>0.97637795275590555</v>
      </c>
    </row>
    <row r="74" spans="1:8" x14ac:dyDescent="0.25">
      <c r="A74" s="1" t="s">
        <v>271</v>
      </c>
      <c r="B74" s="9">
        <v>1</v>
      </c>
      <c r="C74" s="9">
        <v>26</v>
      </c>
      <c r="D74" s="9">
        <v>0</v>
      </c>
      <c r="E74" s="9">
        <f t="shared" si="2"/>
        <v>27</v>
      </c>
      <c r="F74" s="9">
        <v>1</v>
      </c>
      <c r="G74" s="9">
        <v>26</v>
      </c>
      <c r="H74" s="43">
        <f t="shared" si="3"/>
        <v>1.0384615384615385</v>
      </c>
    </row>
    <row r="75" spans="1:8" ht="15.75" thickBot="1" x14ac:dyDescent="0.3">
      <c r="A75" s="1" t="s">
        <v>274</v>
      </c>
      <c r="B75" s="9">
        <v>52</v>
      </c>
      <c r="C75" s="9">
        <v>5</v>
      </c>
      <c r="D75" s="9">
        <v>0</v>
      </c>
      <c r="E75" s="9">
        <f t="shared" si="2"/>
        <v>57</v>
      </c>
      <c r="F75" s="9">
        <v>3</v>
      </c>
      <c r="G75" s="9">
        <v>62</v>
      </c>
      <c r="H75" s="43">
        <f>E75/G75</f>
        <v>0.91935483870967738</v>
      </c>
    </row>
    <row r="76" spans="1:8" ht="16.5" thickTop="1" thickBot="1" x14ac:dyDescent="0.3">
      <c r="A76" s="84" t="s">
        <v>472</v>
      </c>
      <c r="B76" s="86">
        <f>SUM(B3:B75)</f>
        <v>1243</v>
      </c>
      <c r="C76" s="86">
        <f>SUM(C3:C75)</f>
        <v>8506</v>
      </c>
      <c r="D76" s="86">
        <f>SUM(D3:D75)</f>
        <v>98</v>
      </c>
      <c r="E76" s="86">
        <f t="shared" ref="E76" si="4">B76+C76+D76</f>
        <v>9847</v>
      </c>
      <c r="F76" s="86">
        <f>SUM(F3:F75)</f>
        <v>376</v>
      </c>
      <c r="G76" s="86">
        <f>SUM(G3:G75)</f>
        <v>9273</v>
      </c>
      <c r="H76" s="87">
        <f t="shared" si="3"/>
        <v>1.0619001401919552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topLeftCell="B1" zoomScaleNormal="100" workbookViewId="0">
      <selection activeCell="R5" sqref="R5"/>
    </sheetView>
  </sheetViews>
  <sheetFormatPr defaultRowHeight="15" x14ac:dyDescent="0.25"/>
  <cols>
    <col min="1" max="1" width="7.85546875" style="23" customWidth="1"/>
    <col min="2" max="2" width="11.28515625" style="25" customWidth="1"/>
    <col min="3" max="3" width="24.7109375" style="25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5" bestFit="1" customWidth="1"/>
  </cols>
  <sheetData>
    <row r="1" spans="1:16" x14ac:dyDescent="0.25">
      <c r="A1" s="31"/>
      <c r="B1" s="31"/>
      <c r="C1" s="31"/>
      <c r="D1" s="108" t="s">
        <v>478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  <c r="P1" s="30" t="s">
        <v>426</v>
      </c>
    </row>
    <row r="2" spans="1:16" x14ac:dyDescent="0.25">
      <c r="A2" s="92" t="s">
        <v>0</v>
      </c>
      <c r="B2" s="93" t="s">
        <v>1</v>
      </c>
      <c r="C2" s="93" t="s">
        <v>2</v>
      </c>
      <c r="D2" s="94">
        <v>46048</v>
      </c>
      <c r="E2" s="94">
        <v>46054</v>
      </c>
      <c r="F2" s="94">
        <v>46082</v>
      </c>
      <c r="G2" s="94">
        <v>46113</v>
      </c>
      <c r="H2" s="94">
        <v>46143</v>
      </c>
      <c r="I2" s="94">
        <v>46174</v>
      </c>
      <c r="J2" s="94">
        <v>46204</v>
      </c>
      <c r="K2" s="94">
        <v>46235</v>
      </c>
      <c r="L2" s="94">
        <v>46266</v>
      </c>
      <c r="M2" s="94">
        <v>46296</v>
      </c>
      <c r="N2" s="94">
        <v>46327</v>
      </c>
      <c r="O2" s="94">
        <v>46357</v>
      </c>
      <c r="P2" s="95" t="s">
        <v>427</v>
      </c>
    </row>
    <row r="3" spans="1:16" x14ac:dyDescent="0.25">
      <c r="A3" s="32" t="s">
        <v>10</v>
      </c>
      <c r="B3" s="36" t="s">
        <v>11</v>
      </c>
      <c r="C3" s="36" t="s">
        <v>12</v>
      </c>
      <c r="D3" s="27">
        <f>January!J3</f>
        <v>1.04</v>
      </c>
      <c r="E3" s="27">
        <f>February!J3</f>
        <v>1</v>
      </c>
      <c r="F3" s="27">
        <f>'March '!J3</f>
        <v>1.1304347826086956</v>
      </c>
      <c r="G3" s="27">
        <f>April!J3</f>
        <v>1</v>
      </c>
      <c r="H3" s="27">
        <f>May!J3</f>
        <v>0.94117647058823528</v>
      </c>
      <c r="I3" s="27">
        <f>June!J3</f>
        <v>0.95652173913043481</v>
      </c>
      <c r="J3" s="27"/>
      <c r="K3" s="27"/>
      <c r="L3" s="27"/>
      <c r="M3" s="27"/>
      <c r="N3" s="27"/>
      <c r="O3" s="27"/>
      <c r="P3" s="28">
        <f>SUM(D3:O3)/6</f>
        <v>1.0113554987212277</v>
      </c>
    </row>
    <row r="4" spans="1:16" x14ac:dyDescent="0.25">
      <c r="A4" s="32" t="s">
        <v>13</v>
      </c>
      <c r="B4" s="36" t="s">
        <v>14</v>
      </c>
      <c r="C4" s="36" t="s">
        <v>14</v>
      </c>
      <c r="D4" s="27">
        <f>January!J4</f>
        <v>0.8666666666666667</v>
      </c>
      <c r="E4" s="27">
        <f>February!J4</f>
        <v>0.94736842105263153</v>
      </c>
      <c r="F4" s="27">
        <f>'March '!J4</f>
        <v>0.25</v>
      </c>
      <c r="G4" s="27">
        <f>April!J4</f>
        <v>1.2380952380952381</v>
      </c>
      <c r="H4" s="27">
        <f>May!J4</f>
        <v>0.9</v>
      </c>
      <c r="I4" s="27">
        <f>June!J4</f>
        <v>0.58620689655172409</v>
      </c>
      <c r="J4" s="27"/>
      <c r="K4" s="27"/>
      <c r="L4" s="27"/>
      <c r="M4" s="27"/>
      <c r="N4" s="27"/>
      <c r="O4" s="27"/>
      <c r="P4" s="28">
        <f>SUM(D4:O4)/6</f>
        <v>0.79805620372771013</v>
      </c>
    </row>
    <row r="5" spans="1:16" x14ac:dyDescent="0.25">
      <c r="A5" s="32" t="s">
        <v>15</v>
      </c>
      <c r="B5" s="36" t="s">
        <v>16</v>
      </c>
      <c r="C5" s="36" t="s">
        <v>16</v>
      </c>
      <c r="D5" s="27">
        <f>January!J5</f>
        <v>0</v>
      </c>
      <c r="E5" s="27">
        <f>February!J5</f>
        <v>1</v>
      </c>
      <c r="F5" s="27">
        <f>'March '!J5</f>
        <v>1</v>
      </c>
      <c r="G5" s="27">
        <f>April!J5</f>
        <v>1</v>
      </c>
      <c r="H5" s="27">
        <f>May!J5</f>
        <v>0.77777777777777779</v>
      </c>
      <c r="I5" s="27">
        <f>June!J5</f>
        <v>0.90909090909090906</v>
      </c>
      <c r="J5" s="27"/>
      <c r="K5" s="27"/>
      <c r="L5" s="27"/>
      <c r="M5" s="27"/>
      <c r="N5" s="27"/>
      <c r="O5" s="27"/>
      <c r="P5" s="28">
        <f t="shared" ref="P5:P68" si="0">SUM(D5:O5)/6</f>
        <v>0.78114478114478114</v>
      </c>
    </row>
    <row r="6" spans="1:16" x14ac:dyDescent="0.25">
      <c r="A6" s="32" t="s">
        <v>17</v>
      </c>
      <c r="B6" s="36" t="s">
        <v>18</v>
      </c>
      <c r="C6" s="36" t="s">
        <v>19</v>
      </c>
      <c r="D6" s="27">
        <f>January!J6</f>
        <v>1.2142857142857142</v>
      </c>
      <c r="E6" s="27">
        <f>February!J6</f>
        <v>1.0588235294117647</v>
      </c>
      <c r="F6" s="27">
        <f>'March '!J6</f>
        <v>1.4</v>
      </c>
      <c r="G6" s="27">
        <f>April!J6</f>
        <v>1.1428571428571428</v>
      </c>
      <c r="H6" s="27">
        <f>May!J6</f>
        <v>1</v>
      </c>
      <c r="I6" s="27">
        <f>June!J6</f>
        <v>0.83333333333333337</v>
      </c>
      <c r="J6" s="27"/>
      <c r="K6" s="27"/>
      <c r="L6" s="27"/>
      <c r="M6" s="27"/>
      <c r="N6" s="27"/>
      <c r="O6" s="27"/>
      <c r="P6" s="28">
        <f t="shared" si="0"/>
        <v>1.1082166199813257</v>
      </c>
    </row>
    <row r="7" spans="1:16" x14ac:dyDescent="0.25">
      <c r="A7" s="32" t="s">
        <v>20</v>
      </c>
      <c r="B7" s="36" t="s">
        <v>18</v>
      </c>
      <c r="C7" s="36" t="s">
        <v>21</v>
      </c>
      <c r="D7" s="27">
        <f>January!J7</f>
        <v>1.152542372881356</v>
      </c>
      <c r="E7" s="27">
        <f>February!J7</f>
        <v>1.1587301587301588</v>
      </c>
      <c r="F7" s="27">
        <f>'March '!J7</f>
        <v>1.3095238095238095</v>
      </c>
      <c r="G7" s="27">
        <f>April!J7</f>
        <v>1.825</v>
      </c>
      <c r="H7" s="27">
        <f>May!J7</f>
        <v>0.88372093023255816</v>
      </c>
      <c r="I7" s="27">
        <f>June!J7</f>
        <v>0.7</v>
      </c>
      <c r="J7" s="27"/>
      <c r="K7" s="27"/>
      <c r="L7" s="27"/>
      <c r="M7" s="27"/>
      <c r="N7" s="27"/>
      <c r="O7" s="27"/>
      <c r="P7" s="28">
        <f t="shared" si="0"/>
        <v>1.171586211894647</v>
      </c>
    </row>
    <row r="8" spans="1:16" x14ac:dyDescent="0.25">
      <c r="A8" s="32" t="s">
        <v>22</v>
      </c>
      <c r="B8" s="36" t="s">
        <v>23</v>
      </c>
      <c r="C8" s="36" t="s">
        <v>24</v>
      </c>
      <c r="D8" s="27">
        <f>January!J8</f>
        <v>1.0769230769230769</v>
      </c>
      <c r="E8" s="27">
        <f>February!J8</f>
        <v>1.2083333333333333</v>
      </c>
      <c r="F8" s="27">
        <f>'March '!J8</f>
        <v>1.0869565217391304</v>
      </c>
      <c r="G8" s="27">
        <f>April!J8</f>
        <v>1.0869565217391304</v>
      </c>
      <c r="H8" s="27">
        <f>May!J8</f>
        <v>0.95238095238095233</v>
      </c>
      <c r="I8" s="27">
        <f>June!J8</f>
        <v>1.0416666666666667</v>
      </c>
      <c r="J8" s="27"/>
      <c r="K8" s="27"/>
      <c r="L8" s="27"/>
      <c r="M8" s="27"/>
      <c r="N8" s="27"/>
      <c r="O8" s="27"/>
      <c r="P8" s="28">
        <f t="shared" si="0"/>
        <v>1.0755361787970483</v>
      </c>
    </row>
    <row r="9" spans="1:16" x14ac:dyDescent="0.25">
      <c r="A9" s="32" t="s">
        <v>25</v>
      </c>
      <c r="B9" s="36" t="s">
        <v>26</v>
      </c>
      <c r="C9" s="36" t="s">
        <v>27</v>
      </c>
      <c r="D9" s="27">
        <f>January!J9</f>
        <v>1.0317460317460319</v>
      </c>
      <c r="E9" s="27">
        <f>February!J9</f>
        <v>0.96341463414634143</v>
      </c>
      <c r="F9" s="27">
        <f>'March '!J9</f>
        <v>0.81428571428571428</v>
      </c>
      <c r="G9" s="27">
        <f>April!J9</f>
        <v>1.043010752688172</v>
      </c>
      <c r="H9" s="27">
        <f>May!J9</f>
        <v>0.66304347826086951</v>
      </c>
      <c r="I9" s="27">
        <f>June!J9</f>
        <v>0.65289256198347112</v>
      </c>
      <c r="J9" s="27"/>
      <c r="K9" s="27"/>
      <c r="L9" s="27"/>
      <c r="M9" s="27"/>
      <c r="N9" s="27"/>
      <c r="O9" s="27"/>
      <c r="P9" s="28">
        <f t="shared" si="0"/>
        <v>0.86139886218509998</v>
      </c>
    </row>
    <row r="10" spans="1:16" x14ac:dyDescent="0.25">
      <c r="A10" s="32" t="s">
        <v>28</v>
      </c>
      <c r="B10" s="36" t="s">
        <v>29</v>
      </c>
      <c r="C10" s="36" t="s">
        <v>30</v>
      </c>
      <c r="D10" s="27">
        <f>January!J10</f>
        <v>0.76923076923076927</v>
      </c>
      <c r="E10" s="27">
        <f>February!J10</f>
        <v>1.45</v>
      </c>
      <c r="F10" s="27">
        <f>'March '!J10</f>
        <v>1.2222222222222223</v>
      </c>
      <c r="G10" s="27">
        <f>April!J10</f>
        <v>1.3</v>
      </c>
      <c r="H10" s="27">
        <f>May!J10</f>
        <v>1.375</v>
      </c>
      <c r="I10" s="27">
        <f>June!J10</f>
        <v>1.4166666666666667</v>
      </c>
      <c r="J10" s="27"/>
      <c r="K10" s="27"/>
      <c r="L10" s="27"/>
      <c r="M10" s="27"/>
      <c r="N10" s="27"/>
      <c r="O10" s="27"/>
      <c r="P10" s="28">
        <f t="shared" si="0"/>
        <v>1.2555199430199431</v>
      </c>
    </row>
    <row r="11" spans="1:16" x14ac:dyDescent="0.25">
      <c r="A11" s="32" t="s">
        <v>31</v>
      </c>
      <c r="B11" s="36" t="s">
        <v>32</v>
      </c>
      <c r="C11" s="36" t="s">
        <v>428</v>
      </c>
      <c r="D11" s="27">
        <f>January!J11</f>
        <v>0.79473684210526319</v>
      </c>
      <c r="E11" s="27">
        <f>February!J11</f>
        <v>1.661764705882353</v>
      </c>
      <c r="F11" s="27">
        <f>'March '!J11</f>
        <v>1.4096385542168675</v>
      </c>
      <c r="G11" s="27">
        <f>April!J11</f>
        <v>1.2706766917293233</v>
      </c>
      <c r="H11" s="27">
        <f>May!J11</f>
        <v>1</v>
      </c>
      <c r="I11" s="27">
        <f>June!J11</f>
        <v>1.4583333333333333</v>
      </c>
      <c r="J11" s="27"/>
      <c r="K11" s="27"/>
      <c r="L11" s="27"/>
      <c r="M11" s="27"/>
      <c r="N11" s="27"/>
      <c r="O11" s="27"/>
      <c r="P11" s="28">
        <f t="shared" si="0"/>
        <v>1.2658583545445234</v>
      </c>
    </row>
    <row r="12" spans="1:16" x14ac:dyDescent="0.25">
      <c r="A12" s="32" t="s">
        <v>33</v>
      </c>
      <c r="B12" s="36" t="s">
        <v>34</v>
      </c>
      <c r="C12" s="36" t="s">
        <v>35</v>
      </c>
      <c r="D12" s="27">
        <f>January!J12</f>
        <v>0.8539325842696629</v>
      </c>
      <c r="E12" s="27">
        <f>February!J12</f>
        <v>0.8571428571428571</v>
      </c>
      <c r="F12" s="27">
        <f>'March '!J12</f>
        <v>0.7816091954022989</v>
      </c>
      <c r="G12" s="27">
        <f>April!J12</f>
        <v>0.94680851063829785</v>
      </c>
      <c r="H12" s="27">
        <f>May!J12</f>
        <v>0.77777777777777779</v>
      </c>
      <c r="I12" s="27">
        <f>June!J12</f>
        <v>1.098901098901099</v>
      </c>
      <c r="J12" s="27"/>
      <c r="K12" s="27"/>
      <c r="L12" s="27"/>
      <c r="M12" s="27"/>
      <c r="N12" s="27"/>
      <c r="O12" s="27"/>
      <c r="P12" s="28">
        <f t="shared" si="0"/>
        <v>0.88602867068866564</v>
      </c>
    </row>
    <row r="13" spans="1:16" x14ac:dyDescent="0.25">
      <c r="A13" s="32" t="s">
        <v>36</v>
      </c>
      <c r="B13" s="36" t="s">
        <v>34</v>
      </c>
      <c r="C13" s="36" t="s">
        <v>37</v>
      </c>
      <c r="D13" s="27">
        <f>January!J13</f>
        <v>0.8</v>
      </c>
      <c r="E13" s="27">
        <f>February!J13</f>
        <v>1</v>
      </c>
      <c r="F13" s="27">
        <f>'March '!J13</f>
        <v>0.8571428571428571</v>
      </c>
      <c r="G13" s="27">
        <f>April!J13</f>
        <v>0.83333333333333337</v>
      </c>
      <c r="H13" s="27">
        <f>May!J13</f>
        <v>1.2857142857142858</v>
      </c>
      <c r="I13" s="27">
        <f>June!J13</f>
        <v>0.8571428571428571</v>
      </c>
      <c r="J13" s="27"/>
      <c r="K13" s="27"/>
      <c r="L13" s="27"/>
      <c r="M13" s="27"/>
      <c r="N13" s="27"/>
      <c r="O13" s="27"/>
      <c r="P13" s="28">
        <f t="shared" si="0"/>
        <v>0.93888888888888877</v>
      </c>
    </row>
    <row r="14" spans="1:16" x14ac:dyDescent="0.25">
      <c r="A14" s="32" t="s">
        <v>38</v>
      </c>
      <c r="B14" s="36" t="s">
        <v>39</v>
      </c>
      <c r="C14" s="36" t="s">
        <v>40</v>
      </c>
      <c r="D14" s="27">
        <f>January!J14</f>
        <v>0.95</v>
      </c>
      <c r="E14" s="27">
        <f>February!J14</f>
        <v>1.2272727272727273</v>
      </c>
      <c r="F14" s="27">
        <f>'March '!J14</f>
        <v>1.0277777777777777</v>
      </c>
      <c r="G14" s="27">
        <f>April!J14</f>
        <v>0.82608695652173914</v>
      </c>
      <c r="H14" s="27">
        <f>May!J14</f>
        <v>0.84782608695652173</v>
      </c>
      <c r="I14" s="27">
        <f>June!J14</f>
        <v>1.0555555555555556</v>
      </c>
      <c r="J14" s="27"/>
      <c r="K14" s="27"/>
      <c r="L14" s="27"/>
      <c r="M14" s="27"/>
      <c r="N14" s="27"/>
      <c r="O14" s="27"/>
      <c r="P14" s="28">
        <f t="shared" si="0"/>
        <v>0.98908651734738673</v>
      </c>
    </row>
    <row r="15" spans="1:16" x14ac:dyDescent="0.25">
      <c r="A15" s="32" t="s">
        <v>41</v>
      </c>
      <c r="B15" s="36" t="s">
        <v>42</v>
      </c>
      <c r="C15" s="36" t="s">
        <v>43</v>
      </c>
      <c r="D15" s="27">
        <f>January!J15</f>
        <v>2.8181818181818183</v>
      </c>
      <c r="E15" s="27">
        <f>February!J15</f>
        <v>2.1794871794871793</v>
      </c>
      <c r="F15" s="27">
        <f>'March '!J15</f>
        <v>2.9696969696969697</v>
      </c>
      <c r="G15" s="27">
        <f>April!J15</f>
        <v>2.5333333333333332</v>
      </c>
      <c r="H15" s="27">
        <f>May!J15</f>
        <v>2.6451612903225805</v>
      </c>
      <c r="I15" s="27">
        <f>June!J15</f>
        <v>2.44</v>
      </c>
      <c r="J15" s="27"/>
      <c r="K15" s="27"/>
      <c r="L15" s="27"/>
      <c r="M15" s="27"/>
      <c r="N15" s="27"/>
      <c r="O15" s="27"/>
      <c r="P15" s="28">
        <f t="shared" si="0"/>
        <v>2.5976434318369797</v>
      </c>
    </row>
    <row r="16" spans="1:16" x14ac:dyDescent="0.25">
      <c r="A16" s="32" t="s">
        <v>44</v>
      </c>
      <c r="B16" s="36" t="s">
        <v>45</v>
      </c>
      <c r="C16" s="36" t="s">
        <v>46</v>
      </c>
      <c r="D16" s="27">
        <f>January!J16</f>
        <v>1.0704225352112675</v>
      </c>
      <c r="E16" s="27">
        <f>February!J16</f>
        <v>1.054945054945055</v>
      </c>
      <c r="F16" s="27">
        <f>'March '!J16</f>
        <v>0.97887323943661975</v>
      </c>
      <c r="G16" s="27">
        <f>April!J16</f>
        <v>0.88888888888888884</v>
      </c>
      <c r="H16" s="27">
        <f>May!J16</f>
        <v>0.91017964071856283</v>
      </c>
      <c r="I16" s="27">
        <f>June!J16</f>
        <v>1.038888888888889</v>
      </c>
      <c r="J16" s="27"/>
      <c r="K16" s="27"/>
      <c r="L16" s="27"/>
      <c r="M16" s="27"/>
      <c r="N16" s="27"/>
      <c r="O16" s="27"/>
      <c r="P16" s="28">
        <f t="shared" si="0"/>
        <v>0.99036637468154709</v>
      </c>
    </row>
    <row r="17" spans="1:16" x14ac:dyDescent="0.25">
      <c r="A17" s="32" t="s">
        <v>47</v>
      </c>
      <c r="B17" s="36" t="s">
        <v>45</v>
      </c>
      <c r="C17" s="36" t="s">
        <v>48</v>
      </c>
      <c r="D17" s="27">
        <f>January!J17</f>
        <v>1</v>
      </c>
      <c r="E17" s="27">
        <f>February!J17</f>
        <v>1.0987654320987654</v>
      </c>
      <c r="F17" s="27">
        <f>'March '!J17</f>
        <v>0.88709677419354838</v>
      </c>
      <c r="G17" s="27">
        <f>April!J17</f>
        <v>0.9452054794520548</v>
      </c>
      <c r="H17" s="27">
        <f>May!J17</f>
        <v>0.88095238095238093</v>
      </c>
      <c r="I17" s="27">
        <f>June!J17</f>
        <v>0.83</v>
      </c>
      <c r="J17" s="27"/>
      <c r="K17" s="27"/>
      <c r="L17" s="27"/>
      <c r="M17" s="27"/>
      <c r="N17" s="27"/>
      <c r="O17" s="27"/>
      <c r="P17" s="28">
        <f t="shared" si="0"/>
        <v>0.94033667778279162</v>
      </c>
    </row>
    <row r="18" spans="1:16" x14ac:dyDescent="0.25">
      <c r="A18" s="32" t="s">
        <v>49</v>
      </c>
      <c r="B18" s="36" t="s">
        <v>50</v>
      </c>
      <c r="C18" s="36" t="s">
        <v>51</v>
      </c>
      <c r="D18" s="27">
        <f>January!J18</f>
        <v>2.1538461538461537</v>
      </c>
      <c r="E18" s="27">
        <f>February!J18</f>
        <v>2.7142857142857144</v>
      </c>
      <c r="F18" s="27">
        <f>'March '!J18</f>
        <v>4.333333333333333</v>
      </c>
      <c r="G18" s="27">
        <f>April!J18</f>
        <v>3.3333333333333335</v>
      </c>
      <c r="H18" s="27">
        <f>May!J18</f>
        <v>2.5714285714285716</v>
      </c>
      <c r="I18" s="27">
        <f>June!J18</f>
        <v>3.5</v>
      </c>
      <c r="J18" s="27"/>
      <c r="K18" s="27"/>
      <c r="L18" s="27"/>
      <c r="M18" s="27"/>
      <c r="N18" s="27"/>
      <c r="O18" s="27"/>
      <c r="P18" s="28">
        <f t="shared" si="0"/>
        <v>3.1010378510378511</v>
      </c>
    </row>
    <row r="19" spans="1:16" x14ac:dyDescent="0.25">
      <c r="A19" s="32" t="s">
        <v>52</v>
      </c>
      <c r="B19" s="36" t="s">
        <v>53</v>
      </c>
      <c r="C19" s="36" t="s">
        <v>54</v>
      </c>
      <c r="D19" s="27">
        <f>January!J19</f>
        <v>0.92613636363636365</v>
      </c>
      <c r="E19" s="27">
        <f>February!J19</f>
        <v>0.76063829787234039</v>
      </c>
      <c r="F19" s="27">
        <f>'March '!J19</f>
        <v>1.038647342995169</v>
      </c>
      <c r="G19" s="27">
        <f>April!J19</f>
        <v>0.9692982456140351</v>
      </c>
      <c r="H19" s="27">
        <f>May!J19</f>
        <v>0.92380952380952386</v>
      </c>
      <c r="I19" s="27">
        <f>June!J19</f>
        <v>0.97391304347826091</v>
      </c>
      <c r="J19" s="27"/>
      <c r="K19" s="27"/>
      <c r="L19" s="27"/>
      <c r="M19" s="27"/>
      <c r="N19" s="27"/>
      <c r="O19" s="27"/>
      <c r="P19" s="28">
        <f t="shared" si="0"/>
        <v>0.93207380290094877</v>
      </c>
    </row>
    <row r="20" spans="1:16" x14ac:dyDescent="0.25">
      <c r="A20" s="32" t="s">
        <v>55</v>
      </c>
      <c r="B20" s="36" t="s">
        <v>53</v>
      </c>
      <c r="C20" s="36" t="s">
        <v>307</v>
      </c>
      <c r="D20" s="27">
        <f>January!J20</f>
        <v>1.4285714285714286</v>
      </c>
      <c r="E20" s="27">
        <f>February!J20</f>
        <v>1.1428571428571428</v>
      </c>
      <c r="F20" s="27">
        <f>'March '!J20</f>
        <v>1.1428571428571428</v>
      </c>
      <c r="G20" s="27">
        <f>April!J20</f>
        <v>1.1818181818181819</v>
      </c>
      <c r="H20" s="27">
        <f>May!J20</f>
        <v>1.3333333333333333</v>
      </c>
      <c r="I20" s="27">
        <f>June!J20</f>
        <v>1.4444444444444444</v>
      </c>
      <c r="J20" s="27"/>
      <c r="K20" s="27"/>
      <c r="L20" s="27"/>
      <c r="M20" s="27"/>
      <c r="N20" s="27"/>
      <c r="O20" s="27"/>
      <c r="P20" s="28">
        <f t="shared" si="0"/>
        <v>1.2789802789802789</v>
      </c>
    </row>
    <row r="21" spans="1:16" x14ac:dyDescent="0.25">
      <c r="A21" s="32" t="s">
        <v>57</v>
      </c>
      <c r="B21" s="36" t="s">
        <v>58</v>
      </c>
      <c r="C21" s="36" t="s">
        <v>59</v>
      </c>
      <c r="D21" s="27">
        <f>January!J21</f>
        <v>1.5</v>
      </c>
      <c r="E21" s="27">
        <f>February!J21</f>
        <v>1.25</v>
      </c>
      <c r="F21" s="27">
        <f>'March '!J21</f>
        <v>1</v>
      </c>
      <c r="G21" s="27">
        <f>April!J21</f>
        <v>1.6</v>
      </c>
      <c r="H21" s="27">
        <f>May!J21</f>
        <v>1.0909090909090908</v>
      </c>
      <c r="I21" s="27">
        <f>June!J21</f>
        <v>1.4</v>
      </c>
      <c r="J21" s="27"/>
      <c r="K21" s="27"/>
      <c r="L21" s="27"/>
      <c r="M21" s="27"/>
      <c r="N21" s="27"/>
      <c r="O21" s="27"/>
      <c r="P21" s="28">
        <f t="shared" si="0"/>
        <v>1.3068181818181817</v>
      </c>
    </row>
    <row r="22" spans="1:16" x14ac:dyDescent="0.25">
      <c r="A22" s="32" t="s">
        <v>60</v>
      </c>
      <c r="B22" s="36" t="s">
        <v>61</v>
      </c>
      <c r="C22" s="36" t="s">
        <v>62</v>
      </c>
      <c r="D22" s="27">
        <f>January!J22</f>
        <v>1.15625</v>
      </c>
      <c r="E22" s="27">
        <f>February!J22</f>
        <v>1.1599999999999999</v>
      </c>
      <c r="F22" s="27">
        <f>'March '!J22</f>
        <v>1.0769230769230769</v>
      </c>
      <c r="G22" s="27">
        <f>April!J22</f>
        <v>0.92307692307692313</v>
      </c>
      <c r="H22" s="27">
        <f>May!J22</f>
        <v>1</v>
      </c>
      <c r="I22" s="27">
        <f>June!J22</f>
        <v>0.84848484848484851</v>
      </c>
      <c r="J22" s="27"/>
      <c r="K22" s="27"/>
      <c r="L22" s="27"/>
      <c r="M22" s="27"/>
      <c r="N22" s="27"/>
      <c r="O22" s="27"/>
      <c r="P22" s="28">
        <f t="shared" si="0"/>
        <v>1.0274558080808081</v>
      </c>
    </row>
    <row r="23" spans="1:16" x14ac:dyDescent="0.25">
      <c r="A23" s="32" t="s">
        <v>63</v>
      </c>
      <c r="B23" s="36" t="s">
        <v>64</v>
      </c>
      <c r="C23" s="36" t="s">
        <v>65</v>
      </c>
      <c r="D23" s="27">
        <f>January!J23</f>
        <v>1.4</v>
      </c>
      <c r="E23" s="27">
        <f>February!J23</f>
        <v>1.0093457943925233</v>
      </c>
      <c r="F23" s="27">
        <f>'March '!J23</f>
        <v>0.62393162393162394</v>
      </c>
      <c r="G23" s="27">
        <f>April!J23</f>
        <v>0.65217391304347827</v>
      </c>
      <c r="H23" s="27">
        <f>May!J23</f>
        <v>1.2253521126760563</v>
      </c>
      <c r="I23" s="27">
        <f>June!J23</f>
        <v>1.5825242718446602</v>
      </c>
      <c r="J23" s="27"/>
      <c r="K23" s="27"/>
      <c r="L23" s="27"/>
      <c r="M23" s="27"/>
      <c r="N23" s="27"/>
      <c r="O23" s="27"/>
      <c r="P23" s="28">
        <f t="shared" si="0"/>
        <v>1.0822212859813902</v>
      </c>
    </row>
    <row r="24" spans="1:16" x14ac:dyDescent="0.25">
      <c r="A24" s="32" t="s">
        <v>66</v>
      </c>
      <c r="B24" s="36" t="s">
        <v>64</v>
      </c>
      <c r="C24" s="36" t="s">
        <v>67</v>
      </c>
      <c r="D24" s="27">
        <f>January!J24</f>
        <v>2.2799999999999998</v>
      </c>
      <c r="E24" s="27">
        <f>February!J24</f>
        <v>5</v>
      </c>
      <c r="F24" s="27">
        <f>'March '!J24</f>
        <v>1.7297297297297298</v>
      </c>
      <c r="G24" s="27">
        <f>April!J24</f>
        <v>2.1020408163265305</v>
      </c>
      <c r="H24" s="27">
        <f>May!J24</f>
        <v>2.4375</v>
      </c>
      <c r="I24" s="27">
        <f>June!J24</f>
        <v>1.075</v>
      </c>
      <c r="J24" s="27"/>
      <c r="K24" s="27"/>
      <c r="L24" s="27"/>
      <c r="M24" s="27"/>
      <c r="N24" s="27"/>
      <c r="O24" s="27"/>
      <c r="P24" s="28">
        <f t="shared" si="0"/>
        <v>2.4373784243427097</v>
      </c>
    </row>
    <row r="25" spans="1:16" x14ac:dyDescent="0.25">
      <c r="A25" s="32" t="s">
        <v>68</v>
      </c>
      <c r="B25" s="36" t="s">
        <v>69</v>
      </c>
      <c r="C25" s="36" t="s">
        <v>70</v>
      </c>
      <c r="D25" s="27">
        <f>January!J25</f>
        <v>0.97222222222222221</v>
      </c>
      <c r="E25" s="27">
        <f>February!J25</f>
        <v>1.0222222222222221</v>
      </c>
      <c r="F25" s="27">
        <f>'March '!J25</f>
        <v>0.8571428571428571</v>
      </c>
      <c r="G25" s="27">
        <f>April!J25</f>
        <v>0.87804878048780488</v>
      </c>
      <c r="H25" s="27">
        <f>May!J25</f>
        <v>0.77777777777777779</v>
      </c>
      <c r="I25" s="27">
        <f>June!J25</f>
        <v>0.98039215686274506</v>
      </c>
      <c r="J25" s="27"/>
      <c r="K25" s="27"/>
      <c r="L25" s="27"/>
      <c r="M25" s="27"/>
      <c r="N25" s="27"/>
      <c r="O25" s="27"/>
      <c r="P25" s="28">
        <f t="shared" si="0"/>
        <v>0.91463433611927158</v>
      </c>
    </row>
    <row r="26" spans="1:16" x14ac:dyDescent="0.25">
      <c r="A26" s="32" t="s">
        <v>71</v>
      </c>
      <c r="B26" s="36" t="s">
        <v>69</v>
      </c>
      <c r="C26" s="36" t="s">
        <v>72</v>
      </c>
      <c r="D26" s="27">
        <f>January!J26</f>
        <v>0.96078431372549022</v>
      </c>
      <c r="E26" s="27">
        <f>February!J26</f>
        <v>0.88888888888888884</v>
      </c>
      <c r="F26" s="27">
        <f>'March '!J26</f>
        <v>0.95</v>
      </c>
      <c r="G26" s="27">
        <f>April!J26</f>
        <v>0.90697674418604646</v>
      </c>
      <c r="H26" s="27">
        <f>May!J26</f>
        <v>0.95652173913043481</v>
      </c>
      <c r="I26" s="27">
        <f>June!J26</f>
        <v>0.96226415094339623</v>
      </c>
      <c r="J26" s="27"/>
      <c r="K26" s="27"/>
      <c r="L26" s="27"/>
      <c r="M26" s="27"/>
      <c r="N26" s="27"/>
      <c r="O26" s="27"/>
      <c r="P26" s="28">
        <f t="shared" si="0"/>
        <v>0.93757263947904279</v>
      </c>
    </row>
    <row r="27" spans="1:16" x14ac:dyDescent="0.25">
      <c r="A27" s="32" t="s">
        <v>73</v>
      </c>
      <c r="B27" s="36" t="s">
        <v>74</v>
      </c>
      <c r="C27" s="36" t="s">
        <v>75</v>
      </c>
      <c r="D27" s="27">
        <f>January!J27</f>
        <v>0.96825396825396826</v>
      </c>
      <c r="E27" s="27">
        <f>February!J27</f>
        <v>1.0181818181818181</v>
      </c>
      <c r="F27" s="27">
        <f>'March '!J27</f>
        <v>0.92682926829268297</v>
      </c>
      <c r="G27" s="27">
        <f>April!J27</f>
        <v>0.91379310344827591</v>
      </c>
      <c r="H27" s="27">
        <f>May!J27</f>
        <v>0.78947368421052633</v>
      </c>
      <c r="I27" s="27">
        <f>June!J27</f>
        <v>0.7142857142857143</v>
      </c>
      <c r="J27" s="27"/>
      <c r="K27" s="27"/>
      <c r="L27" s="27"/>
      <c r="M27" s="27"/>
      <c r="N27" s="27"/>
      <c r="O27" s="27"/>
      <c r="P27" s="28">
        <f t="shared" si="0"/>
        <v>0.88846959277883097</v>
      </c>
    </row>
    <row r="28" spans="1:16" x14ac:dyDescent="0.25">
      <c r="A28" s="32" t="s">
        <v>76</v>
      </c>
      <c r="B28" s="36" t="s">
        <v>77</v>
      </c>
      <c r="C28" s="36" t="s">
        <v>78</v>
      </c>
      <c r="D28" s="27">
        <f>January!J28</f>
        <v>1.3333333333333333</v>
      </c>
      <c r="E28" s="27">
        <f>February!J28</f>
        <v>1</v>
      </c>
      <c r="F28" s="27">
        <f>'March '!J28</f>
        <v>0</v>
      </c>
      <c r="G28" s="27">
        <f>April!J28</f>
        <v>1</v>
      </c>
      <c r="H28" s="27">
        <f>May!J28</f>
        <v>0.5</v>
      </c>
      <c r="I28" s="27">
        <f>June!J28</f>
        <v>1.6666666666666667</v>
      </c>
      <c r="J28" s="27"/>
      <c r="K28" s="27"/>
      <c r="L28" s="27"/>
      <c r="M28" s="27"/>
      <c r="N28" s="27"/>
      <c r="O28" s="27"/>
      <c r="P28" s="28">
        <f t="shared" si="0"/>
        <v>0.91666666666666663</v>
      </c>
    </row>
    <row r="29" spans="1:16" x14ac:dyDescent="0.25">
      <c r="A29" s="32" t="s">
        <v>453</v>
      </c>
      <c r="B29" s="36" t="s">
        <v>456</v>
      </c>
      <c r="C29" s="36" t="s">
        <v>457</v>
      </c>
      <c r="D29" s="27">
        <f>January!J30</f>
        <v>1.8648648648648649</v>
      </c>
      <c r="E29" s="27">
        <f>February!J29</f>
        <v>1</v>
      </c>
      <c r="F29" s="27">
        <f>'March '!J29</f>
        <v>1</v>
      </c>
      <c r="G29" s="27">
        <f>April!J29</f>
        <v>1</v>
      </c>
      <c r="H29" s="27">
        <f>May!J29</f>
        <v>1.25</v>
      </c>
      <c r="I29" s="27">
        <f>June!J29</f>
        <v>1</v>
      </c>
      <c r="J29" s="27"/>
      <c r="K29" s="27"/>
      <c r="L29" s="27"/>
      <c r="M29" s="27"/>
      <c r="N29" s="27"/>
      <c r="O29" s="27"/>
      <c r="P29" s="28">
        <f t="shared" si="0"/>
        <v>1.1858108108108107</v>
      </c>
    </row>
    <row r="30" spans="1:16" x14ac:dyDescent="0.25">
      <c r="A30" s="32" t="s">
        <v>79</v>
      </c>
      <c r="B30" s="36" t="s">
        <v>80</v>
      </c>
      <c r="C30" s="36" t="s">
        <v>81</v>
      </c>
      <c r="D30" s="27">
        <f>January!J30</f>
        <v>1.8648648648648649</v>
      </c>
      <c r="E30" s="27">
        <f>February!J30</f>
        <v>1.905</v>
      </c>
      <c r="F30" s="27">
        <f>'March '!J30</f>
        <v>2.0071942446043165</v>
      </c>
      <c r="G30" s="27">
        <f>April!J30</f>
        <v>2.141509433962264</v>
      </c>
      <c r="H30" s="27">
        <f>May!J30</f>
        <v>1</v>
      </c>
      <c r="I30" s="27">
        <f>June!J30</f>
        <v>1.0285714285714285</v>
      </c>
      <c r="J30" s="27"/>
      <c r="K30" s="27"/>
      <c r="L30" s="27"/>
      <c r="M30" s="27"/>
      <c r="N30" s="27"/>
      <c r="O30" s="27"/>
      <c r="P30" s="28">
        <f t="shared" si="0"/>
        <v>1.6578566620004791</v>
      </c>
    </row>
    <row r="31" spans="1:16" x14ac:dyDescent="0.25">
      <c r="A31" s="32" t="s">
        <v>82</v>
      </c>
      <c r="B31" s="36" t="s">
        <v>83</v>
      </c>
      <c r="C31" s="36" t="s">
        <v>84</v>
      </c>
      <c r="D31" s="27">
        <f>January!J31</f>
        <v>1.173913043478261</v>
      </c>
      <c r="E31" s="27">
        <f>February!J31</f>
        <v>1.1555555555555554</v>
      </c>
      <c r="F31" s="27">
        <f>'March '!J31</f>
        <v>1.1025641025641026</v>
      </c>
      <c r="G31" s="27">
        <f>April!J31</f>
        <v>1.0689655172413792</v>
      </c>
      <c r="H31" s="27">
        <f>May!J31</f>
        <v>1.027027027027027</v>
      </c>
      <c r="I31" s="27">
        <f>June!J31</f>
        <v>1.0833333333333333</v>
      </c>
      <c r="J31" s="27"/>
      <c r="K31" s="27"/>
      <c r="L31" s="27"/>
      <c r="M31" s="27"/>
      <c r="N31" s="27"/>
      <c r="O31" s="27"/>
      <c r="P31" s="28">
        <f t="shared" si="0"/>
        <v>1.1018930965332765</v>
      </c>
    </row>
    <row r="32" spans="1:16" x14ac:dyDescent="0.25">
      <c r="A32" s="32" t="s">
        <v>85</v>
      </c>
      <c r="B32" s="36" t="s">
        <v>86</v>
      </c>
      <c r="C32" s="36" t="s">
        <v>87</v>
      </c>
      <c r="D32" s="27">
        <f>January!J32</f>
        <v>0.88636363636363635</v>
      </c>
      <c r="E32" s="27">
        <f>February!J32</f>
        <v>0.90322580645161288</v>
      </c>
      <c r="F32" s="27">
        <f>'March '!J32</f>
        <v>0.94565217391304346</v>
      </c>
      <c r="G32" s="27">
        <f>April!J32</f>
        <v>0.82</v>
      </c>
      <c r="H32" s="27">
        <f>May!J32</f>
        <v>0.77777777777777779</v>
      </c>
      <c r="I32" s="27">
        <f>June!J32</f>
        <v>0.90476190476190477</v>
      </c>
      <c r="J32" s="27"/>
      <c r="K32" s="27"/>
      <c r="L32" s="27"/>
      <c r="M32" s="27"/>
      <c r="N32" s="27"/>
      <c r="O32" s="27"/>
      <c r="P32" s="28">
        <f t="shared" si="0"/>
        <v>0.87296354987799596</v>
      </c>
    </row>
    <row r="33" spans="1:16" x14ac:dyDescent="0.25">
      <c r="A33" s="32" t="s">
        <v>88</v>
      </c>
      <c r="B33" s="36" t="s">
        <v>89</v>
      </c>
      <c r="C33" s="36" t="s">
        <v>90</v>
      </c>
      <c r="D33" s="27">
        <f>January!J33</f>
        <v>1.3333333333333333</v>
      </c>
      <c r="E33" s="27">
        <f>February!J33</f>
        <v>1.5</v>
      </c>
      <c r="F33" s="27">
        <f>'March '!J33</f>
        <v>1</v>
      </c>
      <c r="G33" s="27">
        <f>April!J33</f>
        <v>1</v>
      </c>
      <c r="H33" s="27">
        <f>May!J33</f>
        <v>0.9285714285714286</v>
      </c>
      <c r="I33" s="27">
        <f>June!J33</f>
        <v>1.3333333333333333</v>
      </c>
      <c r="J33" s="27"/>
      <c r="K33" s="27"/>
      <c r="L33" s="27"/>
      <c r="M33" s="27"/>
      <c r="N33" s="27"/>
      <c r="O33" s="27"/>
      <c r="P33" s="28">
        <f t="shared" si="0"/>
        <v>1.1825396825396826</v>
      </c>
    </row>
    <row r="34" spans="1:16" x14ac:dyDescent="0.25">
      <c r="A34" s="32" t="s">
        <v>91</v>
      </c>
      <c r="B34" s="36" t="s">
        <v>92</v>
      </c>
      <c r="C34" s="36" t="s">
        <v>93</v>
      </c>
      <c r="D34" s="27">
        <f>January!J34</f>
        <v>1</v>
      </c>
      <c r="E34" s="27">
        <f>February!J34</f>
        <v>1.0454545454545454</v>
      </c>
      <c r="F34" s="27">
        <f>'March '!J34</f>
        <v>1.0714285714285714</v>
      </c>
      <c r="G34" s="27">
        <f>April!J34</f>
        <v>1</v>
      </c>
      <c r="H34" s="27">
        <f>May!J34</f>
        <v>1</v>
      </c>
      <c r="I34" s="27">
        <f>June!J34</f>
        <v>1</v>
      </c>
      <c r="J34" s="27"/>
      <c r="K34" s="27"/>
      <c r="L34" s="27"/>
      <c r="M34" s="27"/>
      <c r="N34" s="27"/>
      <c r="O34" s="27"/>
      <c r="P34" s="28">
        <f t="shared" si="0"/>
        <v>1.0194805194805194</v>
      </c>
    </row>
    <row r="35" spans="1:16" x14ac:dyDescent="0.25">
      <c r="A35" s="32" t="s">
        <v>94</v>
      </c>
      <c r="B35" s="36" t="s">
        <v>95</v>
      </c>
      <c r="C35" s="36" t="s">
        <v>96</v>
      </c>
      <c r="D35" s="27">
        <f>January!J35</f>
        <v>1.2</v>
      </c>
      <c r="E35" s="27">
        <f>February!J35</f>
        <v>1.3</v>
      </c>
      <c r="F35" s="27">
        <f>'March '!J35</f>
        <v>1.4444444444444444</v>
      </c>
      <c r="G35" s="27">
        <f>April!J35</f>
        <v>1.3333333333333333</v>
      </c>
      <c r="H35" s="27">
        <f>May!J35</f>
        <v>1</v>
      </c>
      <c r="I35" s="27">
        <f>June!J35</f>
        <v>1.4545454545454546</v>
      </c>
      <c r="J35" s="27"/>
      <c r="K35" s="27"/>
      <c r="L35" s="27"/>
      <c r="M35" s="27"/>
      <c r="N35" s="27"/>
      <c r="O35" s="27"/>
      <c r="P35" s="28">
        <f t="shared" si="0"/>
        <v>1.2887205387205387</v>
      </c>
    </row>
    <row r="36" spans="1:16" x14ac:dyDescent="0.25">
      <c r="A36" s="33" t="s">
        <v>97</v>
      </c>
      <c r="B36" s="36" t="s">
        <v>98</v>
      </c>
      <c r="C36" s="36" t="s">
        <v>99</v>
      </c>
      <c r="D36" s="27">
        <f>January!J36</f>
        <v>1.0625</v>
      </c>
      <c r="E36" s="27">
        <f>February!J36</f>
        <v>1</v>
      </c>
      <c r="F36" s="27">
        <f>'March '!J36</f>
        <v>1</v>
      </c>
      <c r="G36" s="27">
        <f>April!J36</f>
        <v>1</v>
      </c>
      <c r="H36" s="27">
        <f>May!J36</f>
        <v>1</v>
      </c>
      <c r="I36" s="27">
        <f>June!J36</f>
        <v>1</v>
      </c>
      <c r="J36" s="27"/>
      <c r="K36" s="27"/>
      <c r="L36" s="27"/>
      <c r="M36" s="27"/>
      <c r="N36" s="27"/>
      <c r="O36" s="27"/>
      <c r="P36" s="28">
        <f t="shared" si="0"/>
        <v>1.0104166666666667</v>
      </c>
    </row>
    <row r="37" spans="1:16" x14ac:dyDescent="0.25">
      <c r="A37" s="32" t="s">
        <v>100</v>
      </c>
      <c r="B37" s="36" t="s">
        <v>101</v>
      </c>
      <c r="C37" s="36" t="s">
        <v>102</v>
      </c>
      <c r="D37" s="27">
        <f>January!J37</f>
        <v>1.0714285714285714</v>
      </c>
      <c r="E37" s="27">
        <f>February!J37</f>
        <v>1.0454545454545454</v>
      </c>
      <c r="F37" s="27">
        <f>'March '!J37</f>
        <v>0.94444444444444442</v>
      </c>
      <c r="G37" s="27">
        <f>April!J37</f>
        <v>0.79166666666666663</v>
      </c>
      <c r="H37" s="27">
        <f>May!J37</f>
        <v>1.0416666666666667</v>
      </c>
      <c r="I37" s="27">
        <f>June!J37</f>
        <v>1.1333333333333333</v>
      </c>
      <c r="J37" s="27"/>
      <c r="K37" s="27"/>
      <c r="L37" s="27"/>
      <c r="M37" s="27"/>
      <c r="N37" s="27"/>
      <c r="O37" s="27"/>
      <c r="P37" s="28">
        <f t="shared" si="0"/>
        <v>1.0046657046657046</v>
      </c>
    </row>
    <row r="38" spans="1:16" x14ac:dyDescent="0.25">
      <c r="A38" s="32" t="s">
        <v>103</v>
      </c>
      <c r="B38" s="36" t="s">
        <v>104</v>
      </c>
      <c r="C38" s="36" t="s">
        <v>105</v>
      </c>
      <c r="D38" s="27">
        <f>January!J38</f>
        <v>2.65</v>
      </c>
      <c r="E38" s="27">
        <f>February!J38</f>
        <v>1.6086956521739131</v>
      </c>
      <c r="F38" s="27">
        <f>'March '!J38</f>
        <v>1.8064516129032258</v>
      </c>
      <c r="G38" s="27">
        <f>April!J38</f>
        <v>1.3636363636363635</v>
      </c>
      <c r="H38" s="27">
        <f>May!J38</f>
        <v>1.9615384615384615</v>
      </c>
      <c r="I38" s="27">
        <f>June!J38</f>
        <v>1.9444444444444444</v>
      </c>
      <c r="J38" s="27"/>
      <c r="K38" s="27"/>
      <c r="L38" s="27"/>
      <c r="M38" s="27"/>
      <c r="N38" s="27"/>
      <c r="O38" s="27"/>
      <c r="P38" s="28">
        <f t="shared" si="0"/>
        <v>1.8891277557827346</v>
      </c>
    </row>
    <row r="39" spans="1:16" x14ac:dyDescent="0.25">
      <c r="A39" s="32" t="s">
        <v>106</v>
      </c>
      <c r="B39" s="36" t="s">
        <v>107</v>
      </c>
      <c r="C39" s="36" t="s">
        <v>108</v>
      </c>
      <c r="D39" s="27">
        <f>January!J39</f>
        <v>0.95061728395061729</v>
      </c>
      <c r="E39" s="27">
        <f>February!J39</f>
        <v>1.2833333333333334</v>
      </c>
      <c r="F39" s="27">
        <f>'March '!J39</f>
        <v>0.69230769230769229</v>
      </c>
      <c r="G39" s="27">
        <f>April!J39</f>
        <v>1.2407407407407407</v>
      </c>
      <c r="H39" s="27">
        <f>May!J39</f>
        <v>1.0172413793103448</v>
      </c>
      <c r="I39" s="27">
        <f>June!J39</f>
        <v>0.9464285714285714</v>
      </c>
      <c r="J39" s="27"/>
      <c r="K39" s="27"/>
      <c r="L39" s="27"/>
      <c r="M39" s="27"/>
      <c r="N39" s="27"/>
      <c r="O39" s="27"/>
      <c r="P39" s="28">
        <f t="shared" si="0"/>
        <v>1.0217781668452164</v>
      </c>
    </row>
    <row r="40" spans="1:16" x14ac:dyDescent="0.25">
      <c r="A40" s="32" t="s">
        <v>109</v>
      </c>
      <c r="B40" s="36" t="s">
        <v>110</v>
      </c>
      <c r="C40" s="36" t="s">
        <v>111</v>
      </c>
      <c r="D40" s="27">
        <f>January!J40</f>
        <v>1.2222222222222223</v>
      </c>
      <c r="E40" s="27">
        <f>February!J40</f>
        <v>1.25</v>
      </c>
      <c r="F40" s="27">
        <f>'March '!J40</f>
        <v>1</v>
      </c>
      <c r="G40" s="27">
        <f>April!J40</f>
        <v>0.77777777777777779</v>
      </c>
      <c r="H40" s="27">
        <f>May!J40</f>
        <v>0.8571428571428571</v>
      </c>
      <c r="I40" s="27">
        <f>June!J40</f>
        <v>1</v>
      </c>
      <c r="J40" s="27"/>
      <c r="K40" s="27"/>
      <c r="L40" s="27"/>
      <c r="M40" s="27"/>
      <c r="N40" s="27"/>
      <c r="O40" s="27"/>
      <c r="P40" s="28">
        <f t="shared" si="0"/>
        <v>1.0178571428571428</v>
      </c>
    </row>
    <row r="41" spans="1:16" x14ac:dyDescent="0.25">
      <c r="A41" s="32" t="s">
        <v>112</v>
      </c>
      <c r="B41" s="36" t="s">
        <v>113</v>
      </c>
      <c r="C41" s="36" t="s">
        <v>114</v>
      </c>
      <c r="D41" s="27">
        <f>January!J41</f>
        <v>2.0833333333333335</v>
      </c>
      <c r="E41" s="27">
        <f>February!J41</f>
        <v>1.625</v>
      </c>
      <c r="F41" s="27">
        <f>'March '!J41</f>
        <v>1.2</v>
      </c>
      <c r="G41" s="27">
        <f>April!J41</f>
        <v>0.29411764705882354</v>
      </c>
      <c r="H41" s="27">
        <f>May!J41</f>
        <v>1.5384615384615385</v>
      </c>
      <c r="I41" s="27">
        <f>June!J41</f>
        <v>1.0588235294117647</v>
      </c>
      <c r="J41" s="27"/>
      <c r="K41" s="27"/>
      <c r="L41" s="27"/>
      <c r="M41" s="27"/>
      <c r="N41" s="27"/>
      <c r="O41" s="27"/>
      <c r="P41" s="28">
        <f t="shared" si="0"/>
        <v>1.2999560080442432</v>
      </c>
    </row>
    <row r="42" spans="1:16" x14ac:dyDescent="0.25">
      <c r="A42" s="32" t="s">
        <v>115</v>
      </c>
      <c r="B42" s="36" t="s">
        <v>116</v>
      </c>
      <c r="C42" s="36" t="s">
        <v>117</v>
      </c>
      <c r="D42" s="27">
        <f>January!J42</f>
        <v>0.36363636363636365</v>
      </c>
      <c r="E42" s="27">
        <f>February!J42</f>
        <v>0.79166666666666663</v>
      </c>
      <c r="F42" s="27">
        <f>'March '!J42</f>
        <v>0.91208791208791207</v>
      </c>
      <c r="G42" s="27">
        <f>April!J42</f>
        <v>1.4130434782608696</v>
      </c>
      <c r="H42" s="27">
        <f>May!J42</f>
        <v>1.382716049382716</v>
      </c>
      <c r="I42" s="27">
        <f>June!J42</f>
        <v>1.0571428571428572</v>
      </c>
      <c r="J42" s="27"/>
      <c r="K42" s="27"/>
      <c r="L42" s="27"/>
      <c r="M42" s="27"/>
      <c r="N42" s="27"/>
      <c r="O42" s="27"/>
      <c r="P42" s="28">
        <f t="shared" si="0"/>
        <v>0.98671555452956416</v>
      </c>
    </row>
    <row r="43" spans="1:16" x14ac:dyDescent="0.25">
      <c r="A43" s="32" t="s">
        <v>118</v>
      </c>
      <c r="B43" s="36" t="s">
        <v>116</v>
      </c>
      <c r="C43" s="36" t="s">
        <v>119</v>
      </c>
      <c r="D43" s="27">
        <f>January!J43</f>
        <v>1</v>
      </c>
      <c r="E43" s="27">
        <f>February!J43</f>
        <v>1.0952380952380953</v>
      </c>
      <c r="F43" s="27">
        <f>'March '!J43</f>
        <v>0.82758620689655171</v>
      </c>
      <c r="G43" s="27">
        <f>April!J43</f>
        <v>0.80645161290322576</v>
      </c>
      <c r="H43" s="27">
        <f>May!J43</f>
        <v>1.8823529411764706</v>
      </c>
      <c r="I43" s="27">
        <f>June!J43</f>
        <v>1.3076923076923077</v>
      </c>
      <c r="J43" s="27"/>
      <c r="K43" s="27"/>
      <c r="L43" s="27"/>
      <c r="M43" s="27"/>
      <c r="N43" s="27"/>
      <c r="O43" s="27"/>
      <c r="P43" s="28">
        <f t="shared" si="0"/>
        <v>1.1532201939844418</v>
      </c>
    </row>
    <row r="44" spans="1:16" x14ac:dyDescent="0.25">
      <c r="A44" s="32" t="s">
        <v>120</v>
      </c>
      <c r="B44" s="36" t="s">
        <v>121</v>
      </c>
      <c r="C44" s="36" t="s">
        <v>121</v>
      </c>
      <c r="D44" s="27">
        <f>January!J44</f>
        <v>0.96875</v>
      </c>
      <c r="E44" s="27">
        <f>February!J44</f>
        <v>1</v>
      </c>
      <c r="F44" s="27">
        <f>'March '!J44</f>
        <v>0.97222222222222221</v>
      </c>
      <c r="G44" s="27">
        <f>April!J44</f>
        <v>1</v>
      </c>
      <c r="H44" s="27">
        <f>May!J44</f>
        <v>0.93548387096774188</v>
      </c>
      <c r="I44" s="27">
        <f>June!J44</f>
        <v>0.96296296296296291</v>
      </c>
      <c r="J44" s="27"/>
      <c r="K44" s="27"/>
      <c r="L44" s="27"/>
      <c r="M44" s="27"/>
      <c r="N44" s="27"/>
      <c r="O44" s="27"/>
      <c r="P44" s="28">
        <f t="shared" si="0"/>
        <v>0.97323650935882122</v>
      </c>
    </row>
    <row r="45" spans="1:16" x14ac:dyDescent="0.25">
      <c r="A45" s="32" t="s">
        <v>122</v>
      </c>
      <c r="B45" s="36" t="s">
        <v>123</v>
      </c>
      <c r="C45" s="36" t="s">
        <v>124</v>
      </c>
      <c r="D45" s="27">
        <f>January!J45</f>
        <v>1.8</v>
      </c>
      <c r="E45" s="27">
        <f>February!J45</f>
        <v>1.3</v>
      </c>
      <c r="F45" s="27">
        <f>'March '!J45</f>
        <v>1.5714285714285714</v>
      </c>
      <c r="G45" s="27">
        <f>April!J45</f>
        <v>1.6666666666666667</v>
      </c>
      <c r="H45" s="27">
        <f>May!J45</f>
        <v>1.3529411764705883</v>
      </c>
      <c r="I45" s="27">
        <f>June!J45</f>
        <v>1.75</v>
      </c>
      <c r="J45" s="27"/>
      <c r="K45" s="27"/>
      <c r="L45" s="27"/>
      <c r="M45" s="27"/>
      <c r="N45" s="27"/>
      <c r="O45" s="27"/>
      <c r="P45" s="28">
        <f t="shared" si="0"/>
        <v>1.5735060690943046</v>
      </c>
    </row>
    <row r="46" spans="1:16" x14ac:dyDescent="0.25">
      <c r="A46" s="32" t="s">
        <v>125</v>
      </c>
      <c r="B46" s="36" t="s">
        <v>126</v>
      </c>
      <c r="C46" s="36" t="s">
        <v>127</v>
      </c>
      <c r="D46" s="27">
        <f>January!J46</f>
        <v>1</v>
      </c>
      <c r="E46" s="27">
        <f>February!J46</f>
        <v>1</v>
      </c>
      <c r="F46" s="27">
        <f>'March '!J46</f>
        <v>1.1818181818181819</v>
      </c>
      <c r="G46" s="27">
        <f>April!J46</f>
        <v>1.05</v>
      </c>
      <c r="H46" s="27">
        <f>May!J46</f>
        <v>1.0833333333333333</v>
      </c>
      <c r="I46" s="27">
        <f>June!J46</f>
        <v>1.3333333333333333</v>
      </c>
      <c r="J46" s="27"/>
      <c r="K46" s="27"/>
      <c r="L46" s="27"/>
      <c r="M46" s="27"/>
      <c r="N46" s="27"/>
      <c r="O46" s="27"/>
      <c r="P46" s="28">
        <f t="shared" si="0"/>
        <v>1.108080808080808</v>
      </c>
    </row>
    <row r="47" spans="1:16" x14ac:dyDescent="0.25">
      <c r="A47" s="32" t="s">
        <v>128</v>
      </c>
      <c r="B47" s="36" t="s">
        <v>129</v>
      </c>
      <c r="C47" s="36" t="s">
        <v>130</v>
      </c>
      <c r="D47" s="27">
        <f>January!J47</f>
        <v>0.859375</v>
      </c>
      <c r="E47" s="27">
        <f>February!J47</f>
        <v>1</v>
      </c>
      <c r="F47" s="27">
        <f>'March '!J47</f>
        <v>0.98148148148148151</v>
      </c>
      <c r="G47" s="27">
        <f>April!J47</f>
        <v>0.967741935483871</v>
      </c>
      <c r="H47" s="27">
        <f>May!J47</f>
        <v>0.79268292682926833</v>
      </c>
      <c r="I47" s="27">
        <f>June!J47</f>
        <v>0.91089108910891092</v>
      </c>
      <c r="J47" s="27"/>
      <c r="K47" s="27"/>
      <c r="L47" s="27"/>
      <c r="M47" s="27"/>
      <c r="N47" s="27"/>
      <c r="O47" s="27"/>
      <c r="P47" s="28">
        <f t="shared" si="0"/>
        <v>0.91869540548392192</v>
      </c>
    </row>
    <row r="48" spans="1:16" x14ac:dyDescent="0.25">
      <c r="A48" s="32" t="s">
        <v>131</v>
      </c>
      <c r="B48" s="36" t="s">
        <v>132</v>
      </c>
      <c r="C48" s="36" t="s">
        <v>133</v>
      </c>
      <c r="D48" s="27">
        <f>January!J48</f>
        <v>1.4459459459459461</v>
      </c>
      <c r="E48" s="27">
        <f>February!J48</f>
        <v>1.7333333333333334</v>
      </c>
      <c r="F48" s="27">
        <f>'March '!J48</f>
        <v>1.6071428571428572</v>
      </c>
      <c r="G48" s="27">
        <f>April!J48</f>
        <v>1.3387096774193548</v>
      </c>
      <c r="H48" s="27">
        <f>May!J48</f>
        <v>1.0555555555555556</v>
      </c>
      <c r="I48" s="27">
        <f>June!J48</f>
        <v>1.1428571428571428</v>
      </c>
      <c r="J48" s="27"/>
      <c r="K48" s="27"/>
      <c r="L48" s="27"/>
      <c r="M48" s="27"/>
      <c r="N48" s="27"/>
      <c r="O48" s="27"/>
      <c r="P48" s="28">
        <f t="shared" si="0"/>
        <v>1.3872574187090316</v>
      </c>
    </row>
    <row r="49" spans="1:16" x14ac:dyDescent="0.25">
      <c r="A49" s="33" t="s">
        <v>134</v>
      </c>
      <c r="B49" s="36" t="s">
        <v>135</v>
      </c>
      <c r="C49" s="36" t="s">
        <v>136</v>
      </c>
      <c r="D49" s="27">
        <f>January!J49</f>
        <v>0.93333333333333335</v>
      </c>
      <c r="E49" s="27">
        <f>February!J49</f>
        <v>1.5048543689320388</v>
      </c>
      <c r="F49" s="27">
        <f>'March '!J49</f>
        <v>1.5076923076923077</v>
      </c>
      <c r="G49" s="27">
        <f>April!J49</f>
        <v>2</v>
      </c>
      <c r="H49" s="27">
        <f>May!J49</f>
        <v>1.4545454545454546</v>
      </c>
      <c r="I49" s="27">
        <f>June!J49</f>
        <v>1.2710280373831775</v>
      </c>
      <c r="J49" s="27"/>
      <c r="K49" s="27"/>
      <c r="L49" s="27"/>
      <c r="M49" s="27"/>
      <c r="N49" s="27"/>
      <c r="O49" s="27"/>
      <c r="P49" s="28">
        <f t="shared" si="0"/>
        <v>1.4452422503143854</v>
      </c>
    </row>
    <row r="50" spans="1:16" x14ac:dyDescent="0.25">
      <c r="A50" s="32" t="s">
        <v>137</v>
      </c>
      <c r="B50" s="36" t="s">
        <v>138</v>
      </c>
      <c r="C50" s="36" t="s">
        <v>139</v>
      </c>
      <c r="D50" s="27">
        <f>January!J50</f>
        <v>1.2941176470588236</v>
      </c>
      <c r="E50" s="27">
        <f>February!J50</f>
        <v>1.0909090909090908</v>
      </c>
      <c r="F50" s="27">
        <f>'March '!J50</f>
        <v>0.95833333333333337</v>
      </c>
      <c r="G50" s="27">
        <f>April!J50</f>
        <v>1.36</v>
      </c>
      <c r="H50" s="27">
        <f>May!J50</f>
        <v>1.7391304347826086</v>
      </c>
      <c r="I50" s="27">
        <f>June!J50</f>
        <v>1.5</v>
      </c>
      <c r="J50" s="27"/>
      <c r="K50" s="27"/>
      <c r="L50" s="27"/>
      <c r="M50" s="27"/>
      <c r="N50" s="27"/>
      <c r="O50" s="27"/>
      <c r="P50" s="28">
        <f t="shared" si="0"/>
        <v>1.3237484176806427</v>
      </c>
    </row>
    <row r="51" spans="1:16" x14ac:dyDescent="0.25">
      <c r="A51" s="32" t="s">
        <v>140</v>
      </c>
      <c r="B51" s="36" t="s">
        <v>141</v>
      </c>
      <c r="C51" s="36" t="s">
        <v>142</v>
      </c>
      <c r="D51" s="27">
        <f>January!J51</f>
        <v>0.88461538461538458</v>
      </c>
      <c r="E51" s="27">
        <f>February!J51</f>
        <v>1</v>
      </c>
      <c r="F51" s="27">
        <f>'March '!J51</f>
        <v>0</v>
      </c>
      <c r="G51" s="27">
        <f>April!J51</f>
        <v>0.92592592592592593</v>
      </c>
      <c r="H51" s="27">
        <f>May!J51</f>
        <v>1.1904761904761905</v>
      </c>
      <c r="I51" s="27">
        <f>June!J51</f>
        <v>0.89655172413793105</v>
      </c>
      <c r="J51" s="27"/>
      <c r="K51" s="27"/>
      <c r="L51" s="27"/>
      <c r="M51" s="27"/>
      <c r="N51" s="27"/>
      <c r="O51" s="27"/>
      <c r="P51" s="28">
        <f t="shared" si="0"/>
        <v>0.81626153752590547</v>
      </c>
    </row>
    <row r="52" spans="1:16" x14ac:dyDescent="0.25">
      <c r="A52" s="32" t="s">
        <v>143</v>
      </c>
      <c r="B52" s="36" t="s">
        <v>141</v>
      </c>
      <c r="C52" s="36" t="s">
        <v>144</v>
      </c>
      <c r="D52" s="27">
        <f>January!J52</f>
        <v>1.027027027027027</v>
      </c>
      <c r="E52" s="27">
        <f>February!J52</f>
        <v>1</v>
      </c>
      <c r="F52" s="27">
        <f>'March '!J52</f>
        <v>1.027027027027027</v>
      </c>
      <c r="G52" s="27">
        <f>April!J52</f>
        <v>0.8</v>
      </c>
      <c r="H52" s="27">
        <f>May!J52</f>
        <v>1.0689655172413792</v>
      </c>
      <c r="I52" s="27">
        <f>June!J52</f>
        <v>0.89655172413793105</v>
      </c>
      <c r="J52" s="27"/>
      <c r="K52" s="27"/>
      <c r="L52" s="27"/>
      <c r="M52" s="27"/>
      <c r="N52" s="27"/>
      <c r="O52" s="27"/>
      <c r="P52" s="28">
        <f t="shared" si="0"/>
        <v>0.96992854923889416</v>
      </c>
    </row>
    <row r="53" spans="1:16" x14ac:dyDescent="0.25">
      <c r="A53" s="32" t="s">
        <v>145</v>
      </c>
      <c r="B53" s="36" t="s">
        <v>146</v>
      </c>
      <c r="C53" s="36" t="s">
        <v>147</v>
      </c>
      <c r="D53" s="27">
        <f>January!J53</f>
        <v>1.1481481481481481</v>
      </c>
      <c r="E53" s="27">
        <f>February!J53</f>
        <v>1.0833333333333333</v>
      </c>
      <c r="F53" s="27">
        <f>'March '!J53</f>
        <v>1.9</v>
      </c>
      <c r="G53" s="27">
        <f>April!J53</f>
        <v>2.4047619047619047</v>
      </c>
      <c r="H53" s="27">
        <f>May!J53</f>
        <v>3.75</v>
      </c>
      <c r="I53" s="27">
        <f>June!J53</f>
        <v>3.25</v>
      </c>
      <c r="J53" s="27"/>
      <c r="K53" s="27"/>
      <c r="L53" s="27"/>
      <c r="M53" s="27"/>
      <c r="N53" s="27"/>
      <c r="O53" s="27"/>
      <c r="P53" s="28">
        <f t="shared" si="0"/>
        <v>2.2560405643738979</v>
      </c>
    </row>
    <row r="54" spans="1:16" x14ac:dyDescent="0.25">
      <c r="A54" s="32" t="s">
        <v>148</v>
      </c>
      <c r="B54" s="36" t="s">
        <v>149</v>
      </c>
      <c r="C54" s="36" t="s">
        <v>150</v>
      </c>
      <c r="D54" s="27">
        <f>January!J54</f>
        <v>0.5</v>
      </c>
      <c r="E54" s="27">
        <f>February!J54</f>
        <v>1.3</v>
      </c>
      <c r="F54" s="27">
        <f>'March '!J54</f>
        <v>0.92307692307692313</v>
      </c>
      <c r="G54" s="27">
        <f>April!J54</f>
        <v>1.2</v>
      </c>
      <c r="H54" s="27">
        <f>May!J54</f>
        <v>1</v>
      </c>
      <c r="I54" s="27">
        <f>June!J54</f>
        <v>1.25</v>
      </c>
      <c r="J54" s="27"/>
      <c r="K54" s="27"/>
      <c r="L54" s="27"/>
      <c r="M54" s="27"/>
      <c r="N54" s="27"/>
      <c r="O54" s="27"/>
      <c r="P54" s="28">
        <f t="shared" si="0"/>
        <v>1.028846153846154</v>
      </c>
    </row>
    <row r="55" spans="1:16" x14ac:dyDescent="0.25">
      <c r="A55" s="32" t="s">
        <v>151</v>
      </c>
      <c r="B55" s="36" t="s">
        <v>149</v>
      </c>
      <c r="C55" s="36" t="s">
        <v>152</v>
      </c>
      <c r="D55" s="27">
        <f>January!J55</f>
        <v>0.90909090909090906</v>
      </c>
      <c r="E55" s="27">
        <f>February!J55</f>
        <v>0.95652173913043481</v>
      </c>
      <c r="F55" s="27">
        <f>'March '!J55</f>
        <v>0.75862068965517238</v>
      </c>
      <c r="G55" s="27">
        <f>April!J55</f>
        <v>1</v>
      </c>
      <c r="H55" s="27">
        <f>May!J55</f>
        <v>1.064516129032258</v>
      </c>
      <c r="I55" s="27">
        <f>June!J55</f>
        <v>0.86956521739130432</v>
      </c>
      <c r="J55" s="27"/>
      <c r="K55" s="27"/>
      <c r="L55" s="27"/>
      <c r="M55" s="27"/>
      <c r="N55" s="27"/>
      <c r="O55" s="27"/>
      <c r="P55" s="28">
        <f t="shared" si="0"/>
        <v>0.92638578071667987</v>
      </c>
    </row>
    <row r="56" spans="1:16" x14ac:dyDescent="0.25">
      <c r="A56" s="32" t="s">
        <v>153</v>
      </c>
      <c r="B56" s="36" t="s">
        <v>154</v>
      </c>
      <c r="C56" s="36" t="s">
        <v>155</v>
      </c>
      <c r="D56" s="27">
        <f>January!J56</f>
        <v>1.2424242424242424</v>
      </c>
      <c r="E56" s="27">
        <f>February!J56</f>
        <v>1</v>
      </c>
      <c r="F56" s="27">
        <f>'March '!J56</f>
        <v>1.6818181818181819</v>
      </c>
      <c r="G56" s="27">
        <f>April!J56</f>
        <v>1.6</v>
      </c>
      <c r="H56" s="27">
        <f>May!J56</f>
        <v>1.5333333333333334</v>
      </c>
      <c r="I56" s="27">
        <f>June!J56</f>
        <v>1.2666666666666666</v>
      </c>
      <c r="J56" s="27"/>
      <c r="K56" s="27"/>
      <c r="L56" s="27"/>
      <c r="M56" s="27"/>
      <c r="N56" s="27"/>
      <c r="O56" s="27"/>
      <c r="P56" s="28">
        <f t="shared" si="0"/>
        <v>1.3873737373737374</v>
      </c>
    </row>
    <row r="57" spans="1:16" x14ac:dyDescent="0.25">
      <c r="A57" s="32" t="s">
        <v>156</v>
      </c>
      <c r="B57" s="36" t="s">
        <v>157</v>
      </c>
      <c r="C57" s="36" t="s">
        <v>158</v>
      </c>
      <c r="D57" s="27">
        <f>January!J57</f>
        <v>1.2702702702702702</v>
      </c>
      <c r="E57" s="27">
        <f>February!J57</f>
        <v>1.4444444444444444</v>
      </c>
      <c r="F57" s="27">
        <f>'March '!J57</f>
        <v>1.375</v>
      </c>
      <c r="G57" s="27">
        <f>April!J57</f>
        <v>1.5172413793103448</v>
      </c>
      <c r="H57" s="27">
        <f>May!J57</f>
        <v>1.2444444444444445</v>
      </c>
      <c r="I57" s="27">
        <f>June!J57</f>
        <v>1.411764705882353</v>
      </c>
      <c r="J57" s="27"/>
      <c r="K57" s="27"/>
      <c r="L57" s="27"/>
      <c r="M57" s="27"/>
      <c r="N57" s="27"/>
      <c r="O57" s="27"/>
      <c r="P57" s="28">
        <f t="shared" si="0"/>
        <v>1.3771942073919761</v>
      </c>
    </row>
    <row r="58" spans="1:16" x14ac:dyDescent="0.25">
      <c r="A58" s="32" t="s">
        <v>159</v>
      </c>
      <c r="B58" s="36" t="s">
        <v>160</v>
      </c>
      <c r="C58" s="36" t="s">
        <v>161</v>
      </c>
      <c r="D58" s="27">
        <f>January!J58</f>
        <v>1.8490566037735849</v>
      </c>
      <c r="E58" s="27">
        <f>February!J58</f>
        <v>1.6610169491525424</v>
      </c>
      <c r="F58" s="27">
        <f>'March '!J58</f>
        <v>1.9615384615384615</v>
      </c>
      <c r="G58" s="27">
        <f>April!J58</f>
        <v>2.0196078431372548</v>
      </c>
      <c r="H58" s="27">
        <f>May!J58</f>
        <v>0.5757575757575758</v>
      </c>
      <c r="I58" s="27">
        <f>June!J58</f>
        <v>1</v>
      </c>
      <c r="J58" s="27"/>
      <c r="K58" s="27"/>
      <c r="L58" s="27"/>
      <c r="M58" s="27"/>
      <c r="N58" s="27"/>
      <c r="O58" s="27"/>
      <c r="P58" s="28">
        <f t="shared" si="0"/>
        <v>1.5111629055599032</v>
      </c>
    </row>
    <row r="59" spans="1:16" x14ac:dyDescent="0.25">
      <c r="A59" s="32" t="s">
        <v>162</v>
      </c>
      <c r="B59" s="36" t="s">
        <v>163</v>
      </c>
      <c r="C59" s="36" t="s">
        <v>164</v>
      </c>
      <c r="D59" s="27">
        <f>January!J59</f>
        <v>1.0714285714285714</v>
      </c>
      <c r="E59" s="27">
        <f>February!J59</f>
        <v>0.88</v>
      </c>
      <c r="F59" s="27">
        <f>'March '!J59</f>
        <v>1.0384615384615385</v>
      </c>
      <c r="G59" s="27">
        <f>April!J59</f>
        <v>1</v>
      </c>
      <c r="H59" s="27">
        <f>May!J59</f>
        <v>1.1764705882352942</v>
      </c>
      <c r="I59" s="27">
        <f>June!J59</f>
        <v>1.1111111111111112</v>
      </c>
      <c r="J59" s="27"/>
      <c r="K59" s="27"/>
      <c r="L59" s="27"/>
      <c r="M59" s="27"/>
      <c r="N59" s="27"/>
      <c r="O59" s="27"/>
      <c r="P59" s="28">
        <f t="shared" si="0"/>
        <v>1.0462453015394193</v>
      </c>
    </row>
    <row r="60" spans="1:16" x14ac:dyDescent="0.25">
      <c r="A60" s="32" t="s">
        <v>165</v>
      </c>
      <c r="B60" s="36" t="s">
        <v>166</v>
      </c>
      <c r="C60" s="36" t="s">
        <v>166</v>
      </c>
      <c r="D60" s="27">
        <f>January!J60</f>
        <v>0.81147540983606559</v>
      </c>
      <c r="E60" s="27">
        <f>February!J60</f>
        <v>1</v>
      </c>
      <c r="F60" s="27">
        <f>'March '!J60</f>
        <v>0.95726495726495731</v>
      </c>
      <c r="G60" s="27">
        <f>April!J60</f>
        <v>1.0990990990990992</v>
      </c>
      <c r="H60" s="27">
        <f>May!J60</f>
        <v>1.0084745762711864</v>
      </c>
      <c r="I60" s="27">
        <f>June!J60</f>
        <v>1.0153846153846153</v>
      </c>
      <c r="J60" s="27"/>
      <c r="K60" s="27"/>
      <c r="L60" s="27"/>
      <c r="M60" s="27"/>
      <c r="N60" s="27"/>
      <c r="O60" s="27"/>
      <c r="P60" s="28">
        <f t="shared" si="0"/>
        <v>0.98194977630932068</v>
      </c>
    </row>
    <row r="61" spans="1:16" x14ac:dyDescent="0.25">
      <c r="A61" s="32" t="s">
        <v>167</v>
      </c>
      <c r="B61" s="36" t="s">
        <v>168</v>
      </c>
      <c r="C61" s="36" t="s">
        <v>169</v>
      </c>
      <c r="D61" s="27">
        <f>January!J61</f>
        <v>1.9444444444444444</v>
      </c>
      <c r="E61" s="27">
        <f>February!J61</f>
        <v>1.6666666666666667</v>
      </c>
      <c r="F61" s="27">
        <f>'March '!J61</f>
        <v>2</v>
      </c>
      <c r="G61" s="27">
        <f>April!J61</f>
        <v>1.9375</v>
      </c>
      <c r="H61" s="27">
        <f>May!J61</f>
        <v>2.3571428571428572</v>
      </c>
      <c r="I61" s="27">
        <f>June!J61</f>
        <v>3</v>
      </c>
      <c r="J61" s="27"/>
      <c r="K61" s="27"/>
      <c r="L61" s="27"/>
      <c r="M61" s="27"/>
      <c r="N61" s="27"/>
      <c r="O61" s="27"/>
      <c r="P61" s="28">
        <f t="shared" si="0"/>
        <v>2.1509589947089949</v>
      </c>
    </row>
    <row r="62" spans="1:16" x14ac:dyDescent="0.25">
      <c r="A62" s="32" t="s">
        <v>170</v>
      </c>
      <c r="B62" s="36" t="s">
        <v>171</v>
      </c>
      <c r="C62" s="36" t="s">
        <v>172</v>
      </c>
      <c r="D62" s="27">
        <f>January!J62</f>
        <v>0.96875</v>
      </c>
      <c r="E62" s="27">
        <f>February!J62</f>
        <v>0.95833333333333337</v>
      </c>
      <c r="F62" s="27">
        <f>'March '!J62</f>
        <v>1</v>
      </c>
      <c r="G62" s="27">
        <f>April!J62</f>
        <v>1.0769230769230769</v>
      </c>
      <c r="H62" s="27">
        <f>May!J62</f>
        <v>1</v>
      </c>
      <c r="I62" s="27">
        <f>June!J62</f>
        <v>1.0333333333333334</v>
      </c>
      <c r="J62" s="27"/>
      <c r="K62" s="27"/>
      <c r="L62" s="27"/>
      <c r="M62" s="27"/>
      <c r="N62" s="27"/>
      <c r="O62" s="27"/>
      <c r="P62" s="28">
        <f t="shared" si="0"/>
        <v>1.0062232905982906</v>
      </c>
    </row>
    <row r="63" spans="1:16" x14ac:dyDescent="0.25">
      <c r="A63" s="32" t="s">
        <v>180</v>
      </c>
      <c r="B63" s="36" t="s">
        <v>174</v>
      </c>
      <c r="C63" s="36" t="s">
        <v>181</v>
      </c>
      <c r="D63" s="27">
        <f>January!J63</f>
        <v>1.0759493670886076</v>
      </c>
      <c r="E63" s="27">
        <f>February!J63</f>
        <v>1.1492537313432836</v>
      </c>
      <c r="F63" s="27">
        <f>'March '!J63</f>
        <v>1.1463414634146341</v>
      </c>
      <c r="G63" s="27">
        <f>April!J63</f>
        <v>1.1882352941176471</v>
      </c>
      <c r="H63" s="27">
        <f>May!J63</f>
        <v>1.0566037735849056</v>
      </c>
      <c r="I63" s="27">
        <f>June!J63</f>
        <v>1.18</v>
      </c>
      <c r="J63" s="27"/>
      <c r="K63" s="27"/>
      <c r="L63" s="27"/>
      <c r="M63" s="27"/>
      <c r="N63" s="27"/>
      <c r="O63" s="27"/>
      <c r="P63" s="28">
        <f t="shared" si="0"/>
        <v>1.1327306049248462</v>
      </c>
    </row>
    <row r="64" spans="1:16" x14ac:dyDescent="0.25">
      <c r="A64" s="33" t="s">
        <v>182</v>
      </c>
      <c r="B64" s="36" t="s">
        <v>174</v>
      </c>
      <c r="C64" s="36" t="s">
        <v>183</v>
      </c>
      <c r="D64" s="27">
        <f>January!J64</f>
        <v>0.9147286821705426</v>
      </c>
      <c r="E64" s="27">
        <f>February!J64</f>
        <v>0.95959595959595956</v>
      </c>
      <c r="F64" s="27">
        <f>'March '!J64</f>
        <v>0.89090909090909087</v>
      </c>
      <c r="G64" s="27">
        <f>April!J64</f>
        <v>0.88815789473684215</v>
      </c>
      <c r="H64" s="27">
        <f>May!J64</f>
        <v>0.89795918367346939</v>
      </c>
      <c r="I64" s="27">
        <f>June!J64</f>
        <v>0.84615384615384615</v>
      </c>
      <c r="J64" s="27"/>
      <c r="K64" s="27"/>
      <c r="L64" s="27"/>
      <c r="M64" s="27"/>
      <c r="N64" s="27"/>
      <c r="O64" s="27"/>
      <c r="P64" s="28">
        <f t="shared" si="0"/>
        <v>0.89958410953995838</v>
      </c>
    </row>
    <row r="65" spans="1:16" x14ac:dyDescent="0.25">
      <c r="A65" s="32" t="s">
        <v>173</v>
      </c>
      <c r="B65" s="36" t="s">
        <v>174</v>
      </c>
      <c r="C65" s="36" t="s">
        <v>440</v>
      </c>
      <c r="D65" s="27">
        <f>January!J65</f>
        <v>0.95394736842105265</v>
      </c>
      <c r="E65" s="27">
        <f>February!J65</f>
        <v>0.8571428571428571</v>
      </c>
      <c r="F65" s="27">
        <f>'March '!J65</f>
        <v>1.044</v>
      </c>
      <c r="G65" s="27">
        <f>April!J65</f>
        <v>1</v>
      </c>
      <c r="H65" s="27">
        <f>May!J65</f>
        <v>1.0284090909090908</v>
      </c>
      <c r="I65" s="27">
        <f>June!J65</f>
        <v>1.0384615384615385</v>
      </c>
      <c r="J65" s="27"/>
      <c r="K65" s="27"/>
      <c r="L65" s="27"/>
      <c r="M65" s="27"/>
      <c r="N65" s="27"/>
      <c r="O65" s="27"/>
      <c r="P65" s="28">
        <f t="shared" si="0"/>
        <v>0.98699347582242325</v>
      </c>
    </row>
    <row r="66" spans="1:16" x14ac:dyDescent="0.25">
      <c r="A66" s="32" t="s">
        <v>186</v>
      </c>
      <c r="B66" s="36" t="s">
        <v>174</v>
      </c>
      <c r="C66" s="36" t="s">
        <v>187</v>
      </c>
      <c r="D66" s="27">
        <f>January!J66</f>
        <v>0.40909090909090912</v>
      </c>
      <c r="E66" s="27">
        <f>February!J66</f>
        <v>1.0079365079365079</v>
      </c>
      <c r="F66" s="27">
        <f>'March '!J66</f>
        <v>1.345132743362832</v>
      </c>
      <c r="G66" s="27">
        <f>April!J66</f>
        <v>0.90298507462686572</v>
      </c>
      <c r="H66" s="27">
        <f>May!J66</f>
        <v>0.99230769230769234</v>
      </c>
      <c r="I66" s="27">
        <f>June!J66</f>
        <v>1.0514705882352942</v>
      </c>
      <c r="J66" s="27"/>
      <c r="K66" s="27"/>
      <c r="L66" s="27"/>
      <c r="M66" s="27"/>
      <c r="N66" s="27"/>
      <c r="O66" s="27"/>
      <c r="P66" s="28">
        <f t="shared" si="0"/>
        <v>0.95148725259335032</v>
      </c>
    </row>
    <row r="67" spans="1:16" x14ac:dyDescent="0.25">
      <c r="A67" s="33" t="s">
        <v>184</v>
      </c>
      <c r="B67" s="36" t="s">
        <v>174</v>
      </c>
      <c r="C67" s="36" t="s">
        <v>185</v>
      </c>
      <c r="D67" s="27">
        <f>January!J67</f>
        <v>0.93858477970627507</v>
      </c>
      <c r="E67" s="27">
        <f>February!J67</f>
        <v>0.96534653465346532</v>
      </c>
      <c r="F67" s="27">
        <f>'March '!J67</f>
        <v>0.96068152031454779</v>
      </c>
      <c r="G67" s="27">
        <f>April!J67</f>
        <v>0.90012033694344162</v>
      </c>
      <c r="H67" s="27">
        <f>May!J67</f>
        <v>1.1042296072507554</v>
      </c>
      <c r="I67" s="27">
        <f>June!J67</f>
        <v>1.0617647058823529</v>
      </c>
      <c r="J67" s="27"/>
      <c r="K67" s="27"/>
      <c r="L67" s="27"/>
      <c r="M67" s="27"/>
      <c r="N67" s="27"/>
      <c r="O67" s="27"/>
      <c r="P67" s="28">
        <f t="shared" si="0"/>
        <v>0.98845458079180626</v>
      </c>
    </row>
    <row r="68" spans="1:16" x14ac:dyDescent="0.25">
      <c r="A68" s="33" t="s">
        <v>433</v>
      </c>
      <c r="B68" s="36" t="s">
        <v>174</v>
      </c>
      <c r="C68" s="36" t="s">
        <v>438</v>
      </c>
      <c r="D68" s="27">
        <f>January!J68</f>
        <v>1.1304347826086956</v>
      </c>
      <c r="E68" s="27">
        <f>February!J68</f>
        <v>1.1363636363636365</v>
      </c>
      <c r="F68" s="27">
        <f>'March '!J68</f>
        <v>1</v>
      </c>
      <c r="G68" s="27">
        <f>April!J68</f>
        <v>1.2173913043478262</v>
      </c>
      <c r="H68" s="27">
        <f>May!J68</f>
        <v>1.0769230769230769</v>
      </c>
      <c r="I68" s="27">
        <f>June!J68</f>
        <v>1.25</v>
      </c>
      <c r="J68" s="27"/>
      <c r="K68" s="27"/>
      <c r="L68" s="27"/>
      <c r="M68" s="27"/>
      <c r="N68" s="27"/>
      <c r="O68" s="27"/>
      <c r="P68" s="28">
        <f t="shared" si="0"/>
        <v>1.1351854667072059</v>
      </c>
    </row>
    <row r="69" spans="1:16" x14ac:dyDescent="0.25">
      <c r="A69" s="32" t="s">
        <v>188</v>
      </c>
      <c r="B69" s="36" t="s">
        <v>174</v>
      </c>
      <c r="C69" s="36" t="s">
        <v>189</v>
      </c>
      <c r="D69" s="27">
        <f>January!J69</f>
        <v>0.53784860557768921</v>
      </c>
      <c r="E69" s="27">
        <f>February!J69</f>
        <v>0.802734375</v>
      </c>
      <c r="F69" s="27">
        <f>'March '!J69</f>
        <v>0.72972972972972971</v>
      </c>
      <c r="G69" s="27">
        <f>April!J69</f>
        <v>1.1131639722863742</v>
      </c>
      <c r="H69" s="27">
        <f>May!J69</f>
        <v>1.2941176470588236</v>
      </c>
      <c r="I69" s="27">
        <f>June!J69</f>
        <v>0.92794759825327511</v>
      </c>
      <c r="J69" s="27"/>
      <c r="K69" s="27"/>
      <c r="L69" s="27"/>
      <c r="M69" s="27"/>
      <c r="N69" s="27"/>
      <c r="O69" s="27"/>
      <c r="P69" s="28">
        <f t="shared" ref="P69:P110" si="1">SUM(D69:O69)/6</f>
        <v>0.90092365465098201</v>
      </c>
    </row>
    <row r="70" spans="1:16" x14ac:dyDescent="0.25">
      <c r="A70" s="32" t="s">
        <v>175</v>
      </c>
      <c r="B70" s="36" t="s">
        <v>174</v>
      </c>
      <c r="C70" s="36" t="s">
        <v>450</v>
      </c>
      <c r="D70" s="27">
        <f>January!J70</f>
        <v>1.1128205128205129</v>
      </c>
      <c r="E70" s="27">
        <f>February!J70</f>
        <v>0.88990825688073394</v>
      </c>
      <c r="F70" s="27">
        <f>'March '!J70</f>
        <v>1.0313901345291481</v>
      </c>
      <c r="G70" s="27">
        <f>April!J70</f>
        <v>1.0647058823529412</v>
      </c>
      <c r="H70" s="27">
        <f>May!J70</f>
        <v>1.0104166666666667</v>
      </c>
      <c r="I70" s="27">
        <f>June!J70</f>
        <v>0.95633187772925765</v>
      </c>
      <c r="J70" s="27"/>
      <c r="K70" s="27"/>
      <c r="L70" s="27"/>
      <c r="M70" s="27"/>
      <c r="N70" s="27"/>
      <c r="O70" s="27"/>
      <c r="P70" s="28">
        <f t="shared" si="1"/>
        <v>1.0109288884965435</v>
      </c>
    </row>
    <row r="71" spans="1:16" x14ac:dyDescent="0.25">
      <c r="A71" s="32" t="s">
        <v>194</v>
      </c>
      <c r="B71" s="36" t="s">
        <v>174</v>
      </c>
      <c r="C71" s="36" t="s">
        <v>195</v>
      </c>
      <c r="D71" s="27">
        <f>January!J71</f>
        <v>0.96</v>
      </c>
      <c r="E71" s="27">
        <f>February!J71</f>
        <v>0.967741935483871</v>
      </c>
      <c r="F71" s="27">
        <f>'March '!J71</f>
        <v>0.9642857142857143</v>
      </c>
      <c r="G71" s="27">
        <f>April!J71</f>
        <v>1.0476190476190477</v>
      </c>
      <c r="H71" s="27">
        <f>May!J71</f>
        <v>0.95454545454545459</v>
      </c>
      <c r="I71" s="27">
        <f>June!J71</f>
        <v>1.1071428571428572</v>
      </c>
      <c r="J71" s="27"/>
      <c r="K71" s="27"/>
      <c r="L71" s="27"/>
      <c r="M71" s="27"/>
      <c r="N71" s="27"/>
      <c r="O71" s="27"/>
      <c r="P71" s="28">
        <f t="shared" si="1"/>
        <v>1.0002225015128241</v>
      </c>
    </row>
    <row r="72" spans="1:16" x14ac:dyDescent="0.25">
      <c r="A72" s="32" t="s">
        <v>190</v>
      </c>
      <c r="B72" s="36" t="s">
        <v>174</v>
      </c>
      <c r="C72" s="36" t="s">
        <v>191</v>
      </c>
      <c r="D72" s="27">
        <f>January!J72</f>
        <v>0.93127147766323026</v>
      </c>
      <c r="E72" s="27">
        <f>February!J72</f>
        <v>0.77987421383647804</v>
      </c>
      <c r="F72" s="27">
        <f>'March '!J72</f>
        <v>0.74769230769230766</v>
      </c>
      <c r="G72" s="27">
        <f>April!J72</f>
        <v>0.77480916030534353</v>
      </c>
      <c r="H72" s="27">
        <f>May!J72</f>
        <v>0.78445229681978801</v>
      </c>
      <c r="I72" s="27">
        <f>June!J72</f>
        <v>0.97666666666666668</v>
      </c>
      <c r="J72" s="27"/>
      <c r="K72" s="27"/>
      <c r="L72" s="27"/>
      <c r="M72" s="27"/>
      <c r="N72" s="27"/>
      <c r="O72" s="27"/>
      <c r="P72" s="28">
        <f t="shared" si="1"/>
        <v>0.83246102049730242</v>
      </c>
    </row>
    <row r="73" spans="1:16" x14ac:dyDescent="0.25">
      <c r="A73" s="32" t="s">
        <v>176</v>
      </c>
      <c r="B73" s="36" t="s">
        <v>174</v>
      </c>
      <c r="C73" s="36" t="s">
        <v>445</v>
      </c>
      <c r="D73" s="27">
        <f>January!J73</f>
        <v>0.86821705426356588</v>
      </c>
      <c r="E73" s="27">
        <f>February!J73</f>
        <v>0.8721804511278195</v>
      </c>
      <c r="F73" s="27">
        <f>'March '!J73</f>
        <v>1.6408450704225352</v>
      </c>
      <c r="G73" s="27">
        <f>April!J73</f>
        <v>0.98496240601503759</v>
      </c>
      <c r="H73" s="27">
        <f>May!J73</f>
        <v>0.8833333333333333</v>
      </c>
      <c r="I73" s="27">
        <f>June!J73</f>
        <v>0.91911764705882348</v>
      </c>
      <c r="J73" s="27"/>
      <c r="K73" s="27"/>
      <c r="L73" s="27"/>
      <c r="M73" s="27"/>
      <c r="N73" s="27"/>
      <c r="O73" s="27"/>
      <c r="P73" s="28">
        <f t="shared" si="1"/>
        <v>1.0281093270368526</v>
      </c>
    </row>
    <row r="74" spans="1:16" x14ac:dyDescent="0.25">
      <c r="A74" s="33" t="s">
        <v>177</v>
      </c>
      <c r="B74" s="36" t="s">
        <v>174</v>
      </c>
      <c r="C74" s="36" t="s">
        <v>442</v>
      </c>
      <c r="D74" s="27">
        <f>January!J74</f>
        <v>0.99285714285714288</v>
      </c>
      <c r="E74" s="27">
        <f>February!J74</f>
        <v>0.97023809523809523</v>
      </c>
      <c r="F74" s="27">
        <f>'March '!J74</f>
        <v>0.95512820512820518</v>
      </c>
      <c r="G74" s="27">
        <f>April!J74</f>
        <v>1.0884955752212389</v>
      </c>
      <c r="H74" s="27">
        <f>May!J74</f>
        <v>1.0725806451612903</v>
      </c>
      <c r="I74" s="27">
        <f>June!J74</f>
        <v>0.93055555555555558</v>
      </c>
      <c r="J74" s="27"/>
      <c r="K74" s="27"/>
      <c r="L74" s="27"/>
      <c r="M74" s="27"/>
      <c r="N74" s="27"/>
      <c r="O74" s="27"/>
      <c r="P74" s="28">
        <f t="shared" si="1"/>
        <v>1.0016425365269213</v>
      </c>
    </row>
    <row r="75" spans="1:16" x14ac:dyDescent="0.25">
      <c r="A75" s="32" t="s">
        <v>178</v>
      </c>
      <c r="B75" s="36" t="s">
        <v>174</v>
      </c>
      <c r="C75" s="36" t="s">
        <v>443</v>
      </c>
      <c r="D75" s="27">
        <f>January!J75</f>
        <v>0.98</v>
      </c>
      <c r="E75" s="27">
        <f>February!J75</f>
        <v>0.9887640449438202</v>
      </c>
      <c r="F75" s="27">
        <f>'March '!J75</f>
        <v>0.88372093023255816</v>
      </c>
      <c r="G75" s="27">
        <f>April!J75</f>
        <v>0.84931506849315064</v>
      </c>
      <c r="H75" s="27">
        <f>May!J75</f>
        <v>0.85869565217391308</v>
      </c>
      <c r="I75" s="27">
        <f>June!J75</f>
        <v>0.86315789473684212</v>
      </c>
      <c r="J75" s="27"/>
      <c r="K75" s="27"/>
      <c r="L75" s="27"/>
      <c r="M75" s="27"/>
      <c r="N75" s="27"/>
      <c r="O75" s="27"/>
      <c r="P75" s="28">
        <f t="shared" si="1"/>
        <v>0.90394226509671405</v>
      </c>
    </row>
    <row r="76" spans="1:16" x14ac:dyDescent="0.25">
      <c r="A76" s="32" t="s">
        <v>179</v>
      </c>
      <c r="B76" s="36" t="s">
        <v>174</v>
      </c>
      <c r="C76" s="36" t="s">
        <v>451</v>
      </c>
      <c r="D76" s="27">
        <f>January!J76</f>
        <v>1.0753138075313808</v>
      </c>
      <c r="E76" s="27">
        <f>February!J76</f>
        <v>1</v>
      </c>
      <c r="F76" s="27">
        <f>'March '!J76</f>
        <v>1.0229357798165137</v>
      </c>
      <c r="G76" s="27">
        <f>April!J76</f>
        <v>0.92672413793103448</v>
      </c>
      <c r="H76" s="27">
        <f>May!J76</f>
        <v>0.8990825688073395</v>
      </c>
      <c r="I76" s="27">
        <f>June!J76</f>
        <v>1.0255102040816326</v>
      </c>
      <c r="J76" s="27"/>
      <c r="K76" s="27"/>
      <c r="L76" s="27"/>
      <c r="M76" s="27"/>
      <c r="N76" s="27"/>
      <c r="O76" s="27"/>
      <c r="P76" s="28">
        <f t="shared" si="1"/>
        <v>0.99159441636131707</v>
      </c>
    </row>
    <row r="77" spans="1:16" x14ac:dyDescent="0.25">
      <c r="A77" s="33" t="s">
        <v>192</v>
      </c>
      <c r="B77" s="36" t="s">
        <v>174</v>
      </c>
      <c r="C77" s="36" t="s">
        <v>193</v>
      </c>
      <c r="D77" s="27">
        <f>January!J77</f>
        <v>0.95833333333333337</v>
      </c>
      <c r="E77" s="27">
        <f>February!J77</f>
        <v>1.0405405405405406</v>
      </c>
      <c r="F77" s="27">
        <f>'March '!J77</f>
        <v>0.95977011494252873</v>
      </c>
      <c r="G77" s="27">
        <f>April!J77</f>
        <v>0.91124260355029585</v>
      </c>
      <c r="H77" s="27">
        <f>May!J77</f>
        <v>0.92441860465116277</v>
      </c>
      <c r="I77" s="27">
        <f>June!J77</f>
        <v>1.025974025974026</v>
      </c>
      <c r="J77" s="27"/>
      <c r="K77" s="27"/>
      <c r="L77" s="27"/>
      <c r="M77" s="27"/>
      <c r="N77" s="27"/>
      <c r="O77" s="27"/>
      <c r="P77" s="28">
        <f t="shared" si="1"/>
        <v>0.97004653716531453</v>
      </c>
    </row>
    <row r="78" spans="1:16" x14ac:dyDescent="0.25">
      <c r="A78" s="33" t="s">
        <v>196</v>
      </c>
      <c r="B78" s="36" t="s">
        <v>197</v>
      </c>
      <c r="C78" s="36" t="s">
        <v>197</v>
      </c>
      <c r="D78" s="27">
        <f>January!J78</f>
        <v>1</v>
      </c>
      <c r="E78" s="27">
        <f>February!J78</f>
        <v>1</v>
      </c>
      <c r="F78" s="27">
        <f>'March '!J78</f>
        <v>0.98245614035087714</v>
      </c>
      <c r="G78" s="27">
        <f>April!J78</f>
        <v>0.92307692307692313</v>
      </c>
      <c r="H78" s="27">
        <f>May!J78</f>
        <v>0.79591836734693877</v>
      </c>
      <c r="I78" s="27">
        <f>June!J78</f>
        <v>1</v>
      </c>
      <c r="J78" s="27"/>
      <c r="K78" s="27"/>
      <c r="L78" s="27"/>
      <c r="M78" s="27"/>
      <c r="N78" s="27"/>
      <c r="O78" s="27"/>
      <c r="P78" s="28">
        <f t="shared" si="1"/>
        <v>0.95024190512912321</v>
      </c>
    </row>
    <row r="79" spans="1:16" x14ac:dyDescent="0.25">
      <c r="A79" s="32" t="s">
        <v>198</v>
      </c>
      <c r="B79" s="36" t="s">
        <v>199</v>
      </c>
      <c r="C79" s="36" t="s">
        <v>200</v>
      </c>
      <c r="D79" s="27">
        <f>January!J79</f>
        <v>1.3571428571428572</v>
      </c>
      <c r="E79" s="27">
        <f>February!J79</f>
        <v>2.2727272727272729</v>
      </c>
      <c r="F79" s="27">
        <f>'March '!J79</f>
        <v>1.5294117647058822</v>
      </c>
      <c r="G79" s="27">
        <f>April!J79</f>
        <v>2</v>
      </c>
      <c r="H79" s="27">
        <f>May!J79</f>
        <v>1.4285714285714286</v>
      </c>
      <c r="I79" s="27">
        <f>June!J79</f>
        <v>0.77777777777777779</v>
      </c>
      <c r="J79" s="27"/>
      <c r="K79" s="27"/>
      <c r="L79" s="27"/>
      <c r="M79" s="27"/>
      <c r="N79" s="27"/>
      <c r="O79" s="27"/>
      <c r="P79" s="28">
        <f t="shared" si="1"/>
        <v>1.5609385168208698</v>
      </c>
    </row>
    <row r="80" spans="1:16" x14ac:dyDescent="0.25">
      <c r="A80" s="32" t="s">
        <v>201</v>
      </c>
      <c r="B80" s="36" t="s">
        <v>199</v>
      </c>
      <c r="C80" s="36" t="s">
        <v>202</v>
      </c>
      <c r="D80" s="27">
        <f>January!J80</f>
        <v>1.0909090909090908</v>
      </c>
      <c r="E80" s="27">
        <f>February!J80</f>
        <v>1.2</v>
      </c>
      <c r="F80" s="27">
        <f>'March '!J80</f>
        <v>0.53846153846153844</v>
      </c>
      <c r="G80" s="27">
        <f>April!J80</f>
        <v>1.0454545454545454</v>
      </c>
      <c r="H80" s="27">
        <f>May!J80</f>
        <v>1</v>
      </c>
      <c r="I80" s="27">
        <f>June!J80</f>
        <v>1</v>
      </c>
      <c r="J80" s="27"/>
      <c r="K80" s="27"/>
      <c r="L80" s="27"/>
      <c r="M80" s="27"/>
      <c r="N80" s="27"/>
      <c r="O80" s="27"/>
      <c r="P80" s="28">
        <f t="shared" si="1"/>
        <v>0.97913752913752905</v>
      </c>
    </row>
    <row r="81" spans="1:16" x14ac:dyDescent="0.25">
      <c r="A81" s="32" t="s">
        <v>203</v>
      </c>
      <c r="B81" s="36" t="s">
        <v>204</v>
      </c>
      <c r="C81" s="36" t="s">
        <v>205</v>
      </c>
      <c r="D81" s="27">
        <f>January!J81</f>
        <v>1</v>
      </c>
      <c r="E81" s="27">
        <f>February!J81</f>
        <v>1.0178571428571428</v>
      </c>
      <c r="F81" s="27">
        <f>'March '!J81</f>
        <v>0.9538461538461539</v>
      </c>
      <c r="G81" s="27">
        <f>April!J81</f>
        <v>1.1176470588235294</v>
      </c>
      <c r="H81" s="27">
        <f>May!J81</f>
        <v>0.70967741935483875</v>
      </c>
      <c r="I81" s="27">
        <f>June!J81</f>
        <v>0.97916666666666663</v>
      </c>
      <c r="J81" s="27"/>
      <c r="K81" s="27"/>
      <c r="L81" s="27"/>
      <c r="M81" s="27"/>
      <c r="N81" s="27"/>
      <c r="O81" s="27"/>
      <c r="P81" s="28">
        <f t="shared" si="1"/>
        <v>0.96303240692472203</v>
      </c>
    </row>
    <row r="82" spans="1:16" x14ac:dyDescent="0.25">
      <c r="A82" s="32" t="s">
        <v>206</v>
      </c>
      <c r="B82" s="36" t="s">
        <v>207</v>
      </c>
      <c r="C82" s="36" t="s">
        <v>207</v>
      </c>
      <c r="D82" s="27">
        <f>January!J82</f>
        <v>1.263157894736842</v>
      </c>
      <c r="E82" s="27">
        <f>February!J82</f>
        <v>1.2432432432432432</v>
      </c>
      <c r="F82" s="27">
        <f>'March '!J82</f>
        <v>1.4166666666666667</v>
      </c>
      <c r="G82" s="27">
        <f>April!J82</f>
        <v>1.1951219512195121</v>
      </c>
      <c r="H82" s="27">
        <f>May!J82</f>
        <v>1.6571428571428573</v>
      </c>
      <c r="I82" s="27">
        <f>June!J82</f>
        <v>1.2285714285714286</v>
      </c>
      <c r="J82" s="27"/>
      <c r="K82" s="27"/>
      <c r="L82" s="27"/>
      <c r="M82" s="27"/>
      <c r="N82" s="27"/>
      <c r="O82" s="27"/>
      <c r="P82" s="28">
        <f t="shared" si="1"/>
        <v>1.3339840069300919</v>
      </c>
    </row>
    <row r="83" spans="1:16" x14ac:dyDescent="0.25">
      <c r="A83" s="32" t="s">
        <v>208</v>
      </c>
      <c r="B83" s="36" t="s">
        <v>209</v>
      </c>
      <c r="C83" s="36" t="s">
        <v>210</v>
      </c>
      <c r="D83" s="27">
        <f>January!J83</f>
        <v>1.3203883495145632</v>
      </c>
      <c r="E83" s="27">
        <f>February!J83</f>
        <v>1.4385964912280702</v>
      </c>
      <c r="F83" s="27">
        <f>'March '!J83</f>
        <v>1.2232142857142858</v>
      </c>
      <c r="G83" s="27">
        <f>April!J83</f>
        <v>1.3955223880597014</v>
      </c>
      <c r="H83" s="27">
        <f>May!J83</f>
        <v>1.5</v>
      </c>
      <c r="I83" s="27">
        <f>June!J83</f>
        <v>1.2783505154639174</v>
      </c>
      <c r="J83" s="27"/>
      <c r="K83" s="27"/>
      <c r="L83" s="27"/>
      <c r="M83" s="27"/>
      <c r="N83" s="27"/>
      <c r="O83" s="27"/>
      <c r="P83" s="28">
        <f t="shared" si="1"/>
        <v>1.3593453383300897</v>
      </c>
    </row>
    <row r="84" spans="1:16" x14ac:dyDescent="0.25">
      <c r="A84" s="32" t="s">
        <v>211</v>
      </c>
      <c r="B84" s="36" t="s">
        <v>209</v>
      </c>
      <c r="C84" s="36" t="s">
        <v>212</v>
      </c>
      <c r="D84" s="27">
        <f>January!J84</f>
        <v>1.3157894736842106</v>
      </c>
      <c r="E84" s="27">
        <f>February!J84</f>
        <v>1.9428571428571428</v>
      </c>
      <c r="F84" s="27">
        <f>'March '!J84</f>
        <v>1.3181818181818181</v>
      </c>
      <c r="G84" s="27">
        <f>April!J84</f>
        <v>1.4528301886792452</v>
      </c>
      <c r="H84" s="27">
        <f>May!J84</f>
        <v>1.2432432432432432</v>
      </c>
      <c r="I84" s="27">
        <f>June!J84</f>
        <v>1.0869565217391304</v>
      </c>
      <c r="J84" s="27"/>
      <c r="K84" s="27"/>
      <c r="L84" s="27"/>
      <c r="M84" s="27"/>
      <c r="N84" s="27"/>
      <c r="O84" s="27"/>
      <c r="P84" s="28">
        <f t="shared" si="1"/>
        <v>1.3933097313974649</v>
      </c>
    </row>
    <row r="85" spans="1:16" x14ac:dyDescent="0.25">
      <c r="A85" s="32" t="s">
        <v>213</v>
      </c>
      <c r="B85" s="36" t="s">
        <v>214</v>
      </c>
      <c r="C85" s="36" t="s">
        <v>215</v>
      </c>
      <c r="D85" s="27">
        <f>January!J85</f>
        <v>1.8181818181818181</v>
      </c>
      <c r="E85" s="27">
        <f>February!J85</f>
        <v>2.0816326530612246</v>
      </c>
      <c r="F85" s="27">
        <f>'March '!J85</f>
        <v>2.4285714285714284</v>
      </c>
      <c r="G85" s="27">
        <f>April!J85</f>
        <v>1.9850746268656716</v>
      </c>
      <c r="H85" s="27">
        <f>May!J85</f>
        <v>2.7868852459016393</v>
      </c>
      <c r="I85" s="27">
        <f>June!J85</f>
        <v>2.7230769230769232</v>
      </c>
      <c r="J85" s="27"/>
      <c r="K85" s="27"/>
      <c r="L85" s="27"/>
      <c r="M85" s="27"/>
      <c r="N85" s="27"/>
      <c r="O85" s="27"/>
      <c r="P85" s="28">
        <f t="shared" si="1"/>
        <v>2.3039037826097846</v>
      </c>
    </row>
    <row r="86" spans="1:16" x14ac:dyDescent="0.25">
      <c r="A86" s="32" t="s">
        <v>216</v>
      </c>
      <c r="B86" s="36" t="s">
        <v>217</v>
      </c>
      <c r="C86" s="36" t="s">
        <v>218</v>
      </c>
      <c r="D86" s="27">
        <f>January!J86</f>
        <v>0.78947368421052633</v>
      </c>
      <c r="E86" s="27">
        <f>February!J86</f>
        <v>1.0303030303030303</v>
      </c>
      <c r="F86" s="27">
        <f>'March '!J86</f>
        <v>0.8666666666666667</v>
      </c>
      <c r="G86" s="27">
        <f>April!J86</f>
        <v>0.55000000000000004</v>
      </c>
      <c r="H86" s="27">
        <f>May!J86</f>
        <v>0.77777777777777779</v>
      </c>
      <c r="I86" s="27">
        <f>June!J86</f>
        <v>1.4047619047619047</v>
      </c>
      <c r="J86" s="27"/>
      <c r="K86" s="27"/>
      <c r="L86" s="27"/>
      <c r="M86" s="27"/>
      <c r="N86" s="27"/>
      <c r="O86" s="27"/>
      <c r="P86" s="28">
        <f t="shared" si="1"/>
        <v>0.9031638439533175</v>
      </c>
    </row>
    <row r="87" spans="1:16" x14ac:dyDescent="0.25">
      <c r="A87" s="32" t="s">
        <v>219</v>
      </c>
      <c r="B87" s="36" t="s">
        <v>220</v>
      </c>
      <c r="C87" s="36" t="s">
        <v>221</v>
      </c>
      <c r="D87" s="27">
        <f>January!J87</f>
        <v>1.2661870503597121</v>
      </c>
      <c r="E87" s="27">
        <f>February!J87</f>
        <v>0</v>
      </c>
      <c r="F87" s="27">
        <f>'March '!J87</f>
        <v>1.8787878787878789</v>
      </c>
      <c r="G87" s="27">
        <f>April!J87</f>
        <v>1.99</v>
      </c>
      <c r="H87" s="27">
        <f>May!J87</f>
        <v>1.691358024691358</v>
      </c>
      <c r="I87" s="27">
        <f>June!J87</f>
        <v>1.6363636363636365</v>
      </c>
      <c r="J87" s="27"/>
      <c r="K87" s="27"/>
      <c r="L87" s="27"/>
      <c r="M87" s="27"/>
      <c r="N87" s="27"/>
      <c r="O87" s="27"/>
      <c r="P87" s="28">
        <f t="shared" si="1"/>
        <v>1.410449431700431</v>
      </c>
    </row>
    <row r="88" spans="1:16" x14ac:dyDescent="0.25">
      <c r="A88" s="32" t="s">
        <v>222</v>
      </c>
      <c r="B88" s="36" t="s">
        <v>223</v>
      </c>
      <c r="C88" s="36" t="s">
        <v>224</v>
      </c>
      <c r="D88" s="27">
        <f>January!J88</f>
        <v>1.75</v>
      </c>
      <c r="E88" s="27">
        <f>February!J88</f>
        <v>1.2272727272727273</v>
      </c>
      <c r="F88" s="27">
        <f>'March '!J88</f>
        <v>1.5909090909090908</v>
      </c>
      <c r="G88" s="27">
        <f>April!J88</f>
        <v>1.6764705882352942</v>
      </c>
      <c r="H88" s="27">
        <f>May!J88</f>
        <v>1.6190476190476191</v>
      </c>
      <c r="I88" s="27">
        <f>June!J88</f>
        <v>1.3125</v>
      </c>
      <c r="J88" s="27"/>
      <c r="K88" s="27"/>
      <c r="L88" s="27"/>
      <c r="M88" s="27"/>
      <c r="N88" s="27"/>
      <c r="O88" s="27"/>
      <c r="P88" s="28">
        <f t="shared" si="1"/>
        <v>1.5293666709107887</v>
      </c>
    </row>
    <row r="89" spans="1:16" x14ac:dyDescent="0.25">
      <c r="A89" s="32" t="s">
        <v>225</v>
      </c>
      <c r="B89" s="36" t="s">
        <v>226</v>
      </c>
      <c r="C89" s="36" t="s">
        <v>466</v>
      </c>
      <c r="D89" s="27">
        <f>January!J89</f>
        <v>0.25</v>
      </c>
      <c r="E89" s="27">
        <f>February!J89</f>
        <v>0</v>
      </c>
      <c r="F89" s="27">
        <f>'March '!J89</f>
        <v>1</v>
      </c>
      <c r="G89" s="27">
        <f>April!J89</f>
        <v>0</v>
      </c>
      <c r="H89" s="27">
        <f>May!J89</f>
        <v>0</v>
      </c>
      <c r="I89" s="27">
        <f>June!J89</f>
        <v>1</v>
      </c>
      <c r="J89" s="27"/>
      <c r="K89" s="27"/>
      <c r="L89" s="27"/>
      <c r="M89" s="27"/>
      <c r="N89" s="27"/>
      <c r="O89" s="27"/>
      <c r="P89" s="28">
        <f t="shared" si="1"/>
        <v>0.375</v>
      </c>
    </row>
    <row r="90" spans="1:16" x14ac:dyDescent="0.25">
      <c r="A90" s="32" t="s">
        <v>227</v>
      </c>
      <c r="B90" s="36" t="s">
        <v>228</v>
      </c>
      <c r="C90" s="36" t="s">
        <v>229</v>
      </c>
      <c r="D90" s="27">
        <f>January!J90</f>
        <v>1.0329670329670331</v>
      </c>
      <c r="E90" s="27">
        <f>February!J90</f>
        <v>1.0169491525423728</v>
      </c>
      <c r="F90" s="27">
        <f>'March '!J90</f>
        <v>1.0338983050847457</v>
      </c>
      <c r="G90" s="27">
        <f>April!J90</f>
        <v>0.98571428571428577</v>
      </c>
      <c r="H90" s="27">
        <f>May!J90</f>
        <v>1.0434782608695652</v>
      </c>
      <c r="I90" s="27">
        <f>June!J90</f>
        <v>1.0641025641025641</v>
      </c>
      <c r="J90" s="27"/>
      <c r="K90" s="27"/>
      <c r="L90" s="27"/>
      <c r="M90" s="27"/>
      <c r="N90" s="27"/>
      <c r="O90" s="27"/>
      <c r="P90" s="28">
        <f t="shared" si="1"/>
        <v>1.0295182668800944</v>
      </c>
    </row>
    <row r="91" spans="1:16" x14ac:dyDescent="0.25">
      <c r="A91" s="32" t="s">
        <v>230</v>
      </c>
      <c r="B91" s="36" t="s">
        <v>231</v>
      </c>
      <c r="C91" s="36" t="s">
        <v>231</v>
      </c>
      <c r="D91" s="27">
        <f>January!J91</f>
        <v>1.3396226415094339</v>
      </c>
      <c r="E91" s="27">
        <f>February!J91</f>
        <v>1.0823529411764705</v>
      </c>
      <c r="F91" s="27">
        <f>'March '!J91</f>
        <v>1.1176470588235294</v>
      </c>
      <c r="G91" s="27">
        <f>April!J91</f>
        <v>1.4545454545454546</v>
      </c>
      <c r="H91" s="27">
        <f>May!J91</f>
        <v>1.2</v>
      </c>
      <c r="I91" s="27">
        <f>June!J91</f>
        <v>1.1833333333333333</v>
      </c>
      <c r="J91" s="27"/>
      <c r="K91" s="27"/>
      <c r="L91" s="27"/>
      <c r="M91" s="27"/>
      <c r="N91" s="27"/>
      <c r="O91" s="27"/>
      <c r="P91" s="28">
        <f t="shared" si="1"/>
        <v>1.2295835715647037</v>
      </c>
    </row>
    <row r="92" spans="1:16" x14ac:dyDescent="0.25">
      <c r="A92" s="32" t="s">
        <v>232</v>
      </c>
      <c r="B92" s="36" t="s">
        <v>233</v>
      </c>
      <c r="C92" s="36" t="s">
        <v>234</v>
      </c>
      <c r="D92" s="27">
        <f>January!J92</f>
        <v>1.10752688172043</v>
      </c>
      <c r="E92" s="27">
        <f>February!J92</f>
        <v>0.76829268292682928</v>
      </c>
      <c r="F92" s="27">
        <f>'March '!J92</f>
        <v>1.0232558139534884</v>
      </c>
      <c r="G92" s="27">
        <f>April!J92</f>
        <v>1</v>
      </c>
      <c r="H92" s="27">
        <f>May!J92</f>
        <v>0.58139534883720934</v>
      </c>
      <c r="I92" s="27">
        <f>June!J92</f>
        <v>0.93055555555555558</v>
      </c>
      <c r="J92" s="27"/>
      <c r="K92" s="27"/>
      <c r="L92" s="27"/>
      <c r="M92" s="27"/>
      <c r="N92" s="27"/>
      <c r="O92" s="27"/>
      <c r="P92" s="28">
        <f t="shared" si="1"/>
        <v>0.90183771383225209</v>
      </c>
    </row>
    <row r="93" spans="1:16" x14ac:dyDescent="0.25">
      <c r="A93" s="32" t="s">
        <v>235</v>
      </c>
      <c r="B93" s="36" t="s">
        <v>236</v>
      </c>
      <c r="C93" s="36" t="s">
        <v>237</v>
      </c>
      <c r="D93" s="27">
        <f>January!J93</f>
        <v>0.79411764705882348</v>
      </c>
      <c r="E93" s="27">
        <f>February!J93</f>
        <v>0.95833333333333337</v>
      </c>
      <c r="F93" s="27">
        <f>'March '!J93</f>
        <v>1.0222222222222221</v>
      </c>
      <c r="G93" s="27">
        <f>April!J93</f>
        <v>0.81538461538461537</v>
      </c>
      <c r="H93" s="27">
        <f>May!J93</f>
        <v>0.89655172413793105</v>
      </c>
      <c r="I93" s="27">
        <f>June!J93</f>
        <v>0.86046511627906974</v>
      </c>
      <c r="J93" s="27"/>
      <c r="K93" s="27"/>
      <c r="L93" s="27"/>
      <c r="M93" s="27"/>
      <c r="N93" s="27"/>
      <c r="O93" s="27"/>
      <c r="P93" s="28">
        <f t="shared" si="1"/>
        <v>0.89117910973599912</v>
      </c>
    </row>
    <row r="94" spans="1:16" x14ac:dyDescent="0.25">
      <c r="A94" s="32" t="s">
        <v>238</v>
      </c>
      <c r="B94" s="36" t="s">
        <v>239</v>
      </c>
      <c r="C94" s="36" t="s">
        <v>240</v>
      </c>
      <c r="D94" s="27">
        <f>January!J94</f>
        <v>0.93814432989690721</v>
      </c>
      <c r="E94" s="27">
        <f>February!J94</f>
        <v>0.99159663865546221</v>
      </c>
      <c r="F94" s="27">
        <f>'March '!J94</f>
        <v>0.76829268292682928</v>
      </c>
      <c r="G94" s="27">
        <f>April!J94</f>
        <v>1.0727272727272728</v>
      </c>
      <c r="H94" s="27">
        <f>May!J94</f>
        <v>1.2142857142857142</v>
      </c>
      <c r="I94" s="27">
        <f>June!J94</f>
        <v>1.0288461538461537</v>
      </c>
      <c r="J94" s="27"/>
      <c r="K94" s="27"/>
      <c r="L94" s="27"/>
      <c r="M94" s="27"/>
      <c r="N94" s="27"/>
      <c r="O94" s="27"/>
      <c r="P94" s="28">
        <f t="shared" si="1"/>
        <v>1.0023154653897233</v>
      </c>
    </row>
    <row r="95" spans="1:16" x14ac:dyDescent="0.25">
      <c r="A95" s="32" t="s">
        <v>241</v>
      </c>
      <c r="B95" s="36" t="s">
        <v>242</v>
      </c>
      <c r="C95" s="36" t="s">
        <v>243</v>
      </c>
      <c r="D95" s="27">
        <f>January!J95</f>
        <v>1.2352941176470589</v>
      </c>
      <c r="E95" s="27">
        <f>February!J95</f>
        <v>1.3</v>
      </c>
      <c r="F95" s="27">
        <f>'March '!J95</f>
        <v>0.93333333333333335</v>
      </c>
      <c r="G95" s="27">
        <f>April!J95</f>
        <v>1</v>
      </c>
      <c r="H95" s="27">
        <f>May!J95</f>
        <v>1</v>
      </c>
      <c r="I95" s="27">
        <f>June!J95</f>
        <v>1.0909090909090908</v>
      </c>
      <c r="J95" s="27"/>
      <c r="K95" s="27"/>
      <c r="L95" s="27"/>
      <c r="M95" s="27"/>
      <c r="N95" s="27"/>
      <c r="O95" s="27"/>
      <c r="P95" s="28">
        <f t="shared" si="1"/>
        <v>1.0932560903149138</v>
      </c>
    </row>
    <row r="96" spans="1:16" x14ac:dyDescent="0.25">
      <c r="A96" s="32" t="s">
        <v>244</v>
      </c>
      <c r="B96" s="36" t="s">
        <v>245</v>
      </c>
      <c r="C96" s="36" t="s">
        <v>246</v>
      </c>
      <c r="D96" s="27">
        <f>January!J96</f>
        <v>0.99371069182389937</v>
      </c>
      <c r="E96" s="27">
        <f>February!J96</f>
        <v>1.045045045045045</v>
      </c>
      <c r="F96" s="27">
        <f>'March '!J96</f>
        <v>0.96198830409356728</v>
      </c>
      <c r="G96" s="27">
        <f>April!J96</f>
        <v>1.0032467532467533</v>
      </c>
      <c r="H96" s="27">
        <f>May!J96</f>
        <v>1.002754820936639</v>
      </c>
      <c r="I96" s="27">
        <f>June!J96</f>
        <v>1.0081300813008129</v>
      </c>
      <c r="J96" s="27"/>
      <c r="K96" s="27"/>
      <c r="L96" s="27"/>
      <c r="M96" s="27"/>
      <c r="N96" s="27"/>
      <c r="O96" s="27"/>
      <c r="P96" s="28">
        <f t="shared" si="1"/>
        <v>1.0024792827411195</v>
      </c>
    </row>
    <row r="97" spans="1:16" x14ac:dyDescent="0.25">
      <c r="A97" s="32" t="s">
        <v>247</v>
      </c>
      <c r="B97" s="36" t="s">
        <v>245</v>
      </c>
      <c r="C97" s="36" t="s">
        <v>248</v>
      </c>
      <c r="D97" s="27">
        <f>January!J97</f>
        <v>0.94718309859154926</v>
      </c>
      <c r="E97" s="27">
        <f>February!J97</f>
        <v>0.88073394495412849</v>
      </c>
      <c r="F97" s="27">
        <f>'March '!J97</f>
        <v>0.9242424242424242</v>
      </c>
      <c r="G97" s="27">
        <f>April!J97</f>
        <v>0.86554621848739499</v>
      </c>
      <c r="H97" s="27">
        <f>May!J97</f>
        <v>0.95394736842105265</v>
      </c>
      <c r="I97" s="27">
        <f>June!J97</f>
        <v>0.97575757575757571</v>
      </c>
      <c r="J97" s="27"/>
      <c r="K97" s="27"/>
      <c r="L97" s="27"/>
      <c r="M97" s="27"/>
      <c r="N97" s="27"/>
      <c r="O97" s="27"/>
      <c r="P97" s="28">
        <f t="shared" si="1"/>
        <v>0.92456843840902081</v>
      </c>
    </row>
    <row r="98" spans="1:16" x14ac:dyDescent="0.25">
      <c r="A98" s="32" t="s">
        <v>249</v>
      </c>
      <c r="B98" s="36" t="s">
        <v>245</v>
      </c>
      <c r="C98" s="36" t="s">
        <v>250</v>
      </c>
      <c r="D98" s="27">
        <f>January!J98</f>
        <v>1.036144578313253</v>
      </c>
      <c r="E98" s="27">
        <f>February!J98</f>
        <v>0.8910891089108911</v>
      </c>
      <c r="F98" s="27">
        <f>'March '!J98</f>
        <v>1.0396039603960396</v>
      </c>
      <c r="G98" s="27">
        <f>April!J98</f>
        <v>1.0618556701030928</v>
      </c>
      <c r="H98" s="27">
        <f>May!J98</f>
        <v>1</v>
      </c>
      <c r="I98" s="27">
        <f>June!J98</f>
        <v>1.0408163265306123</v>
      </c>
      <c r="J98" s="27"/>
      <c r="K98" s="27"/>
      <c r="L98" s="27"/>
      <c r="M98" s="27"/>
      <c r="N98" s="27"/>
      <c r="O98" s="27"/>
      <c r="P98" s="28">
        <f t="shared" si="1"/>
        <v>1.0115849407089816</v>
      </c>
    </row>
    <row r="99" spans="1:16" x14ac:dyDescent="0.25">
      <c r="A99" s="32" t="s">
        <v>251</v>
      </c>
      <c r="B99" s="36" t="s">
        <v>245</v>
      </c>
      <c r="C99" s="36" t="s">
        <v>252</v>
      </c>
      <c r="D99" s="27">
        <f>January!J99</f>
        <v>1.0223880597014925</v>
      </c>
      <c r="E99" s="27">
        <f>February!J99</f>
        <v>1.0763888888888888</v>
      </c>
      <c r="F99" s="27">
        <f>'March '!J99</f>
        <v>1.0201342281879195</v>
      </c>
      <c r="G99" s="27">
        <f>April!J99</f>
        <v>1.0840336134453781</v>
      </c>
      <c r="H99" s="27">
        <f>May!J99</f>
        <v>1.0068493150684932</v>
      </c>
      <c r="I99" s="27">
        <f>June!J99</f>
        <v>0.99404761904761907</v>
      </c>
      <c r="J99" s="27"/>
      <c r="K99" s="27"/>
      <c r="L99" s="27"/>
      <c r="M99" s="27"/>
      <c r="N99" s="27"/>
      <c r="O99" s="27"/>
      <c r="P99" s="28">
        <f t="shared" si="1"/>
        <v>1.0339736207232983</v>
      </c>
    </row>
    <row r="100" spans="1:16" x14ac:dyDescent="0.25">
      <c r="A100" s="32" t="s">
        <v>253</v>
      </c>
      <c r="B100" s="36" t="s">
        <v>245</v>
      </c>
      <c r="C100" s="36" t="s">
        <v>254</v>
      </c>
      <c r="D100" s="27">
        <f>January!J100</f>
        <v>0.97647058823529409</v>
      </c>
      <c r="E100" s="27">
        <f>February!J100</f>
        <v>0.96703296703296704</v>
      </c>
      <c r="F100" s="27">
        <f>'March '!J100</f>
        <v>0.94174757281553401</v>
      </c>
      <c r="G100" s="27">
        <f>April!J100</f>
        <v>0.94565217391304346</v>
      </c>
      <c r="H100" s="27">
        <f>May!J100</f>
        <v>1.0133333333333334</v>
      </c>
      <c r="I100" s="27">
        <f>June!J100</f>
        <v>0.98333333333333328</v>
      </c>
      <c r="J100" s="27"/>
      <c r="K100" s="27"/>
      <c r="L100" s="27"/>
      <c r="M100" s="27"/>
      <c r="N100" s="27"/>
      <c r="O100" s="27"/>
      <c r="P100" s="28">
        <f t="shared" si="1"/>
        <v>0.97126166144391757</v>
      </c>
    </row>
    <row r="101" spans="1:16" x14ac:dyDescent="0.25">
      <c r="A101" s="32" t="s">
        <v>255</v>
      </c>
      <c r="B101" s="36" t="s">
        <v>245</v>
      </c>
      <c r="C101" s="36" t="s">
        <v>256</v>
      </c>
      <c r="D101" s="27">
        <f>January!J101</f>
        <v>0.98992443324937029</v>
      </c>
      <c r="E101" s="27">
        <f>February!J101</f>
        <v>1.005089058524173</v>
      </c>
      <c r="F101" s="27">
        <f>'March '!J101</f>
        <v>0.96170212765957441</v>
      </c>
      <c r="G101" s="27">
        <f>April!J101</f>
        <v>1.0048899755501222</v>
      </c>
      <c r="H101" s="27">
        <f>May!J101</f>
        <v>0.95879120879120883</v>
      </c>
      <c r="I101" s="27">
        <f>June!J101</f>
        <v>1.0065075921908895</v>
      </c>
      <c r="J101" s="27"/>
      <c r="K101" s="27"/>
      <c r="L101" s="27"/>
      <c r="M101" s="27"/>
      <c r="N101" s="27"/>
      <c r="O101" s="27"/>
      <c r="P101" s="28">
        <f t="shared" si="1"/>
        <v>0.98781739932755641</v>
      </c>
    </row>
    <row r="102" spans="1:16" x14ac:dyDescent="0.25">
      <c r="A102" s="33" t="s">
        <v>257</v>
      </c>
      <c r="B102" s="36" t="s">
        <v>245</v>
      </c>
      <c r="C102" s="36" t="s">
        <v>258</v>
      </c>
      <c r="D102" s="27">
        <f>January!J102</f>
        <v>1.0502793296089385</v>
      </c>
      <c r="E102" s="27">
        <f>February!J102</f>
        <v>1.0505050505050506</v>
      </c>
      <c r="F102" s="27">
        <f>'March '!J102</f>
        <v>1.0094339622641511</v>
      </c>
      <c r="G102" s="27">
        <f>April!J102</f>
        <v>1</v>
      </c>
      <c r="H102" s="27">
        <f>May!J102</f>
        <v>1.0303030303030303</v>
      </c>
      <c r="I102" s="27">
        <f>June!J102</f>
        <v>0.99549549549549554</v>
      </c>
      <c r="J102" s="27"/>
      <c r="K102" s="27"/>
      <c r="L102" s="27"/>
      <c r="M102" s="27"/>
      <c r="N102" s="27"/>
      <c r="O102" s="27"/>
      <c r="P102" s="28">
        <f t="shared" si="1"/>
        <v>1.0226694780294443</v>
      </c>
    </row>
    <row r="103" spans="1:16" x14ac:dyDescent="0.25">
      <c r="A103" s="32" t="s">
        <v>259</v>
      </c>
      <c r="B103" s="36" t="s">
        <v>245</v>
      </c>
      <c r="C103" s="36" t="s">
        <v>260</v>
      </c>
      <c r="D103" s="27">
        <f>January!J103</f>
        <v>1.0178571428571428</v>
      </c>
      <c r="E103" s="27">
        <f>February!J103</f>
        <v>1.0923076923076922</v>
      </c>
      <c r="F103" s="27">
        <f>'March '!J103</f>
        <v>0.99363057324840764</v>
      </c>
      <c r="G103" s="27">
        <f>April!J103</f>
        <v>1.0378787878787878</v>
      </c>
      <c r="H103" s="27">
        <f>May!J103</f>
        <v>0.99328859060402686</v>
      </c>
      <c r="I103" s="27">
        <f>June!J103</f>
        <v>1.0387096774193549</v>
      </c>
      <c r="J103" s="27"/>
      <c r="K103" s="27"/>
      <c r="L103" s="27"/>
      <c r="M103" s="27"/>
      <c r="N103" s="27"/>
      <c r="O103" s="27"/>
      <c r="P103" s="28">
        <f t="shared" si="1"/>
        <v>1.0289454107192355</v>
      </c>
    </row>
    <row r="104" spans="1:16" x14ac:dyDescent="0.25">
      <c r="A104" s="26" t="s">
        <v>261</v>
      </c>
      <c r="B104" s="26" t="s">
        <v>245</v>
      </c>
      <c r="C104" s="26" t="s">
        <v>262</v>
      </c>
      <c r="D104" s="27">
        <f>January!J104</f>
        <v>0.93377483443708609</v>
      </c>
      <c r="E104" s="27">
        <f>February!J104</f>
        <v>0.99431818181818177</v>
      </c>
      <c r="F104" s="27">
        <f>'March '!J104</f>
        <v>0.95721925133689845</v>
      </c>
      <c r="G104" s="27">
        <f>April!J104</f>
        <v>0.97175141242937857</v>
      </c>
      <c r="H104" s="27">
        <f>May!J104</f>
        <v>0.93678160919540232</v>
      </c>
      <c r="I104" s="27">
        <f>June!J104</f>
        <v>0.98989898989898994</v>
      </c>
      <c r="J104" s="27"/>
      <c r="K104" s="27"/>
      <c r="L104" s="27"/>
      <c r="M104" s="27"/>
      <c r="N104" s="27"/>
      <c r="O104" s="27"/>
      <c r="P104" s="28">
        <f t="shared" si="1"/>
        <v>0.96395737985265606</v>
      </c>
    </row>
    <row r="105" spans="1:16" x14ac:dyDescent="0.25">
      <c r="A105" s="32" t="s">
        <v>263</v>
      </c>
      <c r="B105" s="36" t="s">
        <v>264</v>
      </c>
      <c r="C105" s="36" t="s">
        <v>264</v>
      </c>
      <c r="D105" s="27">
        <f>January!J105</f>
        <v>0.91891891891891897</v>
      </c>
      <c r="E105" s="27">
        <f>February!J105</f>
        <v>0.92452830188679247</v>
      </c>
      <c r="F105" s="27">
        <f>'March '!J105</f>
        <v>0.90196078431372551</v>
      </c>
      <c r="G105" s="27">
        <f>April!J105</f>
        <v>0.93023255813953487</v>
      </c>
      <c r="H105" s="27">
        <f>May!J105</f>
        <v>0.88888888888888884</v>
      </c>
      <c r="I105" s="27">
        <f>June!J105</f>
        <v>1.0454545454545454</v>
      </c>
      <c r="J105" s="27"/>
      <c r="K105" s="27"/>
      <c r="L105" s="27"/>
      <c r="M105" s="27"/>
      <c r="N105" s="27"/>
      <c r="O105" s="27"/>
      <c r="P105" s="28">
        <f t="shared" si="1"/>
        <v>0.93499733293373433</v>
      </c>
    </row>
    <row r="106" spans="1:16" x14ac:dyDescent="0.25">
      <c r="A106" s="32" t="s">
        <v>265</v>
      </c>
      <c r="B106" s="36" t="s">
        <v>264</v>
      </c>
      <c r="C106" s="36" t="s">
        <v>266</v>
      </c>
      <c r="D106" s="27">
        <f>January!J106</f>
        <v>1</v>
      </c>
      <c r="E106" s="27">
        <f>February!J106</f>
        <v>0.95833333333333337</v>
      </c>
      <c r="F106" s="27">
        <f>'March '!J106</f>
        <v>0.94444444444444442</v>
      </c>
      <c r="G106" s="27">
        <f>April!J106</f>
        <v>0.9285714285714286</v>
      </c>
      <c r="H106" s="27">
        <f>May!J106</f>
        <v>0.8125</v>
      </c>
      <c r="I106" s="27">
        <f>June!J106</f>
        <v>1</v>
      </c>
      <c r="J106" s="27"/>
      <c r="K106" s="27"/>
      <c r="L106" s="27"/>
      <c r="M106" s="27"/>
      <c r="N106" s="27"/>
      <c r="O106" s="27"/>
      <c r="P106" s="28">
        <f t="shared" si="1"/>
        <v>0.94064153439153442</v>
      </c>
    </row>
    <row r="107" spans="1:16" x14ac:dyDescent="0.25">
      <c r="A107" s="32" t="s">
        <v>267</v>
      </c>
      <c r="B107" s="36" t="s">
        <v>268</v>
      </c>
      <c r="C107" s="36" t="s">
        <v>269</v>
      </c>
      <c r="D107" s="27">
        <f>January!J107</f>
        <v>0.95412844036697253</v>
      </c>
      <c r="E107" s="27">
        <f>February!J107</f>
        <v>1.0081300813008129</v>
      </c>
      <c r="F107" s="27">
        <f>'March '!J107</f>
        <v>1.4077669902912622</v>
      </c>
      <c r="G107" s="27">
        <f>April!J107</f>
        <v>1</v>
      </c>
      <c r="H107" s="27">
        <f>May!J107</f>
        <v>0.95652173913043481</v>
      </c>
      <c r="I107" s="27">
        <f>June!J107</f>
        <v>0.97637795275590555</v>
      </c>
      <c r="J107" s="27"/>
      <c r="K107" s="27"/>
      <c r="L107" s="27"/>
      <c r="M107" s="27"/>
      <c r="N107" s="27"/>
      <c r="O107" s="27"/>
      <c r="P107" s="28">
        <f t="shared" si="1"/>
        <v>1.0504875339742312</v>
      </c>
    </row>
    <row r="108" spans="1:16" x14ac:dyDescent="0.25">
      <c r="A108" s="32" t="s">
        <v>270</v>
      </c>
      <c r="B108" s="36" t="s">
        <v>271</v>
      </c>
      <c r="C108" s="36" t="s">
        <v>272</v>
      </c>
      <c r="D108" s="27">
        <f>January!J108</f>
        <v>0.89473684210526316</v>
      </c>
      <c r="E108" s="27">
        <f>February!J108</f>
        <v>1</v>
      </c>
      <c r="F108" s="27">
        <f>'March '!J108</f>
        <v>1.0666666666666667</v>
      </c>
      <c r="G108" s="27">
        <f>April!J108</f>
        <v>1</v>
      </c>
      <c r="H108" s="27">
        <f>May!J108</f>
        <v>1.1000000000000001</v>
      </c>
      <c r="I108" s="27">
        <f>June!J108</f>
        <v>1.0384615384615385</v>
      </c>
      <c r="J108" s="27"/>
      <c r="K108" s="27"/>
      <c r="L108" s="27"/>
      <c r="M108" s="27"/>
      <c r="N108" s="27"/>
      <c r="O108" s="27"/>
      <c r="P108" s="28">
        <f t="shared" si="1"/>
        <v>1.0166441745389114</v>
      </c>
    </row>
    <row r="109" spans="1:16" ht="15.75" thickBot="1" x14ac:dyDescent="0.3">
      <c r="A109" s="34" t="s">
        <v>273</v>
      </c>
      <c r="B109" s="37" t="s">
        <v>274</v>
      </c>
      <c r="C109" s="37" t="s">
        <v>274</v>
      </c>
      <c r="D109" s="29">
        <f>January!J109</f>
        <v>0.94</v>
      </c>
      <c r="E109" s="41">
        <f>February!J109</f>
        <v>0.84615384615384615</v>
      </c>
      <c r="F109" s="41">
        <f>'March '!J109</f>
        <v>1.1111111111111112</v>
      </c>
      <c r="G109" s="41">
        <f>April!J109</f>
        <v>1</v>
      </c>
      <c r="H109" s="41">
        <f>May!J109</f>
        <v>0.96363636363636362</v>
      </c>
      <c r="I109" s="41">
        <f>June!J109</f>
        <v>0.91935483870967738</v>
      </c>
      <c r="J109" s="41"/>
      <c r="K109" s="41"/>
      <c r="L109" s="41"/>
      <c r="M109" s="41"/>
      <c r="N109" s="41"/>
      <c r="O109" s="41"/>
      <c r="P109" s="42">
        <f t="shared" si="1"/>
        <v>0.96337602660183297</v>
      </c>
    </row>
    <row r="110" spans="1:16" ht="16.5" thickTop="1" thickBot="1" x14ac:dyDescent="0.3">
      <c r="A110" s="88" t="s">
        <v>462</v>
      </c>
      <c r="B110" s="89"/>
      <c r="C110" s="89"/>
      <c r="D110" s="90">
        <f>January!J110</f>
        <v>1.00925497454882</v>
      </c>
      <c r="E110" s="91">
        <f>February!J110</f>
        <v>1.0328123267930385</v>
      </c>
      <c r="F110" s="91">
        <f>'March '!J110</f>
        <v>1.0518699910952805</v>
      </c>
      <c r="G110" s="91">
        <f>April!J110</f>
        <v>1.0710624417520969</v>
      </c>
      <c r="H110" s="91">
        <f>May!J110</f>
        <v>1.0575909814973654</v>
      </c>
      <c r="I110" s="96">
        <f>June!J110</f>
        <v>1.0619001401919552</v>
      </c>
      <c r="J110" s="91"/>
      <c r="K110" s="91"/>
      <c r="L110" s="91"/>
      <c r="M110" s="91"/>
      <c r="N110" s="91"/>
      <c r="O110" s="91"/>
      <c r="P110" s="97">
        <f t="shared" si="1"/>
        <v>1.047415142646426</v>
      </c>
    </row>
    <row r="111" spans="1:16" ht="15.75" thickTop="1" x14ac:dyDescent="0.25">
      <c r="A111" s="35"/>
      <c r="B111" s="38"/>
      <c r="C111" s="38"/>
      <c r="D111" s="10"/>
      <c r="E111" s="11"/>
      <c r="F111" s="11"/>
      <c r="G111" s="11"/>
      <c r="H111" s="11"/>
      <c r="I111" s="11"/>
      <c r="J111" s="11"/>
      <c r="K111" s="11"/>
      <c r="L111" s="11"/>
      <c r="M111" s="10"/>
      <c r="N111" s="12"/>
      <c r="O111" s="11"/>
      <c r="P111" s="2"/>
    </row>
    <row r="112" spans="1:16" x14ac:dyDescent="0.25">
      <c r="A112" s="7" t="s">
        <v>425</v>
      </c>
      <c r="B112" s="39"/>
      <c r="C112" s="3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3"/>
      <c r="O112" s="8"/>
      <c r="P112" s="14"/>
    </row>
    <row r="113" spans="1:15" x14ac:dyDescent="0.25">
      <c r="A113" s="35"/>
      <c r="B113" s="38"/>
      <c r="C113" s="3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35"/>
      <c r="B114" s="38"/>
      <c r="C114" s="38"/>
      <c r="D114" s="6"/>
      <c r="E114" s="6"/>
      <c r="F114" s="6"/>
      <c r="G114" s="6"/>
      <c r="H114" s="6"/>
      <c r="I114" s="6"/>
      <c r="J114" s="10"/>
      <c r="K114" s="6"/>
      <c r="L114" s="6"/>
      <c r="M114" s="6"/>
      <c r="N114" s="6"/>
      <c r="O114" s="6"/>
    </row>
    <row r="115" spans="1:15" x14ac:dyDescent="0.25">
      <c r="A115" s="35"/>
      <c r="B115" s="38"/>
      <c r="C115" s="3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35"/>
      <c r="B116" s="38"/>
      <c r="C116" s="3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35"/>
      <c r="B117" s="38"/>
      <c r="C117" s="3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35"/>
      <c r="B118" s="38"/>
      <c r="C118" s="3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35"/>
      <c r="B119" s="3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35"/>
      <c r="B120" s="38"/>
      <c r="C120" s="3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35"/>
      <c r="B121" s="38"/>
      <c r="C121" s="3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35"/>
      <c r="B122" s="38"/>
      <c r="C122" s="3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35"/>
      <c r="B123" s="3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35"/>
      <c r="B124" s="38"/>
      <c r="C124" s="3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35"/>
      <c r="B125" s="3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35"/>
      <c r="B126" s="38"/>
      <c r="C126" s="3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35"/>
      <c r="B127" s="38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35"/>
      <c r="B128" s="40"/>
      <c r="C128" s="4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4:15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mergeCells count="1">
    <mergeCell ref="D1:O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67" zoomScale="125" zoomScaleNormal="125" workbookViewId="0">
      <selection activeCell="J16" sqref="J16"/>
    </sheetView>
  </sheetViews>
  <sheetFormatPr defaultRowHeight="15" x14ac:dyDescent="0.25"/>
  <cols>
    <col min="1" max="1" width="6.7109375" style="23" customWidth="1"/>
    <col min="2" max="2" width="11.7109375" style="2" customWidth="1"/>
    <col min="3" max="3" width="24.5703125" style="2" customWidth="1"/>
    <col min="4" max="4" width="34.7109375" style="63" customWidth="1"/>
    <col min="5" max="5" width="20.7109375" style="2" customWidth="1"/>
    <col min="6" max="6" width="8.28515625" style="25" customWidth="1"/>
  </cols>
  <sheetData>
    <row r="1" spans="1:6" x14ac:dyDescent="0.25">
      <c r="A1" s="72"/>
      <c r="B1" s="73"/>
      <c r="C1" s="73"/>
      <c r="D1" s="74"/>
      <c r="E1" s="75"/>
      <c r="F1" s="65"/>
    </row>
    <row r="2" spans="1:6" x14ac:dyDescent="0.25">
      <c r="A2" s="100" t="s">
        <v>278</v>
      </c>
      <c r="B2" s="101" t="s">
        <v>279</v>
      </c>
      <c r="C2" s="101" t="s">
        <v>280</v>
      </c>
      <c r="D2" s="98" t="s">
        <v>471</v>
      </c>
      <c r="E2" s="102" t="s">
        <v>281</v>
      </c>
      <c r="F2" s="103" t="s">
        <v>282</v>
      </c>
    </row>
    <row r="3" spans="1:6" x14ac:dyDescent="0.25">
      <c r="A3" s="21" t="s">
        <v>10</v>
      </c>
      <c r="B3" s="16" t="s">
        <v>11</v>
      </c>
      <c r="C3" s="16" t="s">
        <v>12</v>
      </c>
      <c r="D3" s="60" t="s">
        <v>283</v>
      </c>
      <c r="E3" s="5" t="s">
        <v>284</v>
      </c>
      <c r="F3" s="64" t="s">
        <v>3</v>
      </c>
    </row>
    <row r="4" spans="1:6" x14ac:dyDescent="0.25">
      <c r="A4" s="4" t="s">
        <v>13</v>
      </c>
      <c r="B4" s="17" t="s">
        <v>14</v>
      </c>
      <c r="C4" s="17" t="s">
        <v>14</v>
      </c>
      <c r="D4" s="60" t="s">
        <v>429</v>
      </c>
      <c r="E4" s="1" t="s">
        <v>285</v>
      </c>
      <c r="F4" s="60" t="s">
        <v>3</v>
      </c>
    </row>
    <row r="5" spans="1:6" x14ac:dyDescent="0.25">
      <c r="A5" s="4" t="s">
        <v>15</v>
      </c>
      <c r="B5" s="17" t="s">
        <v>16</v>
      </c>
      <c r="C5" s="17" t="s">
        <v>16</v>
      </c>
      <c r="D5" s="60" t="s">
        <v>473</v>
      </c>
      <c r="E5" s="1" t="s">
        <v>286</v>
      </c>
      <c r="F5" s="60" t="s">
        <v>3</v>
      </c>
    </row>
    <row r="6" spans="1:6" x14ac:dyDescent="0.25">
      <c r="A6" s="4" t="s">
        <v>17</v>
      </c>
      <c r="B6" s="17" t="s">
        <v>18</v>
      </c>
      <c r="C6" s="17" t="s">
        <v>19</v>
      </c>
      <c r="D6" s="60" t="s">
        <v>448</v>
      </c>
      <c r="E6" s="1" t="s">
        <v>287</v>
      </c>
      <c r="F6" s="60" t="s">
        <v>3</v>
      </c>
    </row>
    <row r="7" spans="1:6" x14ac:dyDescent="0.25">
      <c r="A7" s="4" t="s">
        <v>20</v>
      </c>
      <c r="B7" s="17" t="s">
        <v>18</v>
      </c>
      <c r="C7" s="17" t="s">
        <v>21</v>
      </c>
      <c r="D7" s="60" t="s">
        <v>448</v>
      </c>
      <c r="E7" s="1" t="s">
        <v>288</v>
      </c>
      <c r="F7" s="60" t="s">
        <v>3</v>
      </c>
    </row>
    <row r="8" spans="1:6" x14ac:dyDescent="0.25">
      <c r="A8" s="4" t="s">
        <v>22</v>
      </c>
      <c r="B8" s="17" t="s">
        <v>23</v>
      </c>
      <c r="C8" s="17" t="s">
        <v>24</v>
      </c>
      <c r="D8" s="60" t="s">
        <v>289</v>
      </c>
      <c r="E8" s="1" t="s">
        <v>290</v>
      </c>
      <c r="F8" s="60" t="s">
        <v>3</v>
      </c>
    </row>
    <row r="9" spans="1:6" x14ac:dyDescent="0.25">
      <c r="A9" s="4" t="s">
        <v>25</v>
      </c>
      <c r="B9" s="17" t="s">
        <v>26</v>
      </c>
      <c r="C9" s="17" t="s">
        <v>27</v>
      </c>
      <c r="D9" s="60" t="s">
        <v>474</v>
      </c>
      <c r="E9" s="1" t="s">
        <v>291</v>
      </c>
      <c r="F9" s="60" t="s">
        <v>3</v>
      </c>
    </row>
    <row r="10" spans="1:6" x14ac:dyDescent="0.25">
      <c r="A10" s="4" t="s">
        <v>28</v>
      </c>
      <c r="B10" s="17" t="s">
        <v>29</v>
      </c>
      <c r="C10" s="17" t="s">
        <v>30</v>
      </c>
      <c r="D10" s="60" t="s">
        <v>292</v>
      </c>
      <c r="E10" s="1" t="s">
        <v>293</v>
      </c>
      <c r="F10" s="60" t="s">
        <v>3</v>
      </c>
    </row>
    <row r="11" spans="1:6" x14ac:dyDescent="0.25">
      <c r="A11" s="4" t="s">
        <v>31</v>
      </c>
      <c r="B11" s="17" t="s">
        <v>32</v>
      </c>
      <c r="C11" s="17" t="s">
        <v>428</v>
      </c>
      <c r="D11" s="60" t="s">
        <v>294</v>
      </c>
      <c r="E11" s="1" t="s">
        <v>295</v>
      </c>
      <c r="F11" s="60" t="s">
        <v>3</v>
      </c>
    </row>
    <row r="12" spans="1:6" x14ac:dyDescent="0.25">
      <c r="A12" s="4" t="s">
        <v>33</v>
      </c>
      <c r="B12" s="17" t="s">
        <v>34</v>
      </c>
      <c r="C12" s="17" t="s">
        <v>35</v>
      </c>
      <c r="D12" s="60" t="s">
        <v>482</v>
      </c>
      <c r="E12" s="1" t="s">
        <v>296</v>
      </c>
      <c r="F12" s="60" t="s">
        <v>3</v>
      </c>
    </row>
    <row r="13" spans="1:6" x14ac:dyDescent="0.25">
      <c r="A13" s="4" t="s">
        <v>36</v>
      </c>
      <c r="B13" s="17" t="s">
        <v>34</v>
      </c>
      <c r="C13" s="17" t="s">
        <v>37</v>
      </c>
      <c r="D13" s="60" t="s">
        <v>482</v>
      </c>
      <c r="E13" s="1" t="s">
        <v>297</v>
      </c>
      <c r="F13" s="60" t="s">
        <v>3</v>
      </c>
    </row>
    <row r="14" spans="1:6" x14ac:dyDescent="0.25">
      <c r="A14" s="4" t="s">
        <v>38</v>
      </c>
      <c r="B14" s="17" t="s">
        <v>39</v>
      </c>
      <c r="C14" s="17" t="s">
        <v>40</v>
      </c>
      <c r="D14" s="61" t="s">
        <v>495</v>
      </c>
      <c r="E14" s="1" t="s">
        <v>298</v>
      </c>
      <c r="F14" s="60" t="s">
        <v>3</v>
      </c>
    </row>
    <row r="15" spans="1:6" x14ac:dyDescent="0.25">
      <c r="A15" s="4" t="s">
        <v>41</v>
      </c>
      <c r="B15" s="17" t="s">
        <v>42</v>
      </c>
      <c r="C15" s="17" t="s">
        <v>43</v>
      </c>
      <c r="D15" s="60" t="s">
        <v>299</v>
      </c>
      <c r="E15" s="1" t="s">
        <v>300</v>
      </c>
      <c r="F15" s="60" t="s">
        <v>3</v>
      </c>
    </row>
    <row r="16" spans="1:6" x14ac:dyDescent="0.25">
      <c r="A16" s="4" t="s">
        <v>44</v>
      </c>
      <c r="B16" s="17" t="s">
        <v>45</v>
      </c>
      <c r="C16" s="17" t="s">
        <v>46</v>
      </c>
      <c r="D16" s="60" t="s">
        <v>301</v>
      </c>
      <c r="E16" s="1" t="s">
        <v>302</v>
      </c>
      <c r="F16" s="60" t="s">
        <v>3</v>
      </c>
    </row>
    <row r="17" spans="1:6" x14ac:dyDescent="0.25">
      <c r="A17" s="4" t="s">
        <v>47</v>
      </c>
      <c r="B17" s="17" t="s">
        <v>45</v>
      </c>
      <c r="C17" s="17" t="s">
        <v>48</v>
      </c>
      <c r="D17" s="60" t="s">
        <v>431</v>
      </c>
      <c r="E17" s="1" t="s">
        <v>303</v>
      </c>
      <c r="F17" s="60" t="s">
        <v>3</v>
      </c>
    </row>
    <row r="18" spans="1:6" x14ac:dyDescent="0.25">
      <c r="A18" s="4" t="s">
        <v>49</v>
      </c>
      <c r="B18" s="17" t="s">
        <v>50</v>
      </c>
      <c r="C18" s="17" t="s">
        <v>51</v>
      </c>
      <c r="D18" s="60" t="s">
        <v>435</v>
      </c>
      <c r="E18" s="1" t="s">
        <v>304</v>
      </c>
      <c r="F18" s="60" t="s">
        <v>3</v>
      </c>
    </row>
    <row r="19" spans="1:6" x14ac:dyDescent="0.25">
      <c r="A19" s="4" t="s">
        <v>52</v>
      </c>
      <c r="B19" s="17" t="s">
        <v>53</v>
      </c>
      <c r="C19" s="17" t="s">
        <v>54</v>
      </c>
      <c r="D19" s="60" t="s">
        <v>305</v>
      </c>
      <c r="E19" s="1" t="s">
        <v>306</v>
      </c>
      <c r="F19" s="60" t="s">
        <v>3</v>
      </c>
    </row>
    <row r="20" spans="1:6" x14ac:dyDescent="0.25">
      <c r="A20" s="4" t="s">
        <v>55</v>
      </c>
      <c r="B20" s="17" t="s">
        <v>53</v>
      </c>
      <c r="C20" s="17" t="s">
        <v>307</v>
      </c>
      <c r="D20" s="60" t="s">
        <v>305</v>
      </c>
      <c r="E20" s="1" t="s">
        <v>306</v>
      </c>
      <c r="F20" s="60" t="s">
        <v>3</v>
      </c>
    </row>
    <row r="21" spans="1:6" x14ac:dyDescent="0.25">
      <c r="A21" s="4" t="s">
        <v>57</v>
      </c>
      <c r="B21" s="17" t="s">
        <v>58</v>
      </c>
      <c r="C21" s="17" t="s">
        <v>59</v>
      </c>
      <c r="D21" s="60" t="s">
        <v>502</v>
      </c>
      <c r="E21" s="1" t="s">
        <v>308</v>
      </c>
      <c r="F21" s="60" t="s">
        <v>3</v>
      </c>
    </row>
    <row r="22" spans="1:6" x14ac:dyDescent="0.25">
      <c r="A22" s="4" t="s">
        <v>60</v>
      </c>
      <c r="B22" s="17" t="s">
        <v>61</v>
      </c>
      <c r="C22" s="17" t="s">
        <v>62</v>
      </c>
      <c r="D22" s="60" t="s">
        <v>309</v>
      </c>
      <c r="E22" s="1" t="s">
        <v>310</v>
      </c>
      <c r="F22" s="60" t="s">
        <v>3</v>
      </c>
    </row>
    <row r="23" spans="1:6" x14ac:dyDescent="0.25">
      <c r="A23" s="4" t="s">
        <v>63</v>
      </c>
      <c r="B23" s="17" t="s">
        <v>64</v>
      </c>
      <c r="C23" s="17" t="s">
        <v>65</v>
      </c>
      <c r="D23" s="60" t="s">
        <v>494</v>
      </c>
      <c r="E23" s="1" t="s">
        <v>311</v>
      </c>
      <c r="F23" s="60" t="s">
        <v>3</v>
      </c>
    </row>
    <row r="24" spans="1:6" x14ac:dyDescent="0.25">
      <c r="A24" s="4" t="s">
        <v>66</v>
      </c>
      <c r="B24" s="17" t="s">
        <v>64</v>
      </c>
      <c r="C24" s="17" t="s">
        <v>67</v>
      </c>
      <c r="D24" s="60" t="s">
        <v>496</v>
      </c>
      <c r="E24" s="1" t="s">
        <v>311</v>
      </c>
      <c r="F24" s="60" t="s">
        <v>3</v>
      </c>
    </row>
    <row r="25" spans="1:6" x14ac:dyDescent="0.25">
      <c r="A25" s="4" t="s">
        <v>68</v>
      </c>
      <c r="B25" s="17" t="s">
        <v>69</v>
      </c>
      <c r="C25" s="17" t="s">
        <v>70</v>
      </c>
      <c r="D25" s="60" t="s">
        <v>312</v>
      </c>
      <c r="E25" s="1" t="s">
        <v>313</v>
      </c>
      <c r="F25" s="60" t="s">
        <v>3</v>
      </c>
    </row>
    <row r="26" spans="1:6" x14ac:dyDescent="0.25">
      <c r="A26" s="4" t="s">
        <v>71</v>
      </c>
      <c r="B26" s="17" t="s">
        <v>69</v>
      </c>
      <c r="C26" s="17" t="s">
        <v>72</v>
      </c>
      <c r="D26" s="60" t="s">
        <v>312</v>
      </c>
      <c r="E26" s="1" t="s">
        <v>313</v>
      </c>
      <c r="F26" s="60" t="s">
        <v>3</v>
      </c>
    </row>
    <row r="27" spans="1:6" x14ac:dyDescent="0.25">
      <c r="A27" s="4" t="s">
        <v>73</v>
      </c>
      <c r="B27" s="17" t="s">
        <v>74</v>
      </c>
      <c r="C27" s="17" t="s">
        <v>75</v>
      </c>
      <c r="D27" s="60" t="s">
        <v>486</v>
      </c>
      <c r="E27" s="1" t="s">
        <v>314</v>
      </c>
      <c r="F27" s="60" t="s">
        <v>3</v>
      </c>
    </row>
    <row r="28" spans="1:6" x14ac:dyDescent="0.25">
      <c r="A28" s="4" t="s">
        <v>76</v>
      </c>
      <c r="B28" s="17" t="s">
        <v>77</v>
      </c>
      <c r="C28" s="17" t="s">
        <v>78</v>
      </c>
      <c r="D28" s="60" t="s">
        <v>315</v>
      </c>
      <c r="E28" s="1" t="s">
        <v>316</v>
      </c>
      <c r="F28" s="60" t="s">
        <v>3</v>
      </c>
    </row>
    <row r="29" spans="1:6" x14ac:dyDescent="0.25">
      <c r="A29" s="1" t="s">
        <v>453</v>
      </c>
      <c r="B29" s="1" t="s">
        <v>454</v>
      </c>
      <c r="C29" s="1" t="s">
        <v>455</v>
      </c>
      <c r="D29" s="60" t="s">
        <v>458</v>
      </c>
      <c r="E29" s="24" t="s">
        <v>461</v>
      </c>
      <c r="F29" s="60" t="s">
        <v>3</v>
      </c>
    </row>
    <row r="30" spans="1:6" x14ac:dyDescent="0.25">
      <c r="A30" s="4" t="s">
        <v>79</v>
      </c>
      <c r="B30" s="17" t="s">
        <v>80</v>
      </c>
      <c r="C30" s="17" t="s">
        <v>81</v>
      </c>
      <c r="D30" s="60" t="s">
        <v>317</v>
      </c>
      <c r="E30" s="1" t="s">
        <v>318</v>
      </c>
      <c r="F30" s="60" t="s">
        <v>3</v>
      </c>
    </row>
    <row r="31" spans="1:6" x14ac:dyDescent="0.25">
      <c r="A31" s="4" t="s">
        <v>82</v>
      </c>
      <c r="B31" s="17" t="s">
        <v>83</v>
      </c>
      <c r="C31" s="17" t="s">
        <v>84</v>
      </c>
      <c r="D31" s="60" t="s">
        <v>319</v>
      </c>
      <c r="E31" s="1" t="s">
        <v>320</v>
      </c>
      <c r="F31" s="60" t="s">
        <v>3</v>
      </c>
    </row>
    <row r="32" spans="1:6" x14ac:dyDescent="0.25">
      <c r="A32" s="4" t="s">
        <v>85</v>
      </c>
      <c r="B32" s="17" t="s">
        <v>86</v>
      </c>
      <c r="C32" s="17" t="s">
        <v>87</v>
      </c>
      <c r="D32" s="60" t="s">
        <v>321</v>
      </c>
      <c r="E32" s="1" t="s">
        <v>322</v>
      </c>
      <c r="F32" s="60" t="s">
        <v>3</v>
      </c>
    </row>
    <row r="33" spans="1:6" x14ac:dyDescent="0.25">
      <c r="A33" s="4" t="s">
        <v>88</v>
      </c>
      <c r="B33" s="17" t="s">
        <v>89</v>
      </c>
      <c r="C33" s="17" t="s">
        <v>90</v>
      </c>
      <c r="D33" s="60" t="s">
        <v>323</v>
      </c>
      <c r="E33" s="1" t="s">
        <v>324</v>
      </c>
      <c r="F33" s="60" t="s">
        <v>3</v>
      </c>
    </row>
    <row r="34" spans="1:6" x14ac:dyDescent="0.25">
      <c r="A34" s="4" t="s">
        <v>91</v>
      </c>
      <c r="B34" s="17" t="s">
        <v>92</v>
      </c>
      <c r="C34" s="17" t="s">
        <v>93</v>
      </c>
      <c r="D34" s="60" t="s">
        <v>325</v>
      </c>
      <c r="E34" s="1" t="s">
        <v>326</v>
      </c>
      <c r="F34" s="60" t="s">
        <v>3</v>
      </c>
    </row>
    <row r="35" spans="1:6" x14ac:dyDescent="0.25">
      <c r="A35" s="4" t="s">
        <v>94</v>
      </c>
      <c r="B35" s="17" t="s">
        <v>95</v>
      </c>
      <c r="C35" s="17" t="s">
        <v>96</v>
      </c>
      <c r="D35" s="60" t="s">
        <v>439</v>
      </c>
      <c r="E35" s="1" t="s">
        <v>327</v>
      </c>
      <c r="F35" s="60" t="s">
        <v>3</v>
      </c>
    </row>
    <row r="36" spans="1:6" x14ac:dyDescent="0.25">
      <c r="A36" s="22" t="s">
        <v>97</v>
      </c>
      <c r="B36" s="17" t="s">
        <v>98</v>
      </c>
      <c r="C36" s="17" t="s">
        <v>99</v>
      </c>
      <c r="D36" s="60" t="s">
        <v>436</v>
      </c>
      <c r="E36" s="1" t="s">
        <v>328</v>
      </c>
      <c r="F36" s="60" t="s">
        <v>3</v>
      </c>
    </row>
    <row r="37" spans="1:6" x14ac:dyDescent="0.25">
      <c r="A37" s="4" t="s">
        <v>100</v>
      </c>
      <c r="B37" s="17" t="s">
        <v>101</v>
      </c>
      <c r="C37" s="17" t="s">
        <v>102</v>
      </c>
      <c r="D37" s="60" t="s">
        <v>329</v>
      </c>
      <c r="E37" s="1" t="s">
        <v>330</v>
      </c>
      <c r="F37" s="60" t="s">
        <v>3</v>
      </c>
    </row>
    <row r="38" spans="1:6" x14ac:dyDescent="0.25">
      <c r="A38" s="4" t="s">
        <v>103</v>
      </c>
      <c r="B38" s="17" t="s">
        <v>104</v>
      </c>
      <c r="C38" s="17" t="s">
        <v>105</v>
      </c>
      <c r="D38" s="60" t="s">
        <v>483</v>
      </c>
      <c r="E38" s="1" t="s">
        <v>331</v>
      </c>
      <c r="F38" s="60" t="s">
        <v>3</v>
      </c>
    </row>
    <row r="39" spans="1:6" x14ac:dyDescent="0.25">
      <c r="A39" s="4" t="s">
        <v>106</v>
      </c>
      <c r="B39" s="17" t="s">
        <v>107</v>
      </c>
      <c r="C39" s="17" t="s">
        <v>108</v>
      </c>
      <c r="D39" s="60" t="s">
        <v>503</v>
      </c>
      <c r="E39" s="1" t="s">
        <v>332</v>
      </c>
      <c r="F39" s="60" t="s">
        <v>3</v>
      </c>
    </row>
    <row r="40" spans="1:6" x14ac:dyDescent="0.25">
      <c r="A40" s="4" t="s">
        <v>109</v>
      </c>
      <c r="B40" s="17" t="s">
        <v>110</v>
      </c>
      <c r="C40" s="17" t="s">
        <v>111</v>
      </c>
      <c r="D40" s="60" t="s">
        <v>333</v>
      </c>
      <c r="E40" s="1" t="s">
        <v>334</v>
      </c>
      <c r="F40" s="60" t="s">
        <v>3</v>
      </c>
    </row>
    <row r="41" spans="1:6" x14ac:dyDescent="0.25">
      <c r="A41" s="4" t="s">
        <v>112</v>
      </c>
      <c r="B41" s="17" t="s">
        <v>113</v>
      </c>
      <c r="C41" s="17" t="s">
        <v>114</v>
      </c>
      <c r="D41" s="60" t="s">
        <v>449</v>
      </c>
      <c r="E41" s="1" t="s">
        <v>335</v>
      </c>
      <c r="F41" s="60" t="s">
        <v>3</v>
      </c>
    </row>
    <row r="42" spans="1:6" x14ac:dyDescent="0.25">
      <c r="A42" s="4" t="s">
        <v>115</v>
      </c>
      <c r="B42" s="17" t="s">
        <v>116</v>
      </c>
      <c r="C42" s="17" t="s">
        <v>117</v>
      </c>
      <c r="D42" s="60" t="s">
        <v>493</v>
      </c>
      <c r="E42" s="1" t="s">
        <v>336</v>
      </c>
      <c r="F42" s="60" t="s">
        <v>3</v>
      </c>
    </row>
    <row r="43" spans="1:6" x14ac:dyDescent="0.25">
      <c r="A43" s="4" t="s">
        <v>118</v>
      </c>
      <c r="B43" s="17" t="s">
        <v>116</v>
      </c>
      <c r="C43" s="17" t="s">
        <v>119</v>
      </c>
      <c r="D43" s="60" t="s">
        <v>337</v>
      </c>
      <c r="E43" s="1" t="s">
        <v>338</v>
      </c>
      <c r="F43" s="60" t="s">
        <v>3</v>
      </c>
    </row>
    <row r="44" spans="1:6" x14ac:dyDescent="0.25">
      <c r="A44" s="4" t="s">
        <v>120</v>
      </c>
      <c r="B44" s="17" t="s">
        <v>121</v>
      </c>
      <c r="C44" s="17" t="s">
        <v>121</v>
      </c>
      <c r="D44" s="61" t="s">
        <v>430</v>
      </c>
      <c r="E44" s="1" t="s">
        <v>339</v>
      </c>
      <c r="F44" s="60" t="s">
        <v>3</v>
      </c>
    </row>
    <row r="45" spans="1:6" x14ac:dyDescent="0.25">
      <c r="A45" s="4" t="s">
        <v>122</v>
      </c>
      <c r="B45" s="17" t="s">
        <v>123</v>
      </c>
      <c r="C45" s="17" t="s">
        <v>124</v>
      </c>
      <c r="D45" s="60" t="s">
        <v>340</v>
      </c>
      <c r="E45" s="1" t="s">
        <v>341</v>
      </c>
      <c r="F45" s="60" t="s">
        <v>3</v>
      </c>
    </row>
    <row r="46" spans="1:6" x14ac:dyDescent="0.25">
      <c r="A46" s="4" t="s">
        <v>125</v>
      </c>
      <c r="B46" s="17" t="s">
        <v>126</v>
      </c>
      <c r="C46" s="17" t="s">
        <v>127</v>
      </c>
      <c r="D46" s="60" t="s">
        <v>342</v>
      </c>
      <c r="E46" s="1" t="s">
        <v>343</v>
      </c>
      <c r="F46" s="60" t="s">
        <v>3</v>
      </c>
    </row>
    <row r="47" spans="1:6" x14ac:dyDescent="0.25">
      <c r="A47" s="4" t="s">
        <v>128</v>
      </c>
      <c r="B47" s="17" t="s">
        <v>129</v>
      </c>
      <c r="C47" s="17" t="s">
        <v>130</v>
      </c>
      <c r="D47" s="60" t="s">
        <v>344</v>
      </c>
      <c r="E47" s="1" t="s">
        <v>345</v>
      </c>
      <c r="F47" s="60" t="s">
        <v>3</v>
      </c>
    </row>
    <row r="48" spans="1:6" x14ac:dyDescent="0.25">
      <c r="A48" s="4" t="s">
        <v>131</v>
      </c>
      <c r="B48" s="17" t="s">
        <v>132</v>
      </c>
      <c r="C48" s="17" t="s">
        <v>133</v>
      </c>
      <c r="D48" s="60" t="s">
        <v>346</v>
      </c>
      <c r="E48" s="1" t="s">
        <v>347</v>
      </c>
      <c r="F48" s="60" t="s">
        <v>3</v>
      </c>
    </row>
    <row r="49" spans="1:6" x14ac:dyDescent="0.25">
      <c r="A49" s="22" t="s">
        <v>134</v>
      </c>
      <c r="B49" s="17" t="s">
        <v>135</v>
      </c>
      <c r="C49" s="17" t="s">
        <v>136</v>
      </c>
      <c r="D49" s="60" t="s">
        <v>348</v>
      </c>
      <c r="E49" s="1" t="s">
        <v>349</v>
      </c>
      <c r="F49" s="60" t="s">
        <v>3</v>
      </c>
    </row>
    <row r="50" spans="1:6" x14ac:dyDescent="0.25">
      <c r="A50" s="4" t="s">
        <v>137</v>
      </c>
      <c r="B50" s="17" t="s">
        <v>138</v>
      </c>
      <c r="C50" s="17" t="s">
        <v>139</v>
      </c>
      <c r="D50" s="60" t="s">
        <v>350</v>
      </c>
      <c r="E50" s="1" t="s">
        <v>351</v>
      </c>
      <c r="F50" s="60" t="s">
        <v>3</v>
      </c>
    </row>
    <row r="51" spans="1:6" x14ac:dyDescent="0.25">
      <c r="A51" s="4" t="s">
        <v>140</v>
      </c>
      <c r="B51" s="17" t="s">
        <v>141</v>
      </c>
      <c r="C51" s="17" t="s">
        <v>142</v>
      </c>
      <c r="D51" s="60" t="s">
        <v>487</v>
      </c>
      <c r="E51" s="1" t="s">
        <v>352</v>
      </c>
      <c r="F51" s="60" t="s">
        <v>3</v>
      </c>
    </row>
    <row r="52" spans="1:6" x14ac:dyDescent="0.25">
      <c r="A52" s="4" t="s">
        <v>143</v>
      </c>
      <c r="B52" s="17" t="s">
        <v>141</v>
      </c>
      <c r="C52" s="17" t="s">
        <v>144</v>
      </c>
      <c r="D52" s="60" t="s">
        <v>488</v>
      </c>
      <c r="E52" s="1" t="s">
        <v>353</v>
      </c>
      <c r="F52" s="60" t="s">
        <v>3</v>
      </c>
    </row>
    <row r="53" spans="1:6" x14ac:dyDescent="0.25">
      <c r="A53" s="4" t="s">
        <v>145</v>
      </c>
      <c r="B53" s="17" t="s">
        <v>146</v>
      </c>
      <c r="C53" s="17" t="s">
        <v>147</v>
      </c>
      <c r="D53" s="60" t="s">
        <v>484</v>
      </c>
      <c r="E53" s="1" t="s">
        <v>354</v>
      </c>
      <c r="F53" s="60" t="s">
        <v>3</v>
      </c>
    </row>
    <row r="54" spans="1:6" x14ac:dyDescent="0.25">
      <c r="A54" s="4" t="s">
        <v>148</v>
      </c>
      <c r="B54" s="17" t="s">
        <v>149</v>
      </c>
      <c r="C54" s="17" t="s">
        <v>150</v>
      </c>
      <c r="D54" s="60" t="s">
        <v>452</v>
      </c>
      <c r="E54" s="1" t="s">
        <v>355</v>
      </c>
      <c r="F54" s="60" t="s">
        <v>3</v>
      </c>
    </row>
    <row r="55" spans="1:6" x14ac:dyDescent="0.25">
      <c r="A55" s="4" t="s">
        <v>151</v>
      </c>
      <c r="B55" s="17" t="s">
        <v>149</v>
      </c>
      <c r="C55" s="17" t="s">
        <v>152</v>
      </c>
      <c r="D55" s="60" t="s">
        <v>356</v>
      </c>
      <c r="E55" s="1" t="s">
        <v>357</v>
      </c>
      <c r="F55" s="60" t="s">
        <v>3</v>
      </c>
    </row>
    <row r="56" spans="1:6" x14ac:dyDescent="0.25">
      <c r="A56" s="4" t="s">
        <v>153</v>
      </c>
      <c r="B56" s="17" t="s">
        <v>154</v>
      </c>
      <c r="C56" s="17" t="s">
        <v>155</v>
      </c>
      <c r="D56" s="60" t="s">
        <v>475</v>
      </c>
      <c r="E56" s="1" t="s">
        <v>358</v>
      </c>
      <c r="F56" s="60" t="s">
        <v>3</v>
      </c>
    </row>
    <row r="57" spans="1:6" x14ac:dyDescent="0.25">
      <c r="A57" s="4" t="s">
        <v>156</v>
      </c>
      <c r="B57" s="17" t="s">
        <v>157</v>
      </c>
      <c r="C57" s="17" t="s">
        <v>158</v>
      </c>
      <c r="D57" s="60" t="s">
        <v>359</v>
      </c>
      <c r="E57" s="1" t="s">
        <v>360</v>
      </c>
      <c r="F57" s="60" t="s">
        <v>3</v>
      </c>
    </row>
    <row r="58" spans="1:6" x14ac:dyDescent="0.25">
      <c r="A58" s="4" t="s">
        <v>159</v>
      </c>
      <c r="B58" s="17" t="s">
        <v>160</v>
      </c>
      <c r="C58" s="17" t="s">
        <v>161</v>
      </c>
      <c r="D58" s="60" t="s">
        <v>504</v>
      </c>
      <c r="E58" s="1" t="s">
        <v>361</v>
      </c>
      <c r="F58" s="60" t="s">
        <v>3</v>
      </c>
    </row>
    <row r="59" spans="1:6" x14ac:dyDescent="0.25">
      <c r="A59" s="4" t="s">
        <v>162</v>
      </c>
      <c r="B59" s="17" t="s">
        <v>163</v>
      </c>
      <c r="C59" s="17" t="s">
        <v>164</v>
      </c>
      <c r="D59" s="60" t="s">
        <v>489</v>
      </c>
      <c r="E59" s="1" t="s">
        <v>362</v>
      </c>
      <c r="F59" s="60" t="s">
        <v>3</v>
      </c>
    </row>
    <row r="60" spans="1:6" x14ac:dyDescent="0.25">
      <c r="A60" s="4" t="s">
        <v>165</v>
      </c>
      <c r="B60" s="17" t="s">
        <v>166</v>
      </c>
      <c r="C60" s="17" t="s">
        <v>166</v>
      </c>
      <c r="D60" s="60" t="s">
        <v>479</v>
      </c>
      <c r="E60" s="1" t="s">
        <v>363</v>
      </c>
      <c r="F60" s="60" t="s">
        <v>3</v>
      </c>
    </row>
    <row r="61" spans="1:6" x14ac:dyDescent="0.25">
      <c r="A61" s="4" t="s">
        <v>167</v>
      </c>
      <c r="B61" s="17" t="s">
        <v>168</v>
      </c>
      <c r="C61" s="17" t="s">
        <v>169</v>
      </c>
      <c r="D61" s="60" t="s">
        <v>476</v>
      </c>
      <c r="E61" s="1" t="s">
        <v>364</v>
      </c>
      <c r="F61" s="60" t="s">
        <v>3</v>
      </c>
    </row>
    <row r="62" spans="1:6" x14ac:dyDescent="0.25">
      <c r="A62" s="4" t="s">
        <v>170</v>
      </c>
      <c r="B62" s="17" t="s">
        <v>171</v>
      </c>
      <c r="C62" s="17" t="s">
        <v>172</v>
      </c>
      <c r="D62" s="60" t="s">
        <v>459</v>
      </c>
      <c r="E62" s="1" t="s">
        <v>365</v>
      </c>
      <c r="F62" s="60" t="s">
        <v>3</v>
      </c>
    </row>
    <row r="63" spans="1:6" x14ac:dyDescent="0.25">
      <c r="A63" s="4" t="s">
        <v>180</v>
      </c>
      <c r="B63" s="17" t="s">
        <v>174</v>
      </c>
      <c r="C63" s="17" t="s">
        <v>181</v>
      </c>
      <c r="D63" s="60" t="s">
        <v>368</v>
      </c>
      <c r="E63" s="1" t="s">
        <v>369</v>
      </c>
      <c r="F63" s="60" t="s">
        <v>3</v>
      </c>
    </row>
    <row r="64" spans="1:6" x14ac:dyDescent="0.25">
      <c r="A64" s="4" t="s">
        <v>182</v>
      </c>
      <c r="B64" s="17" t="s">
        <v>174</v>
      </c>
      <c r="C64" s="17" t="s">
        <v>183</v>
      </c>
      <c r="D64" s="60" t="s">
        <v>501</v>
      </c>
      <c r="E64" s="1" t="s">
        <v>370</v>
      </c>
      <c r="F64" s="60" t="s">
        <v>3</v>
      </c>
    </row>
    <row r="65" spans="1:6" x14ac:dyDescent="0.25">
      <c r="A65" s="4" t="s">
        <v>173</v>
      </c>
      <c r="B65" s="17" t="s">
        <v>174</v>
      </c>
      <c r="C65" s="17" t="s">
        <v>440</v>
      </c>
      <c r="D65" s="60" t="s">
        <v>447</v>
      </c>
      <c r="E65" s="1" t="s">
        <v>366</v>
      </c>
      <c r="F65" s="60" t="s">
        <v>3</v>
      </c>
    </row>
    <row r="66" spans="1:6" x14ac:dyDescent="0.25">
      <c r="A66" s="4" t="s">
        <v>186</v>
      </c>
      <c r="B66" s="17" t="s">
        <v>174</v>
      </c>
      <c r="C66" s="17" t="s">
        <v>187</v>
      </c>
      <c r="D66" s="60" t="s">
        <v>490</v>
      </c>
      <c r="E66" s="1" t="s">
        <v>373</v>
      </c>
      <c r="F66" s="60" t="s">
        <v>3</v>
      </c>
    </row>
    <row r="67" spans="1:6" x14ac:dyDescent="0.25">
      <c r="A67" s="4" t="s">
        <v>184</v>
      </c>
      <c r="B67" s="17" t="s">
        <v>174</v>
      </c>
      <c r="C67" s="17" t="s">
        <v>185</v>
      </c>
      <c r="D67" s="60" t="s">
        <v>371</v>
      </c>
      <c r="E67" s="1" t="s">
        <v>372</v>
      </c>
      <c r="F67" s="60" t="s">
        <v>3</v>
      </c>
    </row>
    <row r="68" spans="1:6" x14ac:dyDescent="0.25">
      <c r="A68" s="4" t="s">
        <v>433</v>
      </c>
      <c r="B68" s="17" t="s">
        <v>174</v>
      </c>
      <c r="C68" s="17" t="s">
        <v>438</v>
      </c>
      <c r="D68" s="60" t="s">
        <v>368</v>
      </c>
      <c r="E68" s="1" t="s">
        <v>434</v>
      </c>
      <c r="F68" s="60" t="s">
        <v>3</v>
      </c>
    </row>
    <row r="69" spans="1:6" x14ac:dyDescent="0.25">
      <c r="A69" s="4" t="s">
        <v>188</v>
      </c>
      <c r="B69" s="17" t="s">
        <v>174</v>
      </c>
      <c r="C69" s="17" t="s">
        <v>189</v>
      </c>
      <c r="D69" s="60" t="s">
        <v>477</v>
      </c>
      <c r="E69" s="1" t="s">
        <v>374</v>
      </c>
      <c r="F69" s="60" t="s">
        <v>3</v>
      </c>
    </row>
    <row r="70" spans="1:6" x14ac:dyDescent="0.25">
      <c r="A70" s="4" t="s">
        <v>175</v>
      </c>
      <c r="B70" s="17" t="s">
        <v>174</v>
      </c>
      <c r="C70" s="17" t="s">
        <v>441</v>
      </c>
      <c r="D70" s="60" t="s">
        <v>447</v>
      </c>
      <c r="E70" s="1" t="s">
        <v>366</v>
      </c>
      <c r="F70" s="60" t="s">
        <v>3</v>
      </c>
    </row>
    <row r="71" spans="1:6" x14ac:dyDescent="0.25">
      <c r="A71" s="22" t="s">
        <v>194</v>
      </c>
      <c r="B71" s="17" t="s">
        <v>174</v>
      </c>
      <c r="C71" s="17" t="s">
        <v>195</v>
      </c>
      <c r="D71" s="60" t="s">
        <v>460</v>
      </c>
      <c r="E71" s="1" t="s">
        <v>375</v>
      </c>
      <c r="F71" s="60" t="s">
        <v>3</v>
      </c>
    </row>
    <row r="72" spans="1:6" x14ac:dyDescent="0.25">
      <c r="A72" s="22" t="s">
        <v>190</v>
      </c>
      <c r="B72" s="17" t="s">
        <v>174</v>
      </c>
      <c r="C72" s="17" t="s">
        <v>191</v>
      </c>
      <c r="D72" s="60" t="s">
        <v>477</v>
      </c>
      <c r="E72" s="1" t="s">
        <v>374</v>
      </c>
      <c r="F72" s="60" t="s">
        <v>3</v>
      </c>
    </row>
    <row r="73" spans="1:6" x14ac:dyDescent="0.25">
      <c r="A73" s="4" t="s">
        <v>176</v>
      </c>
      <c r="B73" s="17" t="s">
        <v>174</v>
      </c>
      <c r="C73" s="17" t="s">
        <v>445</v>
      </c>
      <c r="D73" s="60" t="s">
        <v>447</v>
      </c>
      <c r="E73" s="1" t="s">
        <v>367</v>
      </c>
      <c r="F73" s="60" t="s">
        <v>3</v>
      </c>
    </row>
    <row r="74" spans="1:6" x14ac:dyDescent="0.25">
      <c r="A74" s="4" t="s">
        <v>177</v>
      </c>
      <c r="B74" s="17" t="s">
        <v>174</v>
      </c>
      <c r="C74" s="17" t="s">
        <v>442</v>
      </c>
      <c r="D74" s="60" t="s">
        <v>447</v>
      </c>
      <c r="E74" s="1" t="s">
        <v>366</v>
      </c>
      <c r="F74" s="60" t="s">
        <v>3</v>
      </c>
    </row>
    <row r="75" spans="1:6" x14ac:dyDescent="0.25">
      <c r="A75" s="22" t="s">
        <v>178</v>
      </c>
      <c r="B75" s="17" t="s">
        <v>174</v>
      </c>
      <c r="C75" s="17" t="s">
        <v>464</v>
      </c>
      <c r="D75" s="60" t="s">
        <v>447</v>
      </c>
      <c r="E75" s="1" t="s">
        <v>366</v>
      </c>
      <c r="F75" s="60" t="s">
        <v>3</v>
      </c>
    </row>
    <row r="76" spans="1:6" x14ac:dyDescent="0.25">
      <c r="A76" s="22" t="s">
        <v>179</v>
      </c>
      <c r="B76" s="17" t="s">
        <v>174</v>
      </c>
      <c r="C76" s="17" t="s">
        <v>444</v>
      </c>
      <c r="D76" s="60" t="s">
        <v>447</v>
      </c>
      <c r="E76" s="1" t="s">
        <v>366</v>
      </c>
      <c r="F76" s="60" t="s">
        <v>3</v>
      </c>
    </row>
    <row r="77" spans="1:6" x14ac:dyDescent="0.25">
      <c r="A77" s="4" t="s">
        <v>192</v>
      </c>
      <c r="B77" s="17" t="s">
        <v>174</v>
      </c>
      <c r="C77" s="17" t="s">
        <v>193</v>
      </c>
      <c r="D77" s="60" t="s">
        <v>477</v>
      </c>
      <c r="E77" s="1" t="s">
        <v>373</v>
      </c>
      <c r="F77" s="60" t="s">
        <v>3</v>
      </c>
    </row>
    <row r="78" spans="1:6" x14ac:dyDescent="0.25">
      <c r="A78" s="22" t="s">
        <v>196</v>
      </c>
      <c r="B78" s="17" t="s">
        <v>197</v>
      </c>
      <c r="C78" s="17" t="s">
        <v>197</v>
      </c>
      <c r="D78" s="60" t="s">
        <v>376</v>
      </c>
      <c r="E78" s="1" t="s">
        <v>377</v>
      </c>
      <c r="F78" s="60" t="s">
        <v>3</v>
      </c>
    </row>
    <row r="79" spans="1:6" x14ac:dyDescent="0.25">
      <c r="A79" s="4" t="s">
        <v>198</v>
      </c>
      <c r="B79" s="17" t="s">
        <v>199</v>
      </c>
      <c r="C79" s="17" t="s">
        <v>200</v>
      </c>
      <c r="D79" s="60" t="s">
        <v>378</v>
      </c>
      <c r="E79" s="1" t="s">
        <v>379</v>
      </c>
      <c r="F79" s="60" t="s">
        <v>3</v>
      </c>
    </row>
    <row r="80" spans="1:6" x14ac:dyDescent="0.25">
      <c r="A80" s="4" t="s">
        <v>201</v>
      </c>
      <c r="B80" s="17" t="s">
        <v>199</v>
      </c>
      <c r="C80" s="17" t="s">
        <v>380</v>
      </c>
      <c r="D80" s="60" t="s">
        <v>378</v>
      </c>
      <c r="E80" s="1" t="s">
        <v>379</v>
      </c>
      <c r="F80" s="60" t="s">
        <v>3</v>
      </c>
    </row>
    <row r="81" spans="1:6" x14ac:dyDescent="0.25">
      <c r="A81" s="4" t="s">
        <v>203</v>
      </c>
      <c r="B81" s="17" t="s">
        <v>204</v>
      </c>
      <c r="C81" s="17" t="s">
        <v>205</v>
      </c>
      <c r="D81" s="60" t="s">
        <v>381</v>
      </c>
      <c r="E81" s="1" t="s">
        <v>382</v>
      </c>
      <c r="F81" s="60" t="s">
        <v>3</v>
      </c>
    </row>
    <row r="82" spans="1:6" x14ac:dyDescent="0.25">
      <c r="A82" s="4" t="s">
        <v>206</v>
      </c>
      <c r="B82" s="17" t="s">
        <v>207</v>
      </c>
      <c r="C82" s="17" t="s">
        <v>207</v>
      </c>
      <c r="D82" s="60" t="s">
        <v>383</v>
      </c>
      <c r="E82" s="1" t="s">
        <v>384</v>
      </c>
      <c r="F82" s="60" t="s">
        <v>3</v>
      </c>
    </row>
    <row r="83" spans="1:6" x14ac:dyDescent="0.25">
      <c r="A83" s="4" t="s">
        <v>208</v>
      </c>
      <c r="B83" s="17" t="s">
        <v>209</v>
      </c>
      <c r="C83" s="17" t="s">
        <v>210</v>
      </c>
      <c r="D83" s="60" t="s">
        <v>480</v>
      </c>
      <c r="E83" s="1" t="s">
        <v>385</v>
      </c>
      <c r="F83" s="60" t="s">
        <v>3</v>
      </c>
    </row>
    <row r="84" spans="1:6" x14ac:dyDescent="0.25">
      <c r="A84" s="4" t="s">
        <v>211</v>
      </c>
      <c r="B84" s="17" t="s">
        <v>209</v>
      </c>
      <c r="C84" s="17" t="s">
        <v>212</v>
      </c>
      <c r="D84" s="60" t="s">
        <v>386</v>
      </c>
      <c r="E84" s="1" t="s">
        <v>387</v>
      </c>
      <c r="F84" s="60" t="s">
        <v>3</v>
      </c>
    </row>
    <row r="85" spans="1:6" x14ac:dyDescent="0.25">
      <c r="A85" s="4" t="s">
        <v>213</v>
      </c>
      <c r="B85" s="17" t="s">
        <v>214</v>
      </c>
      <c r="C85" s="17" t="s">
        <v>215</v>
      </c>
      <c r="D85" s="60" t="s">
        <v>388</v>
      </c>
      <c r="E85" s="1" t="s">
        <v>389</v>
      </c>
      <c r="F85" s="60" t="s">
        <v>3</v>
      </c>
    </row>
    <row r="86" spans="1:6" x14ac:dyDescent="0.25">
      <c r="A86" s="4" t="s">
        <v>216</v>
      </c>
      <c r="B86" s="17" t="s">
        <v>217</v>
      </c>
      <c r="C86" s="17" t="s">
        <v>218</v>
      </c>
      <c r="D86" s="60" t="s">
        <v>437</v>
      </c>
      <c r="E86" s="1" t="s">
        <v>390</v>
      </c>
      <c r="F86" s="60" t="s">
        <v>3</v>
      </c>
    </row>
    <row r="87" spans="1:6" x14ac:dyDescent="0.25">
      <c r="A87" s="4" t="s">
        <v>219</v>
      </c>
      <c r="B87" s="17" t="s">
        <v>220</v>
      </c>
      <c r="C87" s="17" t="s">
        <v>221</v>
      </c>
      <c r="D87" s="60" t="s">
        <v>485</v>
      </c>
      <c r="E87" s="1" t="s">
        <v>391</v>
      </c>
      <c r="F87" s="60" t="s">
        <v>3</v>
      </c>
    </row>
    <row r="88" spans="1:6" x14ac:dyDescent="0.25">
      <c r="A88" s="4" t="s">
        <v>222</v>
      </c>
      <c r="B88" s="17" t="s">
        <v>223</v>
      </c>
      <c r="C88" s="17" t="s">
        <v>224</v>
      </c>
      <c r="D88" s="60" t="s">
        <v>491</v>
      </c>
      <c r="E88" s="1" t="s">
        <v>392</v>
      </c>
      <c r="F88" s="60" t="s">
        <v>3</v>
      </c>
    </row>
    <row r="89" spans="1:6" x14ac:dyDescent="0.25">
      <c r="A89" s="4" t="s">
        <v>225</v>
      </c>
      <c r="B89" s="17" t="s">
        <v>226</v>
      </c>
      <c r="C89" s="17" t="s">
        <v>467</v>
      </c>
      <c r="D89" s="60" t="s">
        <v>393</v>
      </c>
      <c r="E89" s="1" t="s">
        <v>394</v>
      </c>
      <c r="F89" s="60" t="s">
        <v>3</v>
      </c>
    </row>
    <row r="90" spans="1:6" x14ac:dyDescent="0.25">
      <c r="A90" s="4" t="s">
        <v>227</v>
      </c>
      <c r="B90" s="17" t="s">
        <v>228</v>
      </c>
      <c r="C90" s="17" t="s">
        <v>229</v>
      </c>
      <c r="D90" s="60" t="s">
        <v>395</v>
      </c>
      <c r="E90" s="1" t="s">
        <v>396</v>
      </c>
      <c r="F90" s="60" t="s">
        <v>3</v>
      </c>
    </row>
    <row r="91" spans="1:6" x14ac:dyDescent="0.25">
      <c r="A91" s="4" t="s">
        <v>230</v>
      </c>
      <c r="B91" s="17" t="s">
        <v>231</v>
      </c>
      <c r="C91" s="17" t="s">
        <v>231</v>
      </c>
      <c r="D91" s="60" t="s">
        <v>469</v>
      </c>
      <c r="E91" s="1" t="s">
        <v>397</v>
      </c>
      <c r="F91" s="60" t="s">
        <v>3</v>
      </c>
    </row>
    <row r="92" spans="1:6" x14ac:dyDescent="0.25">
      <c r="A92" s="4" t="s">
        <v>232</v>
      </c>
      <c r="B92" s="17" t="s">
        <v>233</v>
      </c>
      <c r="C92" s="17" t="s">
        <v>234</v>
      </c>
      <c r="D92" s="60" t="s">
        <v>398</v>
      </c>
      <c r="E92" s="1" t="s">
        <v>399</v>
      </c>
      <c r="F92" s="60" t="s">
        <v>3</v>
      </c>
    </row>
    <row r="93" spans="1:6" x14ac:dyDescent="0.25">
      <c r="A93" s="4" t="s">
        <v>235</v>
      </c>
      <c r="B93" s="17" t="s">
        <v>236</v>
      </c>
      <c r="C93" s="17" t="s">
        <v>237</v>
      </c>
      <c r="D93" s="60" t="s">
        <v>333</v>
      </c>
      <c r="E93" s="1" t="s">
        <v>400</v>
      </c>
      <c r="F93" s="60" t="s">
        <v>3</v>
      </c>
    </row>
    <row r="94" spans="1:6" x14ac:dyDescent="0.25">
      <c r="A94" s="4" t="s">
        <v>238</v>
      </c>
      <c r="B94" s="17" t="s">
        <v>239</v>
      </c>
      <c r="C94" s="17" t="s">
        <v>240</v>
      </c>
      <c r="D94" s="60" t="s">
        <v>401</v>
      </c>
      <c r="E94" s="1" t="s">
        <v>402</v>
      </c>
      <c r="F94" s="60" t="s">
        <v>3</v>
      </c>
    </row>
    <row r="95" spans="1:6" x14ac:dyDescent="0.25">
      <c r="A95" s="4" t="s">
        <v>241</v>
      </c>
      <c r="B95" s="17" t="s">
        <v>242</v>
      </c>
      <c r="C95" s="17" t="s">
        <v>243</v>
      </c>
      <c r="D95" s="60" t="s">
        <v>403</v>
      </c>
      <c r="E95" s="1" t="s">
        <v>404</v>
      </c>
      <c r="F95" s="60" t="s">
        <v>3</v>
      </c>
    </row>
    <row r="96" spans="1:6" x14ac:dyDescent="0.25">
      <c r="A96" s="4" t="s">
        <v>244</v>
      </c>
      <c r="B96" s="17" t="s">
        <v>245</v>
      </c>
      <c r="C96" s="17" t="s">
        <v>446</v>
      </c>
      <c r="D96" s="60" t="s">
        <v>405</v>
      </c>
      <c r="E96" s="1" t="s">
        <v>406</v>
      </c>
      <c r="F96" s="60" t="s">
        <v>3</v>
      </c>
    </row>
    <row r="97" spans="1:6" x14ac:dyDescent="0.25">
      <c r="A97" s="4" t="s">
        <v>247</v>
      </c>
      <c r="B97" s="17" t="s">
        <v>245</v>
      </c>
      <c r="C97" s="17" t="s">
        <v>248</v>
      </c>
      <c r="D97" s="60" t="s">
        <v>409</v>
      </c>
      <c r="E97" s="1" t="s">
        <v>410</v>
      </c>
      <c r="F97" s="60" t="s">
        <v>3</v>
      </c>
    </row>
    <row r="98" spans="1:6" x14ac:dyDescent="0.25">
      <c r="A98" s="4" t="s">
        <v>249</v>
      </c>
      <c r="B98" s="17" t="s">
        <v>245</v>
      </c>
      <c r="C98" s="17" t="s">
        <v>250</v>
      </c>
      <c r="D98" s="60" t="s">
        <v>407</v>
      </c>
      <c r="E98" s="1" t="s">
        <v>411</v>
      </c>
      <c r="F98" s="60" t="s">
        <v>3</v>
      </c>
    </row>
    <row r="99" spans="1:6" x14ac:dyDescent="0.25">
      <c r="A99" s="4" t="s">
        <v>251</v>
      </c>
      <c r="B99" s="17" t="s">
        <v>245</v>
      </c>
      <c r="C99" s="17" t="s">
        <v>252</v>
      </c>
      <c r="D99" s="60" t="s">
        <v>412</v>
      </c>
      <c r="E99" s="1" t="s">
        <v>413</v>
      </c>
      <c r="F99" s="60" t="s">
        <v>3</v>
      </c>
    </row>
    <row r="100" spans="1:6" x14ac:dyDescent="0.25">
      <c r="A100" s="4" t="s">
        <v>253</v>
      </c>
      <c r="B100" s="17" t="s">
        <v>245</v>
      </c>
      <c r="C100" s="17" t="s">
        <v>254</v>
      </c>
      <c r="D100" s="60" t="s">
        <v>432</v>
      </c>
      <c r="E100" s="1" t="s">
        <v>414</v>
      </c>
      <c r="F100" s="60" t="s">
        <v>3</v>
      </c>
    </row>
    <row r="101" spans="1:6" x14ac:dyDescent="0.25">
      <c r="A101" s="4" t="s">
        <v>255</v>
      </c>
      <c r="B101" s="17" t="s">
        <v>245</v>
      </c>
      <c r="C101" s="17" t="s">
        <v>256</v>
      </c>
      <c r="D101" s="60" t="s">
        <v>481</v>
      </c>
      <c r="E101" s="1" t="s">
        <v>415</v>
      </c>
      <c r="F101" s="60" t="s">
        <v>3</v>
      </c>
    </row>
    <row r="102" spans="1:6" x14ac:dyDescent="0.25">
      <c r="A102" s="22" t="s">
        <v>257</v>
      </c>
      <c r="B102" s="17" t="s">
        <v>245</v>
      </c>
      <c r="C102" s="17" t="s">
        <v>258</v>
      </c>
      <c r="D102" s="60" t="s">
        <v>497</v>
      </c>
      <c r="E102" s="1" t="s">
        <v>416</v>
      </c>
      <c r="F102" s="60" t="s">
        <v>3</v>
      </c>
    </row>
    <row r="103" spans="1:6" x14ac:dyDescent="0.25">
      <c r="A103" s="4" t="s">
        <v>259</v>
      </c>
      <c r="B103" s="17" t="s">
        <v>245</v>
      </c>
      <c r="C103" s="17" t="s">
        <v>260</v>
      </c>
      <c r="D103" s="60" t="s">
        <v>498</v>
      </c>
      <c r="E103" s="1" t="s">
        <v>408</v>
      </c>
      <c r="F103" s="60" t="s">
        <v>3</v>
      </c>
    </row>
    <row r="104" spans="1:6" x14ac:dyDescent="0.25">
      <c r="A104" s="4" t="s">
        <v>261</v>
      </c>
      <c r="B104" s="17" t="s">
        <v>245</v>
      </c>
      <c r="C104" s="17" t="s">
        <v>262</v>
      </c>
      <c r="D104" s="60" t="s">
        <v>417</v>
      </c>
      <c r="E104" s="1" t="s">
        <v>418</v>
      </c>
      <c r="F104" s="60" t="s">
        <v>3</v>
      </c>
    </row>
    <row r="105" spans="1:6" x14ac:dyDescent="0.25">
      <c r="A105" s="4" t="s">
        <v>263</v>
      </c>
      <c r="B105" s="17" t="s">
        <v>264</v>
      </c>
      <c r="C105" s="17" t="s">
        <v>264</v>
      </c>
      <c r="D105" s="60" t="s">
        <v>463</v>
      </c>
      <c r="E105" s="1" t="s">
        <v>419</v>
      </c>
      <c r="F105" s="60" t="s">
        <v>3</v>
      </c>
    </row>
    <row r="106" spans="1:6" x14ac:dyDescent="0.25">
      <c r="A106" s="4" t="s">
        <v>265</v>
      </c>
      <c r="B106" s="17" t="s">
        <v>264</v>
      </c>
      <c r="C106" s="17" t="s">
        <v>266</v>
      </c>
      <c r="D106" s="62" t="s">
        <v>463</v>
      </c>
      <c r="E106" s="1" t="s">
        <v>420</v>
      </c>
      <c r="F106" s="60" t="s">
        <v>3</v>
      </c>
    </row>
    <row r="107" spans="1:6" x14ac:dyDescent="0.25">
      <c r="A107" s="4" t="s">
        <v>267</v>
      </c>
      <c r="B107" s="17" t="s">
        <v>268</v>
      </c>
      <c r="C107" s="17" t="s">
        <v>269</v>
      </c>
      <c r="D107" s="60" t="s">
        <v>499</v>
      </c>
      <c r="E107" s="1" t="s">
        <v>421</v>
      </c>
      <c r="F107" s="60" t="s">
        <v>3</v>
      </c>
    </row>
    <row r="108" spans="1:6" x14ac:dyDescent="0.25">
      <c r="A108" s="4" t="s">
        <v>270</v>
      </c>
      <c r="B108" s="17" t="s">
        <v>271</v>
      </c>
      <c r="C108" s="17" t="s">
        <v>272</v>
      </c>
      <c r="D108" s="60" t="s">
        <v>422</v>
      </c>
      <c r="E108" s="1" t="s">
        <v>423</v>
      </c>
      <c r="F108" s="60" t="s">
        <v>3</v>
      </c>
    </row>
    <row r="109" spans="1:6" x14ac:dyDescent="0.25">
      <c r="A109" s="4" t="s">
        <v>273</v>
      </c>
      <c r="B109" s="17" t="s">
        <v>274</v>
      </c>
      <c r="C109" s="17" t="s">
        <v>274</v>
      </c>
      <c r="D109" s="61" t="s">
        <v>492</v>
      </c>
      <c r="E109" s="1" t="s">
        <v>424</v>
      </c>
      <c r="F109" s="60" t="s">
        <v>3</v>
      </c>
    </row>
    <row r="110" spans="1:6" x14ac:dyDescent="0.25">
      <c r="B110" s="18"/>
      <c r="C110" s="18"/>
    </row>
    <row r="111" spans="1:6" x14ac:dyDescent="0.25">
      <c r="A111" s="19" t="s">
        <v>425</v>
      </c>
      <c r="B111" s="20"/>
      <c r="C111" s="20"/>
      <c r="E111" s="3"/>
      <c r="F111" s="65"/>
    </row>
    <row r="112" spans="1:6" x14ac:dyDescent="0.25">
      <c r="B112" s="18"/>
      <c r="C112" s="18"/>
      <c r="D112" s="99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zoomScale="120" zoomScaleNormal="120" workbookViewId="0">
      <selection activeCell="M9" sqref="M9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46"/>
  </cols>
  <sheetData>
    <row r="1" spans="1:8" x14ac:dyDescent="0.25">
      <c r="A1" s="44"/>
      <c r="B1" s="106">
        <v>46023</v>
      </c>
      <c r="C1" s="106"/>
      <c r="D1" s="106"/>
      <c r="E1" s="106"/>
      <c r="F1" s="106"/>
      <c r="G1" s="106"/>
      <c r="H1" s="47"/>
    </row>
    <row r="2" spans="1:8" ht="39" x14ac:dyDescent="0.25">
      <c r="A2" s="55" t="s">
        <v>1</v>
      </c>
      <c r="B2" s="56" t="s">
        <v>3</v>
      </c>
      <c r="C2" s="56" t="s">
        <v>4</v>
      </c>
      <c r="D2" s="57" t="s">
        <v>5</v>
      </c>
      <c r="E2" s="57" t="s">
        <v>6</v>
      </c>
      <c r="F2" s="57" t="s">
        <v>7</v>
      </c>
      <c r="G2" s="58" t="s">
        <v>8</v>
      </c>
      <c r="H2" s="59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25</v>
      </c>
      <c r="H3" s="43">
        <f t="shared" ref="H3:H53" si="0">E3/G3</f>
        <v>1.04</v>
      </c>
    </row>
    <row r="4" spans="1:8" x14ac:dyDescent="0.25">
      <c r="A4" s="1" t="s">
        <v>14</v>
      </c>
      <c r="B4" s="9">
        <v>0</v>
      </c>
      <c r="C4" s="9">
        <v>9</v>
      </c>
      <c r="D4" s="9">
        <v>4</v>
      </c>
      <c r="E4" s="9">
        <v>13</v>
      </c>
      <c r="F4" s="9">
        <v>0</v>
      </c>
      <c r="G4" s="9">
        <v>15</v>
      </c>
      <c r="H4" s="43">
        <f t="shared" si="0"/>
        <v>0.8666666666666667</v>
      </c>
    </row>
    <row r="5" spans="1:8" x14ac:dyDescent="0.25">
      <c r="A5" s="1" t="s">
        <v>16</v>
      </c>
      <c r="B5" s="9">
        <v>0</v>
      </c>
      <c r="C5" s="9">
        <v>0</v>
      </c>
      <c r="D5" s="9">
        <v>0</v>
      </c>
      <c r="E5" s="9">
        <f t="shared" ref="E5:E53" si="1">SUM(B5:D5)</f>
        <v>0</v>
      </c>
      <c r="F5" s="9">
        <v>0</v>
      </c>
      <c r="G5" s="9">
        <v>9</v>
      </c>
      <c r="H5" s="43">
        <f t="shared" si="0"/>
        <v>0</v>
      </c>
    </row>
    <row r="6" spans="1:8" x14ac:dyDescent="0.25">
      <c r="A6" s="1" t="s">
        <v>18</v>
      </c>
      <c r="B6" s="9">
        <v>12</v>
      </c>
      <c r="C6" s="9">
        <v>73</v>
      </c>
      <c r="D6" s="9">
        <v>0</v>
      </c>
      <c r="E6" s="9">
        <v>85</v>
      </c>
      <c r="F6" s="9">
        <v>0</v>
      </c>
      <c r="G6" s="9">
        <v>73</v>
      </c>
      <c r="H6" s="43">
        <v>1.1643835616438356</v>
      </c>
    </row>
    <row r="7" spans="1:8" x14ac:dyDescent="0.25">
      <c r="A7" s="1" t="s">
        <v>23</v>
      </c>
      <c r="B7" s="9">
        <v>3</v>
      </c>
      <c r="C7" s="9">
        <v>25</v>
      </c>
      <c r="D7" s="9">
        <v>0</v>
      </c>
      <c r="E7" s="9">
        <f t="shared" si="1"/>
        <v>28</v>
      </c>
      <c r="F7" s="9">
        <v>1</v>
      </c>
      <c r="G7" s="9">
        <v>26</v>
      </c>
      <c r="H7" s="43">
        <f t="shared" si="0"/>
        <v>1.0769230769230769</v>
      </c>
    </row>
    <row r="8" spans="1:8" x14ac:dyDescent="0.25">
      <c r="A8" s="1" t="s">
        <v>26</v>
      </c>
      <c r="B8" s="9">
        <v>3</v>
      </c>
      <c r="C8" s="9">
        <v>48</v>
      </c>
      <c r="D8" s="9">
        <v>14</v>
      </c>
      <c r="E8" s="9">
        <f t="shared" si="1"/>
        <v>65</v>
      </c>
      <c r="F8" s="9">
        <v>4</v>
      </c>
      <c r="G8" s="9">
        <v>63</v>
      </c>
      <c r="H8" s="43">
        <f t="shared" si="0"/>
        <v>1.0317460317460319</v>
      </c>
    </row>
    <row r="9" spans="1:8" x14ac:dyDescent="0.25">
      <c r="A9" s="1" t="s">
        <v>29</v>
      </c>
      <c r="B9" s="9">
        <v>0</v>
      </c>
      <c r="C9" s="9">
        <v>10</v>
      </c>
      <c r="D9" s="9">
        <v>0</v>
      </c>
      <c r="E9" s="9">
        <f t="shared" si="1"/>
        <v>10</v>
      </c>
      <c r="F9" s="9">
        <v>0</v>
      </c>
      <c r="G9" s="9">
        <v>13</v>
      </c>
      <c r="H9" s="43">
        <f t="shared" si="0"/>
        <v>0.76923076923076927</v>
      </c>
    </row>
    <row r="10" spans="1:8" x14ac:dyDescent="0.25">
      <c r="A10" s="1" t="s">
        <v>32</v>
      </c>
      <c r="B10" s="9">
        <v>12</v>
      </c>
      <c r="C10" s="9">
        <v>126</v>
      </c>
      <c r="D10" s="9">
        <v>13</v>
      </c>
      <c r="E10" s="9">
        <f t="shared" si="1"/>
        <v>151</v>
      </c>
      <c r="F10" s="9">
        <v>2</v>
      </c>
      <c r="G10" s="9">
        <v>190</v>
      </c>
      <c r="H10" s="43">
        <f t="shared" si="0"/>
        <v>0.79473684210526319</v>
      </c>
    </row>
    <row r="11" spans="1:8" x14ac:dyDescent="0.25">
      <c r="A11" s="1" t="s">
        <v>34</v>
      </c>
      <c r="B11" s="9">
        <v>6</v>
      </c>
      <c r="C11" s="9">
        <v>78</v>
      </c>
      <c r="D11" s="9">
        <v>0</v>
      </c>
      <c r="E11" s="9">
        <v>84</v>
      </c>
      <c r="F11" s="9">
        <v>1</v>
      </c>
      <c r="G11" s="9">
        <v>99</v>
      </c>
      <c r="H11" s="43">
        <v>0.84848484848484851</v>
      </c>
    </row>
    <row r="12" spans="1:8" x14ac:dyDescent="0.25">
      <c r="A12" s="1" t="s">
        <v>39</v>
      </c>
      <c r="B12" s="9">
        <v>2</v>
      </c>
      <c r="C12" s="9">
        <v>36</v>
      </c>
      <c r="D12" s="9">
        <v>0</v>
      </c>
      <c r="E12" s="9">
        <f t="shared" si="1"/>
        <v>38</v>
      </c>
      <c r="F12" s="9">
        <v>2</v>
      </c>
      <c r="G12" s="9">
        <v>40</v>
      </c>
      <c r="H12" s="43">
        <f t="shared" si="0"/>
        <v>0.95</v>
      </c>
    </row>
    <row r="13" spans="1:8" x14ac:dyDescent="0.25">
      <c r="A13" s="1" t="s">
        <v>42</v>
      </c>
      <c r="B13" s="9">
        <v>2</v>
      </c>
      <c r="C13" s="9">
        <v>60</v>
      </c>
      <c r="D13" s="9">
        <v>0</v>
      </c>
      <c r="E13" s="9">
        <f t="shared" si="1"/>
        <v>62</v>
      </c>
      <c r="F13" s="9">
        <v>2</v>
      </c>
      <c r="G13" s="9">
        <v>22</v>
      </c>
      <c r="H13" s="43">
        <f t="shared" si="0"/>
        <v>2.8181818181818183</v>
      </c>
    </row>
    <row r="14" spans="1:8" x14ac:dyDescent="0.25">
      <c r="A14" s="1" t="s">
        <v>45</v>
      </c>
      <c r="B14" s="9">
        <v>12</v>
      </c>
      <c r="C14" s="9">
        <v>222</v>
      </c>
      <c r="D14" s="9">
        <v>1</v>
      </c>
      <c r="E14" s="9">
        <v>235</v>
      </c>
      <c r="F14" s="9">
        <v>6</v>
      </c>
      <c r="G14" s="9">
        <v>225</v>
      </c>
      <c r="H14" s="43">
        <v>1.0444444444444445</v>
      </c>
    </row>
    <row r="15" spans="1:8" x14ac:dyDescent="0.25">
      <c r="A15" s="1" t="s">
        <v>50</v>
      </c>
      <c r="B15" s="9">
        <v>0</v>
      </c>
      <c r="C15" s="9">
        <v>28</v>
      </c>
      <c r="D15" s="9">
        <v>0</v>
      </c>
      <c r="E15" s="9">
        <f t="shared" si="1"/>
        <v>28</v>
      </c>
      <c r="F15" s="9">
        <v>0</v>
      </c>
      <c r="G15" s="9">
        <v>13</v>
      </c>
      <c r="H15" s="43">
        <f t="shared" si="0"/>
        <v>2.1538461538461537</v>
      </c>
    </row>
    <row r="16" spans="1:8" x14ac:dyDescent="0.25">
      <c r="A16" s="1" t="s">
        <v>53</v>
      </c>
      <c r="B16" s="9">
        <v>15</v>
      </c>
      <c r="C16" s="9">
        <v>158</v>
      </c>
      <c r="D16" s="9">
        <v>0</v>
      </c>
      <c r="E16" s="9">
        <v>163</v>
      </c>
      <c r="F16" s="9">
        <v>5</v>
      </c>
      <c r="G16" s="9">
        <v>183</v>
      </c>
      <c r="H16" s="43">
        <v>0.89071038251366119</v>
      </c>
    </row>
    <row r="17" spans="1:8" x14ac:dyDescent="0.25">
      <c r="A17" s="1" t="s">
        <v>58</v>
      </c>
      <c r="B17" s="9">
        <v>2</v>
      </c>
      <c r="C17" s="9">
        <v>19</v>
      </c>
      <c r="D17" s="9">
        <v>0</v>
      </c>
      <c r="E17" s="9">
        <f t="shared" si="1"/>
        <v>21</v>
      </c>
      <c r="F17" s="9">
        <v>1</v>
      </c>
      <c r="G17" s="9">
        <v>14</v>
      </c>
      <c r="H17" s="43">
        <f t="shared" si="0"/>
        <v>1.5</v>
      </c>
    </row>
    <row r="18" spans="1:8" x14ac:dyDescent="0.25">
      <c r="A18" s="1" t="s">
        <v>61</v>
      </c>
      <c r="B18" s="9">
        <v>3</v>
      </c>
      <c r="C18" s="9">
        <v>34</v>
      </c>
      <c r="D18" s="9">
        <v>0</v>
      </c>
      <c r="E18" s="9">
        <f t="shared" si="1"/>
        <v>37</v>
      </c>
      <c r="F18" s="9">
        <v>1</v>
      </c>
      <c r="G18" s="9">
        <v>32</v>
      </c>
      <c r="H18" s="43">
        <f t="shared" si="0"/>
        <v>1.15625</v>
      </c>
    </row>
    <row r="19" spans="1:8" x14ac:dyDescent="0.25">
      <c r="A19" s="1" t="s">
        <v>64</v>
      </c>
      <c r="B19" s="9">
        <v>7</v>
      </c>
      <c r="C19" s="9">
        <v>204</v>
      </c>
      <c r="D19" s="9">
        <v>0</v>
      </c>
      <c r="E19" s="9">
        <v>211</v>
      </c>
      <c r="F19" s="9">
        <v>6</v>
      </c>
      <c r="G19" s="9">
        <v>135</v>
      </c>
      <c r="H19" s="43">
        <v>1.5629629629629629</v>
      </c>
    </row>
    <row r="20" spans="1:8" x14ac:dyDescent="0.25">
      <c r="A20" s="1" t="s">
        <v>69</v>
      </c>
      <c r="B20" s="9">
        <v>3</v>
      </c>
      <c r="C20" s="9">
        <v>81</v>
      </c>
      <c r="D20" s="9">
        <v>0</v>
      </c>
      <c r="E20" s="9">
        <v>84</v>
      </c>
      <c r="F20" s="9">
        <v>0</v>
      </c>
      <c r="G20" s="9">
        <v>87</v>
      </c>
      <c r="H20" s="43">
        <v>0.96551724137931039</v>
      </c>
    </row>
    <row r="21" spans="1:8" x14ac:dyDescent="0.25">
      <c r="A21" s="1" t="s">
        <v>74</v>
      </c>
      <c r="B21" s="9">
        <v>8</v>
      </c>
      <c r="C21" s="9">
        <v>53</v>
      </c>
      <c r="D21" s="9">
        <v>0</v>
      </c>
      <c r="E21" s="9">
        <f t="shared" si="1"/>
        <v>61</v>
      </c>
      <c r="F21" s="9">
        <v>5</v>
      </c>
      <c r="G21" s="9">
        <v>63</v>
      </c>
      <c r="H21" s="43">
        <f t="shared" si="0"/>
        <v>0.96825396825396826</v>
      </c>
    </row>
    <row r="22" spans="1:8" x14ac:dyDescent="0.25">
      <c r="A22" s="1" t="s">
        <v>77</v>
      </c>
      <c r="B22" s="9">
        <v>1</v>
      </c>
      <c r="C22" s="9">
        <v>3</v>
      </c>
      <c r="D22" s="9">
        <v>0</v>
      </c>
      <c r="E22" s="9">
        <f t="shared" si="1"/>
        <v>4</v>
      </c>
      <c r="F22" s="9">
        <v>1</v>
      </c>
      <c r="G22" s="9">
        <v>3</v>
      </c>
      <c r="H22" s="43">
        <f t="shared" si="0"/>
        <v>1.3333333333333333</v>
      </c>
    </row>
    <row r="23" spans="1:8" x14ac:dyDescent="0.25">
      <c r="A23" s="1" t="s">
        <v>454</v>
      </c>
      <c r="B23" s="9">
        <v>0</v>
      </c>
      <c r="C23" s="9">
        <v>8</v>
      </c>
      <c r="D23" s="9">
        <v>0</v>
      </c>
      <c r="E23" s="9">
        <f t="shared" si="1"/>
        <v>8</v>
      </c>
      <c r="F23" s="9">
        <v>0</v>
      </c>
      <c r="G23" s="9">
        <v>7</v>
      </c>
      <c r="H23" s="43">
        <f t="shared" si="0"/>
        <v>1.1428571428571428</v>
      </c>
    </row>
    <row r="24" spans="1:8" x14ac:dyDescent="0.25">
      <c r="A24" s="1" t="s">
        <v>80</v>
      </c>
      <c r="B24" s="9">
        <v>15</v>
      </c>
      <c r="C24" s="9">
        <v>256</v>
      </c>
      <c r="D24" s="9">
        <v>5</v>
      </c>
      <c r="E24" s="9">
        <f t="shared" si="1"/>
        <v>276</v>
      </c>
      <c r="F24" s="9">
        <v>15</v>
      </c>
      <c r="G24" s="9">
        <v>148</v>
      </c>
      <c r="H24" s="43">
        <f t="shared" si="0"/>
        <v>1.8648648648648649</v>
      </c>
    </row>
    <row r="25" spans="1:8" x14ac:dyDescent="0.25">
      <c r="A25" s="1" t="s">
        <v>83</v>
      </c>
      <c r="B25" s="9">
        <v>6</v>
      </c>
      <c r="C25" s="9">
        <v>48</v>
      </c>
      <c r="D25" s="9">
        <v>0</v>
      </c>
      <c r="E25" s="9">
        <f t="shared" si="1"/>
        <v>54</v>
      </c>
      <c r="F25" s="9">
        <v>6</v>
      </c>
      <c r="G25" s="9">
        <v>46</v>
      </c>
      <c r="H25" s="43">
        <f t="shared" si="0"/>
        <v>1.173913043478261</v>
      </c>
    </row>
    <row r="26" spans="1:8" x14ac:dyDescent="0.25">
      <c r="A26" s="1" t="s">
        <v>86</v>
      </c>
      <c r="B26" s="9">
        <v>6</v>
      </c>
      <c r="C26" s="9">
        <v>72</v>
      </c>
      <c r="D26" s="9">
        <v>0</v>
      </c>
      <c r="E26" s="9">
        <v>78</v>
      </c>
      <c r="F26" s="9">
        <v>5</v>
      </c>
      <c r="G26" s="9">
        <v>88</v>
      </c>
      <c r="H26" s="43">
        <f t="shared" si="0"/>
        <v>0.88636363636363635</v>
      </c>
    </row>
    <row r="27" spans="1:8" x14ac:dyDescent="0.25">
      <c r="A27" s="1" t="s">
        <v>89</v>
      </c>
      <c r="B27" s="9">
        <v>1</v>
      </c>
      <c r="C27" s="9">
        <v>11</v>
      </c>
      <c r="D27" s="9">
        <v>0</v>
      </c>
      <c r="E27" s="9">
        <f t="shared" si="1"/>
        <v>12</v>
      </c>
      <c r="F27" s="9">
        <v>1</v>
      </c>
      <c r="G27" s="9">
        <v>9</v>
      </c>
      <c r="H27" s="43">
        <f t="shared" si="0"/>
        <v>1.3333333333333333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43">
        <f t="shared" si="0"/>
        <v>1</v>
      </c>
    </row>
    <row r="29" spans="1:8" x14ac:dyDescent="0.25">
      <c r="A29" s="1" t="s">
        <v>95</v>
      </c>
      <c r="B29" s="9">
        <v>1</v>
      </c>
      <c r="C29" s="9">
        <v>9</v>
      </c>
      <c r="D29" s="9">
        <v>2</v>
      </c>
      <c r="E29" s="9">
        <f t="shared" si="1"/>
        <v>12</v>
      </c>
      <c r="F29" s="9">
        <v>0</v>
      </c>
      <c r="G29" s="9">
        <v>10</v>
      </c>
      <c r="H29" s="43">
        <f t="shared" si="0"/>
        <v>1.2</v>
      </c>
    </row>
    <row r="30" spans="1:8" x14ac:dyDescent="0.25">
      <c r="A30" s="1" t="s">
        <v>98</v>
      </c>
      <c r="B30" s="9">
        <v>2</v>
      </c>
      <c r="C30" s="9">
        <v>15</v>
      </c>
      <c r="D30" s="9">
        <v>0</v>
      </c>
      <c r="E30" s="9">
        <f t="shared" si="1"/>
        <v>17</v>
      </c>
      <c r="F30" s="9">
        <v>0</v>
      </c>
      <c r="G30" s="9">
        <v>16</v>
      </c>
      <c r="H30" s="43">
        <f t="shared" si="0"/>
        <v>1.0625</v>
      </c>
    </row>
    <row r="31" spans="1:8" x14ac:dyDescent="0.25">
      <c r="A31" s="1" t="s">
        <v>101</v>
      </c>
      <c r="B31" s="9">
        <v>1</v>
      </c>
      <c r="C31" s="9">
        <v>29</v>
      </c>
      <c r="D31" s="9">
        <v>0</v>
      </c>
      <c r="E31" s="9">
        <f t="shared" si="1"/>
        <v>30</v>
      </c>
      <c r="F31" s="9">
        <v>1</v>
      </c>
      <c r="G31" s="9">
        <v>28</v>
      </c>
      <c r="H31" s="43">
        <f t="shared" si="0"/>
        <v>1.0714285714285714</v>
      </c>
    </row>
    <row r="32" spans="1:8" x14ac:dyDescent="0.25">
      <c r="A32" s="1" t="s">
        <v>104</v>
      </c>
      <c r="B32" s="9">
        <v>2</v>
      </c>
      <c r="C32" s="9">
        <v>51</v>
      </c>
      <c r="D32" s="9">
        <v>0</v>
      </c>
      <c r="E32" s="9">
        <f t="shared" si="1"/>
        <v>53</v>
      </c>
      <c r="F32" s="9">
        <v>2</v>
      </c>
      <c r="G32" s="9">
        <v>20</v>
      </c>
      <c r="H32" s="43">
        <f t="shared" si="0"/>
        <v>2.65</v>
      </c>
    </row>
    <row r="33" spans="1:8" x14ac:dyDescent="0.25">
      <c r="A33" s="1" t="s">
        <v>107</v>
      </c>
      <c r="B33" s="9">
        <v>3</v>
      </c>
      <c r="C33" s="9">
        <v>73</v>
      </c>
      <c r="D33" s="9">
        <v>1</v>
      </c>
      <c r="E33" s="9">
        <f t="shared" si="1"/>
        <v>77</v>
      </c>
      <c r="F33" s="9">
        <v>2</v>
      </c>
      <c r="G33" s="9">
        <v>81</v>
      </c>
      <c r="H33" s="43">
        <f t="shared" si="0"/>
        <v>0.95061728395061729</v>
      </c>
    </row>
    <row r="34" spans="1:8" x14ac:dyDescent="0.25">
      <c r="A34" s="1" t="s">
        <v>110</v>
      </c>
      <c r="B34" s="9">
        <v>1</v>
      </c>
      <c r="C34" s="9">
        <v>10</v>
      </c>
      <c r="D34" s="9">
        <v>0</v>
      </c>
      <c r="E34" s="9">
        <f t="shared" si="1"/>
        <v>11</v>
      </c>
      <c r="F34" s="9">
        <v>0</v>
      </c>
      <c r="G34" s="9">
        <v>9</v>
      </c>
      <c r="H34" s="43">
        <f t="shared" si="0"/>
        <v>1.2222222222222223</v>
      </c>
    </row>
    <row r="35" spans="1:8" x14ac:dyDescent="0.25">
      <c r="A35" s="1" t="s">
        <v>113</v>
      </c>
      <c r="B35" s="9">
        <v>0</v>
      </c>
      <c r="C35" s="9">
        <v>25</v>
      </c>
      <c r="D35" s="9">
        <v>0</v>
      </c>
      <c r="E35" s="9">
        <f t="shared" si="1"/>
        <v>25</v>
      </c>
      <c r="F35" s="9">
        <v>0</v>
      </c>
      <c r="G35" s="9">
        <v>12</v>
      </c>
      <c r="H35" s="43">
        <f t="shared" si="0"/>
        <v>2.0833333333333335</v>
      </c>
    </row>
    <row r="36" spans="1:8" x14ac:dyDescent="0.25">
      <c r="A36" s="1" t="s">
        <v>116</v>
      </c>
      <c r="B36" s="9">
        <v>3</v>
      </c>
      <c r="C36" s="9">
        <v>40</v>
      </c>
      <c r="D36" s="9">
        <v>2</v>
      </c>
      <c r="E36" s="9">
        <v>21</v>
      </c>
      <c r="F36" s="9">
        <v>1</v>
      </c>
      <c r="G36" s="9">
        <v>87</v>
      </c>
      <c r="H36" s="43">
        <v>0.2413793103448276</v>
      </c>
    </row>
    <row r="37" spans="1:8" x14ac:dyDescent="0.25">
      <c r="A37" s="1" t="s">
        <v>121</v>
      </c>
      <c r="B37" s="9">
        <v>0</v>
      </c>
      <c r="C37" s="9">
        <v>31</v>
      </c>
      <c r="D37" s="9">
        <v>0</v>
      </c>
      <c r="E37" s="9">
        <f t="shared" si="1"/>
        <v>31</v>
      </c>
      <c r="F37" s="9">
        <v>0</v>
      </c>
      <c r="G37" s="9">
        <v>32</v>
      </c>
      <c r="H37" s="43">
        <f t="shared" si="0"/>
        <v>0.96875</v>
      </c>
    </row>
    <row r="38" spans="1:8" x14ac:dyDescent="0.25">
      <c r="A38" s="1" t="s">
        <v>123</v>
      </c>
      <c r="B38" s="9">
        <v>5</v>
      </c>
      <c r="C38" s="9">
        <v>40</v>
      </c>
      <c r="D38" s="9">
        <v>0</v>
      </c>
      <c r="E38" s="9">
        <f t="shared" si="1"/>
        <v>45</v>
      </c>
      <c r="F38" s="9">
        <v>1</v>
      </c>
      <c r="G38" s="9">
        <v>25</v>
      </c>
      <c r="H38" s="43">
        <f t="shared" si="0"/>
        <v>1.8</v>
      </c>
    </row>
    <row r="39" spans="1:8" x14ac:dyDescent="0.25">
      <c r="A39" s="1" t="s">
        <v>126</v>
      </c>
      <c r="B39" s="9">
        <v>1</v>
      </c>
      <c r="C39" s="9">
        <v>7</v>
      </c>
      <c r="D39" s="9">
        <v>0</v>
      </c>
      <c r="E39" s="9">
        <f t="shared" si="1"/>
        <v>8</v>
      </c>
      <c r="F39" s="9">
        <v>1</v>
      </c>
      <c r="G39" s="9">
        <v>8</v>
      </c>
      <c r="H39" s="43">
        <f t="shared" si="0"/>
        <v>1</v>
      </c>
    </row>
    <row r="40" spans="1:8" x14ac:dyDescent="0.25">
      <c r="A40" s="1" t="s">
        <v>129</v>
      </c>
      <c r="B40" s="9">
        <v>6</v>
      </c>
      <c r="C40" s="9">
        <v>49</v>
      </c>
      <c r="D40" s="9">
        <v>0</v>
      </c>
      <c r="E40" s="9">
        <f t="shared" si="1"/>
        <v>55</v>
      </c>
      <c r="F40" s="9">
        <v>6</v>
      </c>
      <c r="G40" s="9">
        <v>64</v>
      </c>
      <c r="H40" s="43">
        <f t="shared" si="0"/>
        <v>0.859375</v>
      </c>
    </row>
    <row r="41" spans="1:8" x14ac:dyDescent="0.25">
      <c r="A41" s="1" t="s">
        <v>132</v>
      </c>
      <c r="B41" s="9">
        <v>8</v>
      </c>
      <c r="C41" s="9">
        <v>99</v>
      </c>
      <c r="D41" s="9">
        <v>0</v>
      </c>
      <c r="E41" s="9">
        <f t="shared" si="1"/>
        <v>107</v>
      </c>
      <c r="F41" s="9">
        <v>8</v>
      </c>
      <c r="G41" s="9">
        <v>74</v>
      </c>
      <c r="H41" s="43">
        <f t="shared" si="0"/>
        <v>1.4459459459459461</v>
      </c>
    </row>
    <row r="42" spans="1:8" x14ac:dyDescent="0.25">
      <c r="A42" s="1" t="s">
        <v>135</v>
      </c>
      <c r="B42" s="9">
        <v>11</v>
      </c>
      <c r="C42" s="9">
        <v>73</v>
      </c>
      <c r="D42" s="9">
        <v>0</v>
      </c>
      <c r="E42" s="9">
        <v>84</v>
      </c>
      <c r="F42" s="9">
        <v>1</v>
      </c>
      <c r="G42" s="9">
        <v>90</v>
      </c>
      <c r="H42" s="43">
        <f t="shared" si="0"/>
        <v>0.93333333333333335</v>
      </c>
    </row>
    <row r="43" spans="1:8" x14ac:dyDescent="0.25">
      <c r="A43" s="1" t="s">
        <v>138</v>
      </c>
      <c r="B43" s="9">
        <v>1</v>
      </c>
      <c r="C43" s="9">
        <v>21</v>
      </c>
      <c r="D43" s="9">
        <v>0</v>
      </c>
      <c r="E43" s="9">
        <f t="shared" si="1"/>
        <v>22</v>
      </c>
      <c r="F43" s="9">
        <v>1</v>
      </c>
      <c r="G43" s="9">
        <v>17</v>
      </c>
      <c r="H43" s="43">
        <f t="shared" si="0"/>
        <v>1.2941176470588236</v>
      </c>
    </row>
    <row r="44" spans="1:8" x14ac:dyDescent="0.25">
      <c r="A44" s="1" t="s">
        <v>141</v>
      </c>
      <c r="B44" s="9">
        <v>5</v>
      </c>
      <c r="C44" s="9">
        <v>56</v>
      </c>
      <c r="D44" s="9">
        <v>0</v>
      </c>
      <c r="E44" s="9">
        <v>61</v>
      </c>
      <c r="F44" s="9">
        <v>5</v>
      </c>
      <c r="G44" s="9">
        <v>63</v>
      </c>
      <c r="H44" s="43">
        <v>0.96825396825396826</v>
      </c>
    </row>
    <row r="45" spans="1:8" x14ac:dyDescent="0.25">
      <c r="A45" s="1" t="s">
        <v>146</v>
      </c>
      <c r="B45" s="9">
        <v>1</v>
      </c>
      <c r="C45" s="9">
        <v>30</v>
      </c>
      <c r="D45" s="9">
        <v>0</v>
      </c>
      <c r="E45" s="9">
        <f t="shared" si="1"/>
        <v>31</v>
      </c>
      <c r="F45" s="9">
        <v>1</v>
      </c>
      <c r="G45" s="9">
        <v>27</v>
      </c>
      <c r="H45" s="43">
        <f t="shared" si="0"/>
        <v>1.1481481481481481</v>
      </c>
    </row>
    <row r="46" spans="1:8" x14ac:dyDescent="0.25">
      <c r="A46" s="1" t="s">
        <v>149</v>
      </c>
      <c r="B46" s="9">
        <v>0</v>
      </c>
      <c r="C46" s="9">
        <v>24</v>
      </c>
      <c r="D46" s="9">
        <v>0</v>
      </c>
      <c r="E46" s="9">
        <v>24</v>
      </c>
      <c r="F46" s="9">
        <v>0</v>
      </c>
      <c r="G46" s="9">
        <v>30</v>
      </c>
      <c r="H46" s="43">
        <v>0.8</v>
      </c>
    </row>
    <row r="47" spans="1:8" x14ac:dyDescent="0.25">
      <c r="A47" s="1" t="s">
        <v>154</v>
      </c>
      <c r="B47" s="9">
        <v>1</v>
      </c>
      <c r="C47" s="9">
        <v>40</v>
      </c>
      <c r="D47" s="9">
        <v>0</v>
      </c>
      <c r="E47" s="9">
        <f t="shared" si="1"/>
        <v>41</v>
      </c>
      <c r="F47" s="9">
        <v>0</v>
      </c>
      <c r="G47" s="9">
        <v>33</v>
      </c>
      <c r="H47" s="43">
        <f t="shared" si="0"/>
        <v>1.2424242424242424</v>
      </c>
    </row>
    <row r="48" spans="1:8" x14ac:dyDescent="0.25">
      <c r="A48" s="1" t="s">
        <v>157</v>
      </c>
      <c r="B48" s="9">
        <v>3</v>
      </c>
      <c r="C48" s="9">
        <v>44</v>
      </c>
      <c r="D48" s="9">
        <v>0</v>
      </c>
      <c r="E48" s="9">
        <f t="shared" si="1"/>
        <v>47</v>
      </c>
      <c r="F48" s="9">
        <v>0</v>
      </c>
      <c r="G48" s="9">
        <v>37</v>
      </c>
      <c r="H48" s="43">
        <f t="shared" si="0"/>
        <v>1.2702702702702702</v>
      </c>
    </row>
    <row r="49" spans="1:8" x14ac:dyDescent="0.25">
      <c r="A49" s="1" t="s">
        <v>160</v>
      </c>
      <c r="B49" s="9">
        <v>2</v>
      </c>
      <c r="C49" s="9">
        <v>96</v>
      </c>
      <c r="D49" s="9">
        <v>0</v>
      </c>
      <c r="E49" s="9">
        <f t="shared" si="1"/>
        <v>98</v>
      </c>
      <c r="F49" s="9">
        <v>1</v>
      </c>
      <c r="G49" s="9">
        <v>53</v>
      </c>
      <c r="H49" s="43">
        <f t="shared" si="0"/>
        <v>1.8490566037735849</v>
      </c>
    </row>
    <row r="50" spans="1:8" x14ac:dyDescent="0.25">
      <c r="A50" s="1" t="s">
        <v>163</v>
      </c>
      <c r="B50" s="9">
        <v>1</v>
      </c>
      <c r="C50" s="9">
        <v>29</v>
      </c>
      <c r="D50" s="9">
        <v>0</v>
      </c>
      <c r="E50" s="9">
        <f t="shared" si="1"/>
        <v>30</v>
      </c>
      <c r="F50" s="9">
        <v>1</v>
      </c>
      <c r="G50" s="9">
        <v>28</v>
      </c>
      <c r="H50" s="43">
        <f t="shared" si="0"/>
        <v>1.0714285714285714</v>
      </c>
    </row>
    <row r="51" spans="1:8" x14ac:dyDescent="0.25">
      <c r="A51" s="1" t="s">
        <v>166</v>
      </c>
      <c r="B51" s="9">
        <v>6</v>
      </c>
      <c r="C51" s="9">
        <v>93</v>
      </c>
      <c r="D51" s="9">
        <v>0</v>
      </c>
      <c r="E51" s="9">
        <f t="shared" si="1"/>
        <v>99</v>
      </c>
      <c r="F51" s="9">
        <v>2</v>
      </c>
      <c r="G51" s="9">
        <v>122</v>
      </c>
      <c r="H51" s="43">
        <f t="shared" si="0"/>
        <v>0.81147540983606559</v>
      </c>
    </row>
    <row r="52" spans="1:8" x14ac:dyDescent="0.25">
      <c r="A52" s="1" t="s">
        <v>168</v>
      </c>
      <c r="B52" s="9">
        <v>0</v>
      </c>
      <c r="C52" s="9">
        <v>35</v>
      </c>
      <c r="D52" s="9">
        <v>0</v>
      </c>
      <c r="E52" s="9">
        <v>35</v>
      </c>
      <c r="F52" s="9">
        <v>0</v>
      </c>
      <c r="G52" s="9">
        <v>18</v>
      </c>
      <c r="H52" s="43">
        <f t="shared" si="0"/>
        <v>1.9444444444444444</v>
      </c>
    </row>
    <row r="53" spans="1:8" x14ac:dyDescent="0.25">
      <c r="A53" s="1" t="s">
        <v>171</v>
      </c>
      <c r="B53" s="9">
        <v>4</v>
      </c>
      <c r="C53" s="9">
        <v>27</v>
      </c>
      <c r="D53" s="9">
        <v>0</v>
      </c>
      <c r="E53" s="9">
        <f t="shared" si="1"/>
        <v>31</v>
      </c>
      <c r="F53" s="9">
        <v>0</v>
      </c>
      <c r="G53" s="9">
        <v>32</v>
      </c>
      <c r="H53" s="43">
        <f t="shared" si="0"/>
        <v>0.96875</v>
      </c>
    </row>
    <row r="54" spans="1:8" x14ac:dyDescent="0.25">
      <c r="A54" s="1" t="s">
        <v>174</v>
      </c>
      <c r="B54" s="9">
        <v>156</v>
      </c>
      <c r="C54" s="9">
        <v>2457</v>
      </c>
      <c r="D54" s="9">
        <v>44</v>
      </c>
      <c r="E54" s="9">
        <v>2657</v>
      </c>
      <c r="F54" s="9">
        <v>72</v>
      </c>
      <c r="G54" s="9">
        <v>3029</v>
      </c>
      <c r="H54" s="43">
        <v>0.87718719049191152</v>
      </c>
    </row>
    <row r="55" spans="1:8" x14ac:dyDescent="0.25">
      <c r="A55" s="1" t="s">
        <v>197</v>
      </c>
      <c r="B55" s="9">
        <v>6</v>
      </c>
      <c r="C55" s="9">
        <v>34</v>
      </c>
      <c r="D55" s="9">
        <v>0</v>
      </c>
      <c r="E55" s="9">
        <f t="shared" ref="E55:E75" si="2">SUM(B55:D55)</f>
        <v>40</v>
      </c>
      <c r="F55" s="9">
        <v>1</v>
      </c>
      <c r="G55" s="9">
        <v>40</v>
      </c>
      <c r="H55" s="43">
        <f t="shared" ref="H55:H76" si="3">E55/G55</f>
        <v>1</v>
      </c>
    </row>
    <row r="56" spans="1:8" x14ac:dyDescent="0.25">
      <c r="A56" s="1" t="s">
        <v>199</v>
      </c>
      <c r="B56" s="9">
        <v>2</v>
      </c>
      <c r="C56" s="9">
        <v>29</v>
      </c>
      <c r="D56" s="9">
        <v>0</v>
      </c>
      <c r="E56" s="9">
        <v>31</v>
      </c>
      <c r="F56" s="9">
        <v>2</v>
      </c>
      <c r="G56" s="9">
        <v>25</v>
      </c>
      <c r="H56" s="43">
        <v>1.24</v>
      </c>
    </row>
    <row r="57" spans="1:8" x14ac:dyDescent="0.25">
      <c r="A57" s="1" t="s">
        <v>204</v>
      </c>
      <c r="B57" s="9">
        <v>3</v>
      </c>
      <c r="C57" s="9">
        <v>56</v>
      </c>
      <c r="D57" s="9">
        <v>7</v>
      </c>
      <c r="E57" s="9">
        <f t="shared" si="2"/>
        <v>66</v>
      </c>
      <c r="F57" s="9">
        <v>3</v>
      </c>
      <c r="G57" s="9">
        <v>66</v>
      </c>
      <c r="H57" s="43">
        <f t="shared" si="3"/>
        <v>1</v>
      </c>
    </row>
    <row r="58" spans="1:8" x14ac:dyDescent="0.25">
      <c r="A58" s="1" t="s">
        <v>207</v>
      </c>
      <c r="B58" s="9">
        <v>0</v>
      </c>
      <c r="C58" s="9">
        <v>48</v>
      </c>
      <c r="D58" s="9">
        <v>0</v>
      </c>
      <c r="E58" s="9">
        <f t="shared" si="2"/>
        <v>48</v>
      </c>
      <c r="F58" s="9">
        <v>0</v>
      </c>
      <c r="G58" s="9">
        <v>38</v>
      </c>
      <c r="H58" s="43">
        <f t="shared" si="3"/>
        <v>1.263157894736842</v>
      </c>
    </row>
    <row r="59" spans="1:8" x14ac:dyDescent="0.25">
      <c r="A59" s="1" t="s">
        <v>209</v>
      </c>
      <c r="B59" s="9">
        <v>11</v>
      </c>
      <c r="C59" s="9">
        <v>174</v>
      </c>
      <c r="D59" s="9">
        <v>1</v>
      </c>
      <c r="E59" s="9">
        <v>186</v>
      </c>
      <c r="F59" s="9">
        <v>10</v>
      </c>
      <c r="G59" s="9">
        <v>141</v>
      </c>
      <c r="H59" s="43">
        <v>1.3191489361702127</v>
      </c>
    </row>
    <row r="60" spans="1:8" x14ac:dyDescent="0.25">
      <c r="A60" s="1" t="s">
        <v>214</v>
      </c>
      <c r="B60" s="9">
        <v>3</v>
      </c>
      <c r="C60" s="9">
        <v>97</v>
      </c>
      <c r="D60" s="9">
        <v>0</v>
      </c>
      <c r="E60" s="9">
        <f t="shared" si="2"/>
        <v>100</v>
      </c>
      <c r="F60" s="9">
        <v>1</v>
      </c>
      <c r="G60" s="9">
        <v>55</v>
      </c>
      <c r="H60" s="43">
        <f t="shared" si="3"/>
        <v>1.8181818181818181</v>
      </c>
    </row>
    <row r="61" spans="1:8" x14ac:dyDescent="0.25">
      <c r="A61" s="1" t="s">
        <v>217</v>
      </c>
      <c r="B61" s="9">
        <v>3</v>
      </c>
      <c r="C61" s="9">
        <v>27</v>
      </c>
      <c r="D61" s="9">
        <v>0</v>
      </c>
      <c r="E61" s="9">
        <f t="shared" si="2"/>
        <v>30</v>
      </c>
      <c r="F61" s="9">
        <v>3</v>
      </c>
      <c r="G61" s="9">
        <v>38</v>
      </c>
      <c r="H61" s="43">
        <f t="shared" si="3"/>
        <v>0.78947368421052633</v>
      </c>
    </row>
    <row r="62" spans="1:8" x14ac:dyDescent="0.25">
      <c r="A62" s="1" t="s">
        <v>220</v>
      </c>
      <c r="B62" s="9">
        <v>13</v>
      </c>
      <c r="C62" s="9">
        <v>163</v>
      </c>
      <c r="D62" s="9">
        <v>0</v>
      </c>
      <c r="E62" s="9">
        <f t="shared" si="2"/>
        <v>176</v>
      </c>
      <c r="F62" s="9">
        <v>4</v>
      </c>
      <c r="G62" s="9">
        <v>139</v>
      </c>
      <c r="H62" s="43">
        <f t="shared" si="3"/>
        <v>1.2661870503597121</v>
      </c>
    </row>
    <row r="63" spans="1:8" x14ac:dyDescent="0.25">
      <c r="A63" s="1" t="s">
        <v>223</v>
      </c>
      <c r="B63" s="9">
        <v>0</v>
      </c>
      <c r="C63" s="9">
        <v>35</v>
      </c>
      <c r="D63" s="9">
        <v>0</v>
      </c>
      <c r="E63" s="9">
        <v>35</v>
      </c>
      <c r="F63" s="9">
        <v>0</v>
      </c>
      <c r="G63" s="9">
        <v>20</v>
      </c>
      <c r="H63" s="43">
        <f t="shared" si="3"/>
        <v>1.75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4</v>
      </c>
      <c r="H64" s="43">
        <f t="shared" si="3"/>
        <v>0.25</v>
      </c>
    </row>
    <row r="65" spans="1:8" x14ac:dyDescent="0.25">
      <c r="A65" s="1" t="s">
        <v>228</v>
      </c>
      <c r="B65" s="9">
        <v>3</v>
      </c>
      <c r="C65" s="9">
        <v>91</v>
      </c>
      <c r="D65" s="9">
        <v>0</v>
      </c>
      <c r="E65" s="9">
        <f t="shared" si="2"/>
        <v>94</v>
      </c>
      <c r="F65" s="9">
        <v>3</v>
      </c>
      <c r="G65" s="9">
        <v>91</v>
      </c>
      <c r="H65" s="43">
        <f t="shared" si="3"/>
        <v>1.0329670329670331</v>
      </c>
    </row>
    <row r="66" spans="1:8" x14ac:dyDescent="0.25">
      <c r="A66" s="1" t="s">
        <v>231</v>
      </c>
      <c r="B66" s="9">
        <v>0</v>
      </c>
      <c r="C66" s="9">
        <v>71</v>
      </c>
      <c r="D66" s="9">
        <v>0</v>
      </c>
      <c r="E66" s="9">
        <f t="shared" si="2"/>
        <v>71</v>
      </c>
      <c r="F66" s="9">
        <v>0</v>
      </c>
      <c r="G66" s="9">
        <v>53</v>
      </c>
      <c r="H66" s="43">
        <f t="shared" si="3"/>
        <v>1.3396226415094339</v>
      </c>
    </row>
    <row r="67" spans="1:8" x14ac:dyDescent="0.25">
      <c r="A67" s="1" t="s">
        <v>233</v>
      </c>
      <c r="B67" s="9">
        <v>6</v>
      </c>
      <c r="C67" s="9">
        <v>97</v>
      </c>
      <c r="D67" s="9">
        <v>0</v>
      </c>
      <c r="E67" s="9">
        <f t="shared" si="2"/>
        <v>103</v>
      </c>
      <c r="F67" s="9">
        <v>6</v>
      </c>
      <c r="G67" s="9">
        <v>93</v>
      </c>
      <c r="H67" s="43">
        <f t="shared" si="3"/>
        <v>1.10752688172043</v>
      </c>
    </row>
    <row r="68" spans="1:8" x14ac:dyDescent="0.25">
      <c r="A68" s="1" t="s">
        <v>236</v>
      </c>
      <c r="B68" s="9">
        <v>4</v>
      </c>
      <c r="C68" s="9">
        <v>50</v>
      </c>
      <c r="D68" s="9">
        <v>0</v>
      </c>
      <c r="E68" s="9">
        <v>54</v>
      </c>
      <c r="F68" s="9">
        <v>1</v>
      </c>
      <c r="G68" s="9">
        <v>68</v>
      </c>
      <c r="H68" s="43">
        <f t="shared" si="3"/>
        <v>0.79411764705882348</v>
      </c>
    </row>
    <row r="69" spans="1:8" x14ac:dyDescent="0.25">
      <c r="A69" s="1" t="s">
        <v>239</v>
      </c>
      <c r="B69" s="9">
        <v>2</v>
      </c>
      <c r="C69" s="9">
        <v>89</v>
      </c>
      <c r="D69" s="9">
        <v>0</v>
      </c>
      <c r="E69" s="9">
        <f t="shared" si="2"/>
        <v>91</v>
      </c>
      <c r="F69" s="9">
        <v>1</v>
      </c>
      <c r="G69" s="9">
        <v>97</v>
      </c>
      <c r="H69" s="43">
        <f t="shared" si="3"/>
        <v>0.93814432989690721</v>
      </c>
    </row>
    <row r="70" spans="1:8" x14ac:dyDescent="0.25">
      <c r="A70" s="1" t="s">
        <v>242</v>
      </c>
      <c r="B70" s="9">
        <v>0</v>
      </c>
      <c r="C70" s="9">
        <v>21</v>
      </c>
      <c r="D70" s="9">
        <v>0</v>
      </c>
      <c r="E70" s="9">
        <f t="shared" si="2"/>
        <v>21</v>
      </c>
      <c r="F70" s="9">
        <v>0</v>
      </c>
      <c r="G70" s="9">
        <v>17</v>
      </c>
      <c r="H70" s="43">
        <f t="shared" si="3"/>
        <v>1.2352941176470589</v>
      </c>
    </row>
    <row r="71" spans="1:8" x14ac:dyDescent="0.25">
      <c r="A71" s="1" t="s">
        <v>245</v>
      </c>
      <c r="B71" s="9">
        <v>80</v>
      </c>
      <c r="C71" s="9">
        <v>1647</v>
      </c>
      <c r="D71" s="9">
        <v>0</v>
      </c>
      <c r="E71" s="9">
        <v>1727</v>
      </c>
      <c r="F71" s="9">
        <v>50</v>
      </c>
      <c r="G71" s="9">
        <v>1743</v>
      </c>
      <c r="H71" s="43">
        <v>0.99082042455536434</v>
      </c>
    </row>
    <row r="72" spans="1:8" x14ac:dyDescent="0.25">
      <c r="A72" s="1" t="s">
        <v>264</v>
      </c>
      <c r="B72" s="9">
        <v>9</v>
      </c>
      <c r="C72" s="9">
        <v>45</v>
      </c>
      <c r="D72" s="9">
        <v>0</v>
      </c>
      <c r="E72" s="9">
        <v>54</v>
      </c>
      <c r="F72" s="9">
        <v>1</v>
      </c>
      <c r="G72" s="9">
        <v>57</v>
      </c>
      <c r="H72" s="43">
        <v>0.94736842105263153</v>
      </c>
    </row>
    <row r="73" spans="1:8" x14ac:dyDescent="0.25">
      <c r="A73" s="1" t="s">
        <v>268</v>
      </c>
      <c r="B73" s="9">
        <v>13</v>
      </c>
      <c r="C73" s="9">
        <v>91</v>
      </c>
      <c r="D73" s="9">
        <v>0</v>
      </c>
      <c r="E73" s="9">
        <v>104</v>
      </c>
      <c r="F73" s="9">
        <v>8</v>
      </c>
      <c r="G73" s="9">
        <v>109</v>
      </c>
      <c r="H73" s="43">
        <f t="shared" si="3"/>
        <v>0.95412844036697253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19</v>
      </c>
      <c r="H74" s="43">
        <f t="shared" si="3"/>
        <v>0.89473684210526316</v>
      </c>
    </row>
    <row r="75" spans="1:8" ht="15.75" thickBot="1" x14ac:dyDescent="0.3">
      <c r="A75" s="1" t="s">
        <v>274</v>
      </c>
      <c r="B75" s="9">
        <v>0</v>
      </c>
      <c r="C75" s="9">
        <v>47</v>
      </c>
      <c r="D75" s="9">
        <v>0</v>
      </c>
      <c r="E75" s="9">
        <f t="shared" si="2"/>
        <v>47</v>
      </c>
      <c r="F75" s="9">
        <v>0</v>
      </c>
      <c r="G75" s="9">
        <v>50</v>
      </c>
      <c r="H75" s="43">
        <f>E75/G75</f>
        <v>0.94</v>
      </c>
    </row>
    <row r="76" spans="1:8" ht="16.5" thickTop="1" thickBot="1" x14ac:dyDescent="0.3">
      <c r="A76" s="83" t="s">
        <v>472</v>
      </c>
      <c r="B76" s="86">
        <f>SUM(B3:B75)</f>
        <v>504</v>
      </c>
      <c r="C76" s="86">
        <f>SUM(C3:C75)</f>
        <v>8126</v>
      </c>
      <c r="D76" s="86">
        <f>SUM(D3:D75)</f>
        <v>94</v>
      </c>
      <c r="E76" s="86">
        <f t="shared" ref="E76" si="4">B76+C76+D76</f>
        <v>8724</v>
      </c>
      <c r="F76" s="86">
        <f>SUM(F3:F75)</f>
        <v>265</v>
      </c>
      <c r="G76" s="86">
        <f>SUM(G3:G75)</f>
        <v>8644</v>
      </c>
      <c r="H76" s="87">
        <f t="shared" si="3"/>
        <v>1.00925497454882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F04D-BCCA-4BF5-9B1A-A2049BF4D99A}">
  <dimension ref="A1:J114"/>
  <sheetViews>
    <sheetView zoomScale="120" zoomScaleNormal="120" workbookViewId="0">
      <selection activeCell="P9" sqref="P9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" style="15" customWidth="1"/>
    <col min="8" max="8" width="12.42578125" style="15" customWidth="1"/>
    <col min="9" max="9" width="8.85546875" style="15"/>
    <col min="10" max="10" width="8.85546875" style="46"/>
  </cols>
  <sheetData>
    <row r="1" spans="1:10" x14ac:dyDescent="0.25">
      <c r="A1" s="44"/>
      <c r="B1" s="44"/>
      <c r="C1" s="44"/>
      <c r="D1" s="105">
        <v>46054</v>
      </c>
      <c r="E1" s="105"/>
      <c r="F1" s="105"/>
      <c r="G1" s="105"/>
      <c r="H1" s="105"/>
      <c r="I1" s="105"/>
      <c r="J1" s="47"/>
    </row>
    <row r="2" spans="1:10" ht="39" x14ac:dyDescent="0.25">
      <c r="A2" s="54" t="s">
        <v>0</v>
      </c>
      <c r="B2" s="55" t="s">
        <v>1</v>
      </c>
      <c r="C2" s="55" t="s">
        <v>2</v>
      </c>
      <c r="D2" s="56" t="s">
        <v>3</v>
      </c>
      <c r="E2" s="56" t="s">
        <v>4</v>
      </c>
      <c r="F2" s="57" t="s">
        <v>5</v>
      </c>
      <c r="G2" s="57" t="s">
        <v>6</v>
      </c>
      <c r="H2" s="57" t="s">
        <v>7</v>
      </c>
      <c r="I2" s="58" t="s">
        <v>8</v>
      </c>
      <c r="J2" s="59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2</v>
      </c>
      <c r="E3" s="9">
        <v>21</v>
      </c>
      <c r="F3" s="9">
        <v>0</v>
      </c>
      <c r="G3" s="9">
        <f>SUM(D3:F3)</f>
        <v>23</v>
      </c>
      <c r="H3" s="9">
        <v>0</v>
      </c>
      <c r="I3" s="9">
        <v>23</v>
      </c>
      <c r="J3" s="43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1</v>
      </c>
      <c r="E4" s="9">
        <v>16</v>
      </c>
      <c r="F4" s="9">
        <v>1</v>
      </c>
      <c r="G4" s="9">
        <f t="shared" ref="G4:G77" si="1">SUM(D4:F4)</f>
        <v>18</v>
      </c>
      <c r="H4" s="9">
        <v>1</v>
      </c>
      <c r="I4" s="9">
        <v>19</v>
      </c>
      <c r="J4" s="43">
        <f t="shared" si="0"/>
        <v>0.94736842105263153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0</v>
      </c>
      <c r="E5" s="9">
        <v>3</v>
      </c>
      <c r="F5" s="9">
        <v>0</v>
      </c>
      <c r="G5" s="9">
        <f t="shared" si="1"/>
        <v>3</v>
      </c>
      <c r="H5" s="9">
        <v>0</v>
      </c>
      <c r="I5" s="9">
        <v>3</v>
      </c>
      <c r="J5" s="43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18</v>
      </c>
      <c r="F6" s="9">
        <v>0</v>
      </c>
      <c r="G6" s="9">
        <f t="shared" si="1"/>
        <v>18</v>
      </c>
      <c r="H6" s="9">
        <v>0</v>
      </c>
      <c r="I6" s="9">
        <v>17</v>
      </c>
      <c r="J6" s="43">
        <f t="shared" si="0"/>
        <v>1.0588235294117647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7</v>
      </c>
      <c r="E7" s="9">
        <v>66</v>
      </c>
      <c r="F7" s="9">
        <v>0</v>
      </c>
      <c r="G7" s="9">
        <f t="shared" si="1"/>
        <v>73</v>
      </c>
      <c r="H7" s="9">
        <v>0</v>
      </c>
      <c r="I7" s="9">
        <v>63</v>
      </c>
      <c r="J7" s="43">
        <f t="shared" si="0"/>
        <v>1.1587301587301588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2</v>
      </c>
      <c r="E8" s="9">
        <v>27</v>
      </c>
      <c r="F8" s="9">
        <v>0</v>
      </c>
      <c r="G8" s="9">
        <f t="shared" si="1"/>
        <v>29</v>
      </c>
      <c r="H8" s="9">
        <v>2</v>
      </c>
      <c r="I8" s="9">
        <v>24</v>
      </c>
      <c r="J8" s="43">
        <f t="shared" si="0"/>
        <v>1.2083333333333333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4</v>
      </c>
      <c r="E9" s="9">
        <v>75</v>
      </c>
      <c r="F9" s="9">
        <v>0</v>
      </c>
      <c r="G9" s="9">
        <f t="shared" si="1"/>
        <v>79</v>
      </c>
      <c r="H9" s="9">
        <v>2</v>
      </c>
      <c r="I9" s="9">
        <v>82</v>
      </c>
      <c r="J9" s="43">
        <f t="shared" si="0"/>
        <v>0.96341463414634143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3</v>
      </c>
      <c r="E10" s="9">
        <v>26</v>
      </c>
      <c r="F10" s="9">
        <v>0</v>
      </c>
      <c r="G10" s="9">
        <f t="shared" si="1"/>
        <v>29</v>
      </c>
      <c r="H10" s="9">
        <v>2</v>
      </c>
      <c r="I10" s="9">
        <v>20</v>
      </c>
      <c r="J10" s="43">
        <f t="shared" si="0"/>
        <v>1.45</v>
      </c>
    </row>
    <row r="11" spans="1:10" x14ac:dyDescent="0.25">
      <c r="A11" s="1" t="s">
        <v>31</v>
      </c>
      <c r="B11" s="1" t="s">
        <v>32</v>
      </c>
      <c r="C11" s="1" t="s">
        <v>465</v>
      </c>
      <c r="D11" s="9">
        <v>8</v>
      </c>
      <c r="E11" s="9">
        <v>96</v>
      </c>
      <c r="F11" s="9">
        <v>9</v>
      </c>
      <c r="G11" s="9">
        <f t="shared" si="1"/>
        <v>113</v>
      </c>
      <c r="H11" s="9">
        <v>2</v>
      </c>
      <c r="I11" s="9">
        <v>68</v>
      </c>
      <c r="J11" s="43">
        <f t="shared" si="0"/>
        <v>1.661764705882353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3</v>
      </c>
      <c r="E12" s="9">
        <v>45</v>
      </c>
      <c r="F12" s="9">
        <v>0</v>
      </c>
      <c r="G12" s="9">
        <f t="shared" si="1"/>
        <v>48</v>
      </c>
      <c r="H12" s="9">
        <v>0</v>
      </c>
      <c r="I12" s="9">
        <v>56</v>
      </c>
      <c r="J12" s="43">
        <f t="shared" si="0"/>
        <v>0.8571428571428571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8</v>
      </c>
      <c r="J13" s="43">
        <f t="shared" si="0"/>
        <v>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7</v>
      </c>
      <c r="E14" s="9">
        <v>47</v>
      </c>
      <c r="F14" s="9">
        <v>0</v>
      </c>
      <c r="G14" s="9">
        <f t="shared" si="1"/>
        <v>54</v>
      </c>
      <c r="H14" s="9">
        <v>0</v>
      </c>
      <c r="I14" s="9">
        <v>44</v>
      </c>
      <c r="J14" s="43">
        <f t="shared" si="0"/>
        <v>1.2272727272727273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1</v>
      </c>
      <c r="E15" s="9">
        <v>84</v>
      </c>
      <c r="F15" s="9">
        <v>0</v>
      </c>
      <c r="G15" s="9">
        <f t="shared" si="1"/>
        <v>85</v>
      </c>
      <c r="H15" s="9">
        <v>1</v>
      </c>
      <c r="I15" s="9">
        <v>39</v>
      </c>
      <c r="J15" s="43">
        <f t="shared" si="0"/>
        <v>2.1794871794871793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8</v>
      </c>
      <c r="E16" s="9">
        <v>88</v>
      </c>
      <c r="F16" s="9">
        <v>0</v>
      </c>
      <c r="G16" s="9">
        <f t="shared" si="1"/>
        <v>96</v>
      </c>
      <c r="H16" s="9">
        <v>2</v>
      </c>
      <c r="I16" s="9">
        <v>91</v>
      </c>
      <c r="J16" s="43">
        <f t="shared" si="0"/>
        <v>1.054945054945055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6</v>
      </c>
      <c r="E17" s="9">
        <v>83</v>
      </c>
      <c r="F17" s="9">
        <v>0</v>
      </c>
      <c r="G17" s="9">
        <f t="shared" si="1"/>
        <v>89</v>
      </c>
      <c r="H17" s="9">
        <v>6</v>
      </c>
      <c r="I17" s="9">
        <v>81</v>
      </c>
      <c r="J17" s="43">
        <f t="shared" si="0"/>
        <v>1.0987654320987654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19</v>
      </c>
      <c r="F18" s="9">
        <v>0</v>
      </c>
      <c r="G18" s="9">
        <f t="shared" si="1"/>
        <v>19</v>
      </c>
      <c r="H18" s="9">
        <v>0</v>
      </c>
      <c r="I18" s="9">
        <v>7</v>
      </c>
      <c r="J18" s="43">
        <f t="shared" si="0"/>
        <v>2.7142857142857144</v>
      </c>
    </row>
    <row r="19" spans="1:10" x14ac:dyDescent="0.25">
      <c r="A19" s="50" t="s">
        <v>52</v>
      </c>
      <c r="B19" s="50" t="s">
        <v>53</v>
      </c>
      <c r="C19" s="50" t="s">
        <v>54</v>
      </c>
      <c r="D19" s="51">
        <v>3</v>
      </c>
      <c r="E19" s="51">
        <v>140</v>
      </c>
      <c r="F19" s="51">
        <v>0</v>
      </c>
      <c r="G19" s="51">
        <f t="shared" si="1"/>
        <v>143</v>
      </c>
      <c r="H19" s="51">
        <v>3</v>
      </c>
      <c r="I19" s="51">
        <v>188</v>
      </c>
      <c r="J19" s="52">
        <f t="shared" si="0"/>
        <v>0.76063829787234039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0</v>
      </c>
      <c r="E20" s="9">
        <v>8</v>
      </c>
      <c r="F20" s="9">
        <v>0</v>
      </c>
      <c r="G20" s="9">
        <f t="shared" si="1"/>
        <v>8</v>
      </c>
      <c r="H20" s="9">
        <v>0</v>
      </c>
      <c r="I20" s="9">
        <v>7</v>
      </c>
      <c r="J20" s="43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0</v>
      </c>
      <c r="E21" s="9">
        <v>15</v>
      </c>
      <c r="F21" s="9">
        <v>0</v>
      </c>
      <c r="G21" s="9">
        <f t="shared" si="1"/>
        <v>15</v>
      </c>
      <c r="H21" s="9">
        <v>0</v>
      </c>
      <c r="I21" s="9">
        <v>12</v>
      </c>
      <c r="J21" s="43">
        <f t="shared" si="0"/>
        <v>1.25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2</v>
      </c>
      <c r="E22" s="9">
        <v>27</v>
      </c>
      <c r="F22" s="9">
        <v>0</v>
      </c>
      <c r="G22" s="9">
        <f t="shared" si="1"/>
        <v>29</v>
      </c>
      <c r="H22" s="9">
        <v>0</v>
      </c>
      <c r="I22" s="9">
        <v>25</v>
      </c>
      <c r="J22" s="43">
        <f t="shared" si="0"/>
        <v>1.1599999999999999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8</v>
      </c>
      <c r="E23" s="9">
        <v>100</v>
      </c>
      <c r="F23" s="9">
        <v>0</v>
      </c>
      <c r="G23" s="9">
        <f t="shared" si="1"/>
        <v>108</v>
      </c>
      <c r="H23" s="9">
        <v>8</v>
      </c>
      <c r="I23" s="9">
        <v>107</v>
      </c>
      <c r="J23" s="43">
        <f t="shared" si="0"/>
        <v>1.0093457943925233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5</v>
      </c>
      <c r="E24" s="9">
        <v>60</v>
      </c>
      <c r="F24" s="9">
        <v>0</v>
      </c>
      <c r="G24" s="9">
        <f t="shared" si="1"/>
        <v>65</v>
      </c>
      <c r="H24" s="9">
        <v>1</v>
      </c>
      <c r="I24" s="9">
        <v>13</v>
      </c>
      <c r="J24" s="43">
        <f t="shared" si="0"/>
        <v>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1</v>
      </c>
      <c r="E25" s="9">
        <v>45</v>
      </c>
      <c r="F25" s="9">
        <v>0</v>
      </c>
      <c r="G25" s="9">
        <f t="shared" si="1"/>
        <v>46</v>
      </c>
      <c r="H25" s="9">
        <v>0</v>
      </c>
      <c r="I25" s="9">
        <v>45</v>
      </c>
      <c r="J25" s="43">
        <f t="shared" si="0"/>
        <v>1.0222222222222221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3</v>
      </c>
      <c r="E26" s="9">
        <v>29</v>
      </c>
      <c r="F26" s="9">
        <v>0</v>
      </c>
      <c r="G26" s="9">
        <f t="shared" si="1"/>
        <v>32</v>
      </c>
      <c r="H26" s="9">
        <v>3</v>
      </c>
      <c r="I26" s="9">
        <v>36</v>
      </c>
      <c r="J26" s="43">
        <f t="shared" si="0"/>
        <v>0.88888888888888884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7</v>
      </c>
      <c r="E27" s="9">
        <v>49</v>
      </c>
      <c r="F27" s="9">
        <v>0</v>
      </c>
      <c r="G27" s="9">
        <f t="shared" si="1"/>
        <v>56</v>
      </c>
      <c r="H27" s="9">
        <v>6</v>
      </c>
      <c r="I27" s="9">
        <v>55</v>
      </c>
      <c r="J27" s="43">
        <f t="shared" si="0"/>
        <v>1.0181818181818181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43">
        <f t="shared" si="0"/>
        <v>1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4</v>
      </c>
      <c r="F29" s="9">
        <v>0</v>
      </c>
      <c r="G29" s="9">
        <f t="shared" si="1"/>
        <v>4</v>
      </c>
      <c r="H29" s="9">
        <v>0</v>
      </c>
      <c r="I29" s="9">
        <v>4</v>
      </c>
      <c r="J29" s="43">
        <f t="shared" si="0"/>
        <v>1</v>
      </c>
    </row>
    <row r="30" spans="1:10" x14ac:dyDescent="0.25">
      <c r="A30" s="26" t="s">
        <v>453</v>
      </c>
      <c r="B30" s="1" t="s">
        <v>80</v>
      </c>
      <c r="C30" s="1" t="s">
        <v>81</v>
      </c>
      <c r="D30" s="9">
        <v>24</v>
      </c>
      <c r="E30" s="9">
        <v>344</v>
      </c>
      <c r="F30" s="9">
        <v>13</v>
      </c>
      <c r="G30" s="9">
        <f t="shared" si="1"/>
        <v>381</v>
      </c>
      <c r="H30" s="9">
        <v>24</v>
      </c>
      <c r="I30" s="9">
        <v>200</v>
      </c>
      <c r="J30" s="43">
        <f t="shared" si="0"/>
        <v>1.905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4</v>
      </c>
      <c r="E31" s="9">
        <v>48</v>
      </c>
      <c r="F31" s="9">
        <v>0</v>
      </c>
      <c r="G31" s="9">
        <f t="shared" si="1"/>
        <v>52</v>
      </c>
      <c r="H31" s="9">
        <v>4</v>
      </c>
      <c r="I31" s="9">
        <v>45</v>
      </c>
      <c r="J31" s="43">
        <f t="shared" si="0"/>
        <v>1.1555555555555554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9</v>
      </c>
      <c r="E32" s="9">
        <v>75</v>
      </c>
      <c r="F32" s="9">
        <v>0</v>
      </c>
      <c r="G32" s="9">
        <f t="shared" si="1"/>
        <v>84</v>
      </c>
      <c r="H32" s="9">
        <v>9</v>
      </c>
      <c r="I32" s="9">
        <v>93</v>
      </c>
      <c r="J32" s="43">
        <f t="shared" si="0"/>
        <v>0.90322580645161288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4</v>
      </c>
      <c r="J33" s="43">
        <f t="shared" si="0"/>
        <v>1.5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23</v>
      </c>
      <c r="F34" s="9">
        <v>0</v>
      </c>
      <c r="G34" s="9">
        <f t="shared" si="1"/>
        <v>23</v>
      </c>
      <c r="H34" s="9">
        <v>0</v>
      </c>
      <c r="I34" s="9">
        <v>22</v>
      </c>
      <c r="J34" s="43">
        <f t="shared" si="0"/>
        <v>1.0454545454545454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12</v>
      </c>
      <c r="F35" s="9">
        <v>0</v>
      </c>
      <c r="G35" s="9">
        <f t="shared" si="1"/>
        <v>13</v>
      </c>
      <c r="H35" s="9">
        <v>0</v>
      </c>
      <c r="I35" s="9">
        <v>10</v>
      </c>
      <c r="J35" s="43">
        <f t="shared" si="0"/>
        <v>1.3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7</v>
      </c>
      <c r="F36" s="9">
        <v>0</v>
      </c>
      <c r="G36" s="9">
        <f t="shared" si="1"/>
        <v>8</v>
      </c>
      <c r="H36" s="9">
        <v>0</v>
      </c>
      <c r="I36" s="9">
        <v>8</v>
      </c>
      <c r="J36" s="43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22</v>
      </c>
      <c r="F37" s="9">
        <v>0</v>
      </c>
      <c r="G37" s="9">
        <f t="shared" si="1"/>
        <v>23</v>
      </c>
      <c r="H37" s="9">
        <v>1</v>
      </c>
      <c r="I37" s="9">
        <v>22</v>
      </c>
      <c r="J37" s="43">
        <f t="shared" si="0"/>
        <v>1.0454545454545454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3</v>
      </c>
      <c r="E38" s="9">
        <v>71</v>
      </c>
      <c r="F38" s="9">
        <v>0</v>
      </c>
      <c r="G38" s="9">
        <f t="shared" si="1"/>
        <v>74</v>
      </c>
      <c r="H38" s="9">
        <v>3</v>
      </c>
      <c r="I38" s="9">
        <v>46</v>
      </c>
      <c r="J38" s="43">
        <f t="shared" si="0"/>
        <v>1.6086956521739131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6</v>
      </c>
      <c r="E39" s="9">
        <v>69</v>
      </c>
      <c r="F39" s="9">
        <v>2</v>
      </c>
      <c r="G39" s="9">
        <f t="shared" si="1"/>
        <v>77</v>
      </c>
      <c r="H39" s="9">
        <v>2</v>
      </c>
      <c r="I39" s="9">
        <v>60</v>
      </c>
      <c r="J39" s="43">
        <f t="shared" si="0"/>
        <v>1.2833333333333334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9</v>
      </c>
      <c r="F40" s="9">
        <v>0</v>
      </c>
      <c r="G40" s="9">
        <f t="shared" si="1"/>
        <v>10</v>
      </c>
      <c r="H40" s="9">
        <v>0</v>
      </c>
      <c r="I40" s="9">
        <v>8</v>
      </c>
      <c r="J40" s="43">
        <f t="shared" si="0"/>
        <v>1.25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1</v>
      </c>
      <c r="E41" s="9">
        <v>23</v>
      </c>
      <c r="F41" s="9">
        <v>2</v>
      </c>
      <c r="G41" s="9">
        <f t="shared" si="1"/>
        <v>26</v>
      </c>
      <c r="H41" s="9">
        <v>1</v>
      </c>
      <c r="I41" s="9">
        <v>16</v>
      </c>
      <c r="J41" s="43">
        <f t="shared" si="0"/>
        <v>1.625</v>
      </c>
    </row>
    <row r="42" spans="1:10" x14ac:dyDescent="0.25">
      <c r="A42" s="50" t="s">
        <v>115</v>
      </c>
      <c r="B42" s="50" t="s">
        <v>116</v>
      </c>
      <c r="C42" s="50" t="s">
        <v>117</v>
      </c>
      <c r="D42" s="51">
        <v>4</v>
      </c>
      <c r="E42" s="51">
        <v>51</v>
      </c>
      <c r="F42" s="51">
        <v>2</v>
      </c>
      <c r="G42" s="51">
        <f t="shared" si="1"/>
        <v>57</v>
      </c>
      <c r="H42" s="51">
        <v>2</v>
      </c>
      <c r="I42" s="51">
        <v>72</v>
      </c>
      <c r="J42" s="52">
        <f t="shared" si="0"/>
        <v>0.79166666666666663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21</v>
      </c>
      <c r="F43" s="9">
        <v>0</v>
      </c>
      <c r="G43" s="9">
        <f t="shared" si="1"/>
        <v>23</v>
      </c>
      <c r="H43" s="9">
        <v>0</v>
      </c>
      <c r="I43" s="9">
        <v>21</v>
      </c>
      <c r="J43" s="43">
        <f t="shared" si="0"/>
        <v>1.0952380952380953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34</v>
      </c>
      <c r="F44" s="9">
        <v>0</v>
      </c>
      <c r="G44" s="9">
        <f t="shared" si="1"/>
        <v>34</v>
      </c>
      <c r="H44" s="9">
        <v>0</v>
      </c>
      <c r="I44" s="9">
        <v>34</v>
      </c>
      <c r="J44" s="43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1</v>
      </c>
      <c r="E45" s="9">
        <v>25</v>
      </c>
      <c r="F45" s="9">
        <v>0</v>
      </c>
      <c r="G45" s="9">
        <f t="shared" si="1"/>
        <v>26</v>
      </c>
      <c r="H45" s="9">
        <v>1</v>
      </c>
      <c r="I45" s="9">
        <v>20</v>
      </c>
      <c r="J45" s="43">
        <f t="shared" si="0"/>
        <v>1.3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18</v>
      </c>
      <c r="F46" s="9">
        <v>0</v>
      </c>
      <c r="G46" s="9">
        <f t="shared" si="1"/>
        <v>20</v>
      </c>
      <c r="H46" s="9">
        <v>2</v>
      </c>
      <c r="I46" s="9">
        <v>20</v>
      </c>
      <c r="J46" s="43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8</v>
      </c>
      <c r="E47" s="9">
        <v>91</v>
      </c>
      <c r="F47" s="9">
        <v>0</v>
      </c>
      <c r="G47" s="9">
        <f t="shared" si="1"/>
        <v>99</v>
      </c>
      <c r="H47" s="9">
        <v>8</v>
      </c>
      <c r="I47" s="9">
        <v>99</v>
      </c>
      <c r="J47" s="43">
        <f t="shared" si="0"/>
        <v>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7</v>
      </c>
      <c r="E48" s="9">
        <v>97</v>
      </c>
      <c r="F48" s="9">
        <v>0</v>
      </c>
      <c r="G48" s="9">
        <f t="shared" si="1"/>
        <v>104</v>
      </c>
      <c r="H48" s="9">
        <v>7</v>
      </c>
      <c r="I48" s="9">
        <v>60</v>
      </c>
      <c r="J48" s="43">
        <f t="shared" si="0"/>
        <v>1.7333333333333334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12</v>
      </c>
      <c r="E49" s="9">
        <v>143</v>
      </c>
      <c r="F49" s="9">
        <v>0</v>
      </c>
      <c r="G49" s="9">
        <f t="shared" si="1"/>
        <v>155</v>
      </c>
      <c r="H49" s="9">
        <v>0</v>
      </c>
      <c r="I49" s="9">
        <v>103</v>
      </c>
      <c r="J49" s="43">
        <f t="shared" si="0"/>
        <v>1.5048543689320388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23</v>
      </c>
      <c r="F50" s="9">
        <v>0</v>
      </c>
      <c r="G50" s="9">
        <f t="shared" si="1"/>
        <v>24</v>
      </c>
      <c r="H50" s="9">
        <v>1</v>
      </c>
      <c r="I50" s="9">
        <v>22</v>
      </c>
      <c r="J50" s="43">
        <f t="shared" si="0"/>
        <v>1.0909090909090908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3</v>
      </c>
      <c r="E51" s="9">
        <v>24</v>
      </c>
      <c r="F51" s="9">
        <v>0</v>
      </c>
      <c r="G51" s="9">
        <f t="shared" si="1"/>
        <v>27</v>
      </c>
      <c r="H51" s="9">
        <v>3</v>
      </c>
      <c r="I51" s="9">
        <v>27</v>
      </c>
      <c r="J51" s="43">
        <f t="shared" si="0"/>
        <v>1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50</v>
      </c>
      <c r="F52" s="9">
        <v>0</v>
      </c>
      <c r="G52" s="9">
        <f t="shared" si="1"/>
        <v>53</v>
      </c>
      <c r="H52" s="9">
        <v>3</v>
      </c>
      <c r="I52" s="9">
        <v>53</v>
      </c>
      <c r="J52" s="43">
        <f t="shared" si="0"/>
        <v>1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2</v>
      </c>
      <c r="E53" s="9">
        <v>50</v>
      </c>
      <c r="F53" s="9">
        <v>0</v>
      </c>
      <c r="G53" s="9">
        <f t="shared" si="1"/>
        <v>52</v>
      </c>
      <c r="H53" s="9">
        <v>2</v>
      </c>
      <c r="I53" s="9">
        <v>48</v>
      </c>
      <c r="J53" s="43">
        <f t="shared" si="0"/>
        <v>1.0833333333333333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13</v>
      </c>
      <c r="F54" s="9">
        <v>0</v>
      </c>
      <c r="G54" s="9">
        <f t="shared" si="1"/>
        <v>13</v>
      </c>
      <c r="H54" s="9">
        <v>0</v>
      </c>
      <c r="I54" s="9">
        <v>10</v>
      </c>
      <c r="J54" s="43">
        <f t="shared" si="0"/>
        <v>1.3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22</v>
      </c>
      <c r="F55" s="9">
        <v>0</v>
      </c>
      <c r="G55" s="9">
        <f t="shared" si="1"/>
        <v>22</v>
      </c>
      <c r="H55" s="9">
        <v>0</v>
      </c>
      <c r="I55" s="9">
        <v>23</v>
      </c>
      <c r="J55" s="43">
        <f t="shared" si="0"/>
        <v>0.95652173913043481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31</v>
      </c>
      <c r="F56" s="9">
        <v>0</v>
      </c>
      <c r="G56" s="9">
        <f t="shared" si="1"/>
        <v>32</v>
      </c>
      <c r="H56" s="9">
        <v>0</v>
      </c>
      <c r="I56" s="9">
        <v>32</v>
      </c>
      <c r="J56" s="43">
        <f t="shared" si="0"/>
        <v>1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1</v>
      </c>
      <c r="E57" s="9">
        <v>64</v>
      </c>
      <c r="F57" s="9">
        <v>0</v>
      </c>
      <c r="G57" s="9">
        <f t="shared" si="1"/>
        <v>65</v>
      </c>
      <c r="H57" s="9">
        <v>1</v>
      </c>
      <c r="I57" s="9">
        <v>45</v>
      </c>
      <c r="J57" s="43">
        <f t="shared" si="0"/>
        <v>1.4444444444444444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1</v>
      </c>
      <c r="E58" s="9">
        <v>97</v>
      </c>
      <c r="F58" s="9">
        <v>0</v>
      </c>
      <c r="G58" s="9">
        <f t="shared" si="1"/>
        <v>98</v>
      </c>
      <c r="H58" s="9">
        <v>0</v>
      </c>
      <c r="I58" s="9">
        <v>59</v>
      </c>
      <c r="J58" s="43">
        <f t="shared" si="0"/>
        <v>1.6610169491525424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21</v>
      </c>
      <c r="F59" s="9">
        <v>0</v>
      </c>
      <c r="G59" s="9">
        <f t="shared" si="1"/>
        <v>22</v>
      </c>
      <c r="H59" s="9">
        <v>0</v>
      </c>
      <c r="I59" s="9">
        <v>25</v>
      </c>
      <c r="J59" s="43">
        <f t="shared" si="0"/>
        <v>0.88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117</v>
      </c>
      <c r="F60" s="9">
        <v>0</v>
      </c>
      <c r="G60" s="9">
        <f t="shared" si="1"/>
        <v>128</v>
      </c>
      <c r="H60" s="9">
        <v>4</v>
      </c>
      <c r="I60" s="9">
        <v>128</v>
      </c>
      <c r="J60" s="43">
        <f t="shared" si="0"/>
        <v>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2</v>
      </c>
      <c r="E61" s="9">
        <v>33</v>
      </c>
      <c r="F61" s="9">
        <v>0</v>
      </c>
      <c r="G61" s="9">
        <f t="shared" si="1"/>
        <v>35</v>
      </c>
      <c r="H61" s="9">
        <v>2</v>
      </c>
      <c r="I61" s="9">
        <v>21</v>
      </c>
      <c r="J61" s="43">
        <f t="shared" si="0"/>
        <v>1.6666666666666667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0</v>
      </c>
      <c r="E62" s="9">
        <v>23</v>
      </c>
      <c r="F62" s="9">
        <v>0</v>
      </c>
      <c r="G62" s="9">
        <f t="shared" si="1"/>
        <v>23</v>
      </c>
      <c r="H62" s="9">
        <v>0</v>
      </c>
      <c r="I62" s="9">
        <v>24</v>
      </c>
      <c r="J62" s="43">
        <f t="shared" si="0"/>
        <v>0.95833333333333337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5</v>
      </c>
      <c r="E63" s="9">
        <v>72</v>
      </c>
      <c r="F63" s="9">
        <v>0</v>
      </c>
      <c r="G63" s="9">
        <f t="shared" si="1"/>
        <v>77</v>
      </c>
      <c r="H63" s="9">
        <v>5</v>
      </c>
      <c r="I63" s="9">
        <v>67</v>
      </c>
      <c r="J63" s="43">
        <f t="shared" si="0"/>
        <v>1.1492537313432836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10</v>
      </c>
      <c r="E64" s="9">
        <v>180</v>
      </c>
      <c r="F64" s="9">
        <v>0</v>
      </c>
      <c r="G64" s="9">
        <f t="shared" si="1"/>
        <v>190</v>
      </c>
      <c r="H64" s="9">
        <v>2</v>
      </c>
      <c r="I64" s="9">
        <v>198</v>
      </c>
      <c r="J64" s="43">
        <f t="shared" si="0"/>
        <v>0.95959595959595956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7</v>
      </c>
      <c r="E65" s="9">
        <v>131</v>
      </c>
      <c r="F65" s="9">
        <v>0</v>
      </c>
      <c r="G65" s="9">
        <f t="shared" si="1"/>
        <v>138</v>
      </c>
      <c r="H65" s="9">
        <v>5</v>
      </c>
      <c r="I65" s="9">
        <v>161</v>
      </c>
      <c r="J65" s="43">
        <f t="shared" si="0"/>
        <v>0.8571428571428571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6</v>
      </c>
      <c r="E66" s="9">
        <v>121</v>
      </c>
      <c r="F66" s="9">
        <v>0</v>
      </c>
      <c r="G66" s="9">
        <f t="shared" si="1"/>
        <v>127</v>
      </c>
      <c r="H66" s="9">
        <v>5</v>
      </c>
      <c r="I66" s="9">
        <v>126</v>
      </c>
      <c r="J66" s="43">
        <f t="shared" si="0"/>
        <v>1.0079365079365079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713</v>
      </c>
      <c r="F67" s="9">
        <v>0</v>
      </c>
      <c r="G67" s="9">
        <f t="shared" si="1"/>
        <v>780</v>
      </c>
      <c r="H67" s="9">
        <v>1</v>
      </c>
      <c r="I67" s="9">
        <v>808</v>
      </c>
      <c r="J67" s="43">
        <f t="shared" si="0"/>
        <v>0.96534653465346532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3</v>
      </c>
      <c r="E68" s="9">
        <v>22</v>
      </c>
      <c r="F68" s="9">
        <v>0</v>
      </c>
      <c r="G68" s="9">
        <f t="shared" si="1"/>
        <v>25</v>
      </c>
      <c r="H68" s="9">
        <v>3</v>
      </c>
      <c r="I68" s="9">
        <v>22</v>
      </c>
      <c r="J68" s="43">
        <f t="shared" si="0"/>
        <v>1.1363636363636365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15</v>
      </c>
      <c r="E69" s="9">
        <v>393</v>
      </c>
      <c r="F69" s="9">
        <v>3</v>
      </c>
      <c r="G69" s="9">
        <f t="shared" si="1"/>
        <v>411</v>
      </c>
      <c r="H69" s="9">
        <v>9</v>
      </c>
      <c r="I69" s="9">
        <v>512</v>
      </c>
      <c r="J69" s="43">
        <f t="shared" si="0"/>
        <v>0.802734375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26</v>
      </c>
      <c r="E70" s="9">
        <v>168</v>
      </c>
      <c r="F70" s="9">
        <v>0</v>
      </c>
      <c r="G70" s="9">
        <f t="shared" si="1"/>
        <v>194</v>
      </c>
      <c r="H70" s="9">
        <v>21</v>
      </c>
      <c r="I70" s="9">
        <v>218</v>
      </c>
      <c r="J70" s="43">
        <f t="shared" si="0"/>
        <v>0.88990825688073394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27</v>
      </c>
      <c r="E71" s="9">
        <v>3</v>
      </c>
      <c r="F71" s="9">
        <v>0</v>
      </c>
      <c r="G71" s="9">
        <f t="shared" si="1"/>
        <v>30</v>
      </c>
      <c r="H71" s="9">
        <v>3</v>
      </c>
      <c r="I71" s="9">
        <v>31</v>
      </c>
      <c r="J71" s="43">
        <f t="shared" si="0"/>
        <v>0.967741935483871</v>
      </c>
    </row>
    <row r="72" spans="1:10" x14ac:dyDescent="0.25">
      <c r="A72" s="50" t="s">
        <v>190</v>
      </c>
      <c r="B72" s="50" t="s">
        <v>174</v>
      </c>
      <c r="C72" s="50" t="s">
        <v>191</v>
      </c>
      <c r="D72" s="51">
        <v>16</v>
      </c>
      <c r="E72" s="51">
        <v>232</v>
      </c>
      <c r="F72" s="51">
        <v>0</v>
      </c>
      <c r="G72" s="51">
        <f t="shared" si="1"/>
        <v>248</v>
      </c>
      <c r="H72" s="51">
        <v>16</v>
      </c>
      <c r="I72" s="51">
        <v>318</v>
      </c>
      <c r="J72" s="52">
        <f t="shared" si="0"/>
        <v>0.77987421383647804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12</v>
      </c>
      <c r="E73" s="9">
        <v>104</v>
      </c>
      <c r="F73" s="9">
        <v>0</v>
      </c>
      <c r="G73" s="9">
        <f t="shared" si="1"/>
        <v>116</v>
      </c>
      <c r="H73" s="9">
        <v>6</v>
      </c>
      <c r="I73" s="9">
        <v>133</v>
      </c>
      <c r="J73" s="43">
        <f t="shared" si="0"/>
        <v>0.8721804511278195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6</v>
      </c>
      <c r="E74" s="9">
        <v>157</v>
      </c>
      <c r="F74" s="9">
        <v>0</v>
      </c>
      <c r="G74" s="9">
        <f t="shared" si="1"/>
        <v>163</v>
      </c>
      <c r="H74" s="9">
        <v>4</v>
      </c>
      <c r="I74" s="9">
        <v>168</v>
      </c>
      <c r="J74" s="43">
        <f t="shared" si="0"/>
        <v>0.97023809523809523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4</v>
      </c>
      <c r="E75" s="9">
        <v>84</v>
      </c>
      <c r="F75" s="9">
        <v>0</v>
      </c>
      <c r="G75" s="9">
        <f t="shared" si="1"/>
        <v>88</v>
      </c>
      <c r="H75" s="9">
        <v>2</v>
      </c>
      <c r="I75" s="9">
        <v>89</v>
      </c>
      <c r="J75" s="43">
        <f t="shared" si="0"/>
        <v>0.9887640449438202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11</v>
      </c>
      <c r="E76" s="9">
        <v>229</v>
      </c>
      <c r="F76" s="9">
        <v>0</v>
      </c>
      <c r="G76" s="9">
        <f t="shared" si="1"/>
        <v>240</v>
      </c>
      <c r="H76" s="9">
        <v>10</v>
      </c>
      <c r="I76" s="9">
        <v>240</v>
      </c>
      <c r="J76" s="43">
        <f t="shared" si="0"/>
        <v>1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4</v>
      </c>
      <c r="E77" s="9">
        <v>150</v>
      </c>
      <c r="F77" s="9">
        <v>0</v>
      </c>
      <c r="G77" s="9">
        <f t="shared" si="1"/>
        <v>154</v>
      </c>
      <c r="H77" s="9">
        <v>3</v>
      </c>
      <c r="I77" s="9">
        <v>148</v>
      </c>
      <c r="J77" s="43">
        <f t="shared" ref="J77:J110" si="2">G77/I77</f>
        <v>1.0405405405405406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56</v>
      </c>
      <c r="F78" s="9">
        <v>0</v>
      </c>
      <c r="G78" s="9">
        <f t="shared" ref="G78:G109" si="3">SUM(D78:F78)</f>
        <v>59</v>
      </c>
      <c r="H78" s="9">
        <v>0</v>
      </c>
      <c r="I78" s="9">
        <v>59</v>
      </c>
      <c r="J78" s="43">
        <f t="shared" si="2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4</v>
      </c>
      <c r="E79" s="9">
        <v>21</v>
      </c>
      <c r="F79" s="9">
        <v>0</v>
      </c>
      <c r="G79" s="9">
        <f t="shared" si="3"/>
        <v>25</v>
      </c>
      <c r="H79" s="9">
        <v>4</v>
      </c>
      <c r="I79" s="9">
        <v>11</v>
      </c>
      <c r="J79" s="43">
        <f t="shared" si="2"/>
        <v>2.2727272727272729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12</v>
      </c>
      <c r="F80" s="9">
        <v>0</v>
      </c>
      <c r="G80" s="9">
        <f t="shared" si="3"/>
        <v>12</v>
      </c>
      <c r="H80" s="9">
        <v>0</v>
      </c>
      <c r="I80" s="9">
        <v>10</v>
      </c>
      <c r="J80" s="43">
        <f t="shared" si="2"/>
        <v>1.2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6</v>
      </c>
      <c r="E81" s="9">
        <v>41</v>
      </c>
      <c r="F81" s="9">
        <v>10</v>
      </c>
      <c r="G81" s="9">
        <f t="shared" si="3"/>
        <v>57</v>
      </c>
      <c r="H81" s="9">
        <v>6</v>
      </c>
      <c r="I81" s="9">
        <v>56</v>
      </c>
      <c r="J81" s="43">
        <f t="shared" si="2"/>
        <v>1.0178571428571428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3</v>
      </c>
      <c r="E82" s="9">
        <v>43</v>
      </c>
      <c r="F82" s="9">
        <v>0</v>
      </c>
      <c r="G82" s="9">
        <f t="shared" si="3"/>
        <v>46</v>
      </c>
      <c r="H82" s="9">
        <v>3</v>
      </c>
      <c r="I82" s="9">
        <v>37</v>
      </c>
      <c r="J82" s="43">
        <f t="shared" si="2"/>
        <v>1.2432432432432432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152</v>
      </c>
      <c r="F83" s="9">
        <v>4</v>
      </c>
      <c r="G83" s="9">
        <f t="shared" si="3"/>
        <v>164</v>
      </c>
      <c r="H83" s="9">
        <v>8</v>
      </c>
      <c r="I83" s="9">
        <v>114</v>
      </c>
      <c r="J83" s="43">
        <f t="shared" si="2"/>
        <v>1.4385964912280702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4</v>
      </c>
      <c r="E84" s="9">
        <v>60</v>
      </c>
      <c r="F84" s="9">
        <v>4</v>
      </c>
      <c r="G84" s="9">
        <f t="shared" si="3"/>
        <v>68</v>
      </c>
      <c r="H84" s="9">
        <v>4</v>
      </c>
      <c r="I84" s="9">
        <v>35</v>
      </c>
      <c r="J84" s="43">
        <f t="shared" si="2"/>
        <v>1.9428571428571428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99</v>
      </c>
      <c r="F85" s="9">
        <v>0</v>
      </c>
      <c r="G85" s="9">
        <f t="shared" si="3"/>
        <v>102</v>
      </c>
      <c r="H85" s="9">
        <v>1</v>
      </c>
      <c r="I85" s="9">
        <v>49</v>
      </c>
      <c r="J85" s="43">
        <f t="shared" si="2"/>
        <v>2.0816326530612246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5</v>
      </c>
      <c r="E86" s="9">
        <v>27</v>
      </c>
      <c r="F86" s="9">
        <v>2</v>
      </c>
      <c r="G86" s="9">
        <f t="shared" si="3"/>
        <v>34</v>
      </c>
      <c r="H86" s="9">
        <v>5</v>
      </c>
      <c r="I86" s="9">
        <v>33</v>
      </c>
      <c r="J86" s="43">
        <f t="shared" si="2"/>
        <v>1.0303030303030303</v>
      </c>
    </row>
    <row r="87" spans="1:10" x14ac:dyDescent="0.25">
      <c r="A87" s="50" t="s">
        <v>219</v>
      </c>
      <c r="B87" s="50" t="s">
        <v>220</v>
      </c>
      <c r="C87" s="50" t="s">
        <v>221</v>
      </c>
      <c r="D87" s="51"/>
      <c r="E87" s="51"/>
      <c r="F87" s="51"/>
      <c r="G87" s="51">
        <f t="shared" si="3"/>
        <v>0</v>
      </c>
      <c r="H87" s="51"/>
      <c r="I87" s="51">
        <v>153</v>
      </c>
      <c r="J87" s="52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27</v>
      </c>
      <c r="F88" s="9">
        <v>0</v>
      </c>
      <c r="G88" s="9">
        <f t="shared" si="3"/>
        <v>27</v>
      </c>
      <c r="H88" s="9">
        <v>0</v>
      </c>
      <c r="I88" s="9">
        <v>22</v>
      </c>
      <c r="J88" s="43">
        <f t="shared" si="2"/>
        <v>1.2272727272727273</v>
      </c>
    </row>
    <row r="89" spans="1:10" x14ac:dyDescent="0.25">
      <c r="A89" s="50" t="s">
        <v>225</v>
      </c>
      <c r="B89" s="50" t="s">
        <v>226</v>
      </c>
      <c r="C89" s="50" t="s">
        <v>468</v>
      </c>
      <c r="D89" s="51">
        <v>0</v>
      </c>
      <c r="E89" s="51">
        <v>0</v>
      </c>
      <c r="F89" s="51">
        <v>0</v>
      </c>
      <c r="G89" s="51">
        <f t="shared" si="3"/>
        <v>0</v>
      </c>
      <c r="H89" s="51">
        <v>0</v>
      </c>
      <c r="I89" s="51">
        <v>0</v>
      </c>
      <c r="J89" s="52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57</v>
      </c>
      <c r="F90" s="9">
        <v>0</v>
      </c>
      <c r="G90" s="9">
        <f t="shared" si="3"/>
        <v>60</v>
      </c>
      <c r="H90" s="9">
        <v>2</v>
      </c>
      <c r="I90" s="9">
        <v>59</v>
      </c>
      <c r="J90" s="43">
        <f t="shared" si="2"/>
        <v>1.0169491525423728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5</v>
      </c>
      <c r="E91" s="9">
        <v>87</v>
      </c>
      <c r="F91" s="9">
        <v>0</v>
      </c>
      <c r="G91" s="9">
        <f t="shared" si="3"/>
        <v>92</v>
      </c>
      <c r="H91" s="9">
        <v>1</v>
      </c>
      <c r="I91" s="9">
        <v>85</v>
      </c>
      <c r="J91" s="43">
        <f t="shared" si="2"/>
        <v>1.0823529411764705</v>
      </c>
    </row>
    <row r="92" spans="1:10" x14ac:dyDescent="0.25">
      <c r="A92" s="50" t="s">
        <v>232</v>
      </c>
      <c r="B92" s="50" t="s">
        <v>233</v>
      </c>
      <c r="C92" s="50" t="s">
        <v>234</v>
      </c>
      <c r="D92" s="51">
        <v>1</v>
      </c>
      <c r="E92" s="51">
        <v>62</v>
      </c>
      <c r="F92" s="51">
        <v>0</v>
      </c>
      <c r="G92" s="51">
        <f t="shared" si="3"/>
        <v>63</v>
      </c>
      <c r="H92" s="51">
        <v>1</v>
      </c>
      <c r="I92" s="51">
        <v>82</v>
      </c>
      <c r="J92" s="52">
        <f t="shared" si="2"/>
        <v>0.76829268292682928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2</v>
      </c>
      <c r="E93" s="9">
        <v>67</v>
      </c>
      <c r="F93" s="9">
        <v>0</v>
      </c>
      <c r="G93" s="9">
        <f t="shared" si="3"/>
        <v>69</v>
      </c>
      <c r="H93" s="9">
        <v>0</v>
      </c>
      <c r="I93" s="9">
        <v>72</v>
      </c>
      <c r="J93" s="43">
        <f t="shared" si="2"/>
        <v>0.95833333333333337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115</v>
      </c>
      <c r="F94" s="9">
        <v>0</v>
      </c>
      <c r="G94" s="9">
        <f t="shared" si="3"/>
        <v>118</v>
      </c>
      <c r="H94" s="9">
        <v>3</v>
      </c>
      <c r="I94" s="9">
        <v>119</v>
      </c>
      <c r="J94" s="43">
        <f t="shared" si="2"/>
        <v>0.99159663865546221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8</v>
      </c>
      <c r="E95" s="9">
        <v>18</v>
      </c>
      <c r="F95" s="9">
        <v>0</v>
      </c>
      <c r="G95" s="9">
        <f t="shared" si="3"/>
        <v>26</v>
      </c>
      <c r="H95" s="9">
        <v>0</v>
      </c>
      <c r="I95" s="9">
        <v>20</v>
      </c>
      <c r="J95" s="43">
        <f t="shared" si="2"/>
        <v>1.3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14</v>
      </c>
      <c r="E96" s="9">
        <v>334</v>
      </c>
      <c r="F96" s="9">
        <v>0</v>
      </c>
      <c r="G96" s="9">
        <f t="shared" si="3"/>
        <v>348</v>
      </c>
      <c r="H96" s="9">
        <v>14</v>
      </c>
      <c r="I96" s="9">
        <v>333</v>
      </c>
      <c r="J96" s="43">
        <f t="shared" si="2"/>
        <v>1.045045045045045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5</v>
      </c>
      <c r="E97" s="9">
        <v>283</v>
      </c>
      <c r="F97" s="9">
        <v>0</v>
      </c>
      <c r="G97" s="9">
        <f t="shared" si="3"/>
        <v>288</v>
      </c>
      <c r="H97" s="9">
        <v>5</v>
      </c>
      <c r="I97" s="9">
        <v>327</v>
      </c>
      <c r="J97" s="43">
        <f t="shared" si="2"/>
        <v>0.88073394495412849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88</v>
      </c>
      <c r="F98" s="9">
        <v>0</v>
      </c>
      <c r="G98" s="9">
        <f t="shared" si="3"/>
        <v>90</v>
      </c>
      <c r="H98" s="9">
        <v>0</v>
      </c>
      <c r="I98" s="9">
        <v>101</v>
      </c>
      <c r="J98" s="43">
        <f t="shared" si="2"/>
        <v>0.8910891089108911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6</v>
      </c>
      <c r="E99" s="9">
        <v>149</v>
      </c>
      <c r="F99" s="9">
        <v>0</v>
      </c>
      <c r="G99" s="9">
        <f t="shared" si="3"/>
        <v>155</v>
      </c>
      <c r="H99" s="9">
        <v>3</v>
      </c>
      <c r="I99" s="9">
        <v>144</v>
      </c>
      <c r="J99" s="43">
        <f t="shared" si="2"/>
        <v>1.0763888888888888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5</v>
      </c>
      <c r="E100" s="9">
        <v>83</v>
      </c>
      <c r="F100" s="9">
        <v>0</v>
      </c>
      <c r="G100" s="9">
        <f t="shared" si="3"/>
        <v>88</v>
      </c>
      <c r="H100" s="9">
        <v>4</v>
      </c>
      <c r="I100" s="9">
        <v>91</v>
      </c>
      <c r="J100" s="43">
        <f t="shared" si="2"/>
        <v>0.96703296703296704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385</v>
      </c>
      <c r="F101" s="9">
        <v>0</v>
      </c>
      <c r="G101" s="9">
        <f t="shared" si="3"/>
        <v>395</v>
      </c>
      <c r="H101" s="9">
        <v>1</v>
      </c>
      <c r="I101" s="9">
        <v>393</v>
      </c>
      <c r="J101" s="43">
        <f t="shared" si="2"/>
        <v>1.005089058524173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8</v>
      </c>
      <c r="E102" s="9">
        <v>200</v>
      </c>
      <c r="F102" s="9">
        <v>0</v>
      </c>
      <c r="G102" s="9">
        <f t="shared" si="3"/>
        <v>208</v>
      </c>
      <c r="H102" s="9">
        <v>5</v>
      </c>
      <c r="I102" s="9">
        <v>198</v>
      </c>
      <c r="J102" s="43">
        <f t="shared" si="2"/>
        <v>1.0505050505050506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12</v>
      </c>
      <c r="E103" s="9">
        <v>130</v>
      </c>
      <c r="F103" s="9">
        <v>0</v>
      </c>
      <c r="G103" s="9">
        <f t="shared" si="3"/>
        <v>142</v>
      </c>
      <c r="H103" s="9">
        <v>12</v>
      </c>
      <c r="I103" s="9">
        <v>130</v>
      </c>
      <c r="J103" s="43">
        <f t="shared" si="2"/>
        <v>1.0923076923076922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22</v>
      </c>
      <c r="E104" s="9">
        <v>153</v>
      </c>
      <c r="F104" s="9">
        <v>0</v>
      </c>
      <c r="G104" s="9">
        <f t="shared" si="3"/>
        <v>175</v>
      </c>
      <c r="H104" s="9">
        <v>6</v>
      </c>
      <c r="I104" s="9">
        <v>176</v>
      </c>
      <c r="J104" s="43">
        <f t="shared" si="2"/>
        <v>0.99431818181818177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6</v>
      </c>
      <c r="E105" s="9">
        <v>43</v>
      </c>
      <c r="F105" s="9">
        <v>0</v>
      </c>
      <c r="G105" s="9">
        <f t="shared" si="3"/>
        <v>49</v>
      </c>
      <c r="H105" s="9">
        <v>0</v>
      </c>
      <c r="I105" s="9">
        <v>53</v>
      </c>
      <c r="J105" s="43">
        <f t="shared" si="2"/>
        <v>0.92452830188679247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22</v>
      </c>
      <c r="F106" s="9">
        <v>0</v>
      </c>
      <c r="G106" s="9">
        <f t="shared" si="3"/>
        <v>23</v>
      </c>
      <c r="H106" s="9">
        <v>1</v>
      </c>
      <c r="I106" s="9">
        <v>24</v>
      </c>
      <c r="J106" s="43">
        <f t="shared" si="2"/>
        <v>0.95833333333333337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7</v>
      </c>
      <c r="E107" s="9">
        <v>117</v>
      </c>
      <c r="F107" s="9">
        <v>0</v>
      </c>
      <c r="G107" s="9">
        <f t="shared" si="3"/>
        <v>124</v>
      </c>
      <c r="H107" s="9">
        <v>8</v>
      </c>
      <c r="I107" s="9">
        <v>123</v>
      </c>
      <c r="J107" s="43">
        <f t="shared" si="2"/>
        <v>1.0081300813008129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14</v>
      </c>
      <c r="F108" s="9">
        <v>0</v>
      </c>
      <c r="G108" s="9">
        <f t="shared" si="3"/>
        <v>15</v>
      </c>
      <c r="H108" s="9">
        <v>0</v>
      </c>
      <c r="I108" s="9">
        <v>15</v>
      </c>
      <c r="J108" s="43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30</v>
      </c>
      <c r="F109" s="9">
        <v>0</v>
      </c>
      <c r="G109" s="9">
        <f t="shared" si="3"/>
        <v>33</v>
      </c>
      <c r="H109" s="9">
        <v>3</v>
      </c>
      <c r="I109" s="9">
        <v>39</v>
      </c>
      <c r="J109" s="43">
        <f>G109/I109</f>
        <v>0.84615384615384615</v>
      </c>
    </row>
    <row r="110" spans="1:10" ht="16.5" thickTop="1" thickBot="1" x14ac:dyDescent="0.3">
      <c r="A110" s="83" t="s">
        <v>275</v>
      </c>
      <c r="B110" s="83"/>
      <c r="C110" s="83"/>
      <c r="D110" s="86">
        <f>SUM(D3:D109)</f>
        <v>573</v>
      </c>
      <c r="E110" s="86">
        <f>SUM(E3:E109)</f>
        <v>8692</v>
      </c>
      <c r="F110" s="86">
        <f>SUM(F3:F109)</f>
        <v>52</v>
      </c>
      <c r="G110" s="86">
        <f t="shared" ref="G110" si="4">D110+E110+F110</f>
        <v>9317</v>
      </c>
      <c r="H110" s="86">
        <f>SUM(H3:H109)</f>
        <v>314</v>
      </c>
      <c r="I110" s="86">
        <f>SUM(I3:I109)</f>
        <v>9021</v>
      </c>
      <c r="J110" s="87">
        <f t="shared" si="2"/>
        <v>1.0328123267930385</v>
      </c>
    </row>
    <row r="111" spans="1:10" ht="15.75" thickTop="1" x14ac:dyDescent="0.25"/>
    <row r="112" spans="1:10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A2B-250B-40B6-B2CB-A793B54551EA}">
  <dimension ref="A1:H80"/>
  <sheetViews>
    <sheetView zoomScale="120" zoomScaleNormal="120" workbookViewId="0">
      <selection activeCell="J9" sqref="J9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46"/>
  </cols>
  <sheetData>
    <row r="1" spans="1:8" x14ac:dyDescent="0.25">
      <c r="A1" s="44"/>
      <c r="B1" s="106">
        <v>46054</v>
      </c>
      <c r="C1" s="106"/>
      <c r="D1" s="106"/>
      <c r="E1" s="106"/>
      <c r="F1" s="106"/>
      <c r="G1" s="106"/>
      <c r="H1" s="47"/>
    </row>
    <row r="2" spans="1:8" ht="39" x14ac:dyDescent="0.25">
      <c r="A2" s="67" t="s">
        <v>1</v>
      </c>
      <c r="B2" s="68" t="s">
        <v>3</v>
      </c>
      <c r="C2" s="68" t="s">
        <v>4</v>
      </c>
      <c r="D2" s="69" t="s">
        <v>5</v>
      </c>
      <c r="E2" s="69" t="s">
        <v>6</v>
      </c>
      <c r="F2" s="69" t="s">
        <v>7</v>
      </c>
      <c r="G2" s="70" t="s">
        <v>8</v>
      </c>
      <c r="H2" s="71" t="s">
        <v>9</v>
      </c>
    </row>
    <row r="3" spans="1:8" x14ac:dyDescent="0.25">
      <c r="A3" s="1" t="s">
        <v>11</v>
      </c>
      <c r="B3" s="9">
        <v>2</v>
      </c>
      <c r="C3" s="9">
        <v>21</v>
      </c>
      <c r="D3" s="9">
        <v>0</v>
      </c>
      <c r="E3" s="9">
        <f>SUM(B3:D3)</f>
        <v>23</v>
      </c>
      <c r="F3" s="9">
        <v>0</v>
      </c>
      <c r="G3" s="9">
        <v>23</v>
      </c>
      <c r="H3" s="43">
        <f t="shared" ref="H3:H53" si="0">E3/G3</f>
        <v>1</v>
      </c>
    </row>
    <row r="4" spans="1:8" x14ac:dyDescent="0.25">
      <c r="A4" s="1" t="s">
        <v>14</v>
      </c>
      <c r="B4" s="9">
        <v>1</v>
      </c>
      <c r="C4" s="9">
        <v>16</v>
      </c>
      <c r="D4" s="9">
        <v>1</v>
      </c>
      <c r="E4" s="9">
        <f t="shared" ref="E4:E53" si="1">SUM(B4:D4)</f>
        <v>18</v>
      </c>
      <c r="F4" s="9">
        <v>1</v>
      </c>
      <c r="G4" s="9">
        <v>19</v>
      </c>
      <c r="H4" s="43">
        <f t="shared" si="0"/>
        <v>0.94736842105263153</v>
      </c>
    </row>
    <row r="5" spans="1:8" x14ac:dyDescent="0.25">
      <c r="A5" s="1" t="s">
        <v>16</v>
      </c>
      <c r="B5" s="9">
        <v>0</v>
      </c>
      <c r="C5" s="9">
        <v>3</v>
      </c>
      <c r="D5" s="9">
        <v>0</v>
      </c>
      <c r="E5" s="9">
        <f t="shared" si="1"/>
        <v>3</v>
      </c>
      <c r="F5" s="9">
        <v>0</v>
      </c>
      <c r="G5" s="9">
        <v>3</v>
      </c>
      <c r="H5" s="43">
        <f t="shared" si="0"/>
        <v>1</v>
      </c>
    </row>
    <row r="6" spans="1:8" x14ac:dyDescent="0.25">
      <c r="A6" s="1" t="s">
        <v>18</v>
      </c>
      <c r="B6" s="9">
        <v>7</v>
      </c>
      <c r="C6" s="9">
        <v>84</v>
      </c>
      <c r="D6" s="9">
        <v>0</v>
      </c>
      <c r="E6" s="9">
        <v>91</v>
      </c>
      <c r="F6" s="9">
        <v>0</v>
      </c>
      <c r="G6" s="9">
        <v>80</v>
      </c>
      <c r="H6" s="43">
        <v>1.1375</v>
      </c>
    </row>
    <row r="7" spans="1:8" x14ac:dyDescent="0.25">
      <c r="A7" s="1" t="s">
        <v>23</v>
      </c>
      <c r="B7" s="9">
        <v>2</v>
      </c>
      <c r="C7" s="9">
        <v>27</v>
      </c>
      <c r="D7" s="9">
        <v>0</v>
      </c>
      <c r="E7" s="9">
        <f t="shared" si="1"/>
        <v>29</v>
      </c>
      <c r="F7" s="9">
        <v>2</v>
      </c>
      <c r="G7" s="9">
        <v>24</v>
      </c>
      <c r="H7" s="43">
        <f t="shared" si="0"/>
        <v>1.2083333333333333</v>
      </c>
    </row>
    <row r="8" spans="1:8" x14ac:dyDescent="0.25">
      <c r="A8" s="1" t="s">
        <v>26</v>
      </c>
      <c r="B8" s="9">
        <v>4</v>
      </c>
      <c r="C8" s="9">
        <v>75</v>
      </c>
      <c r="D8" s="9">
        <v>0</v>
      </c>
      <c r="E8" s="9">
        <f t="shared" si="1"/>
        <v>79</v>
      </c>
      <c r="F8" s="9">
        <v>2</v>
      </c>
      <c r="G8" s="9">
        <v>82</v>
      </c>
      <c r="H8" s="43">
        <f t="shared" si="0"/>
        <v>0.96341463414634143</v>
      </c>
    </row>
    <row r="9" spans="1:8" x14ac:dyDescent="0.25">
      <c r="A9" s="1" t="s">
        <v>29</v>
      </c>
      <c r="B9" s="9">
        <v>3</v>
      </c>
      <c r="C9" s="9">
        <v>26</v>
      </c>
      <c r="D9" s="9">
        <v>0</v>
      </c>
      <c r="E9" s="9">
        <f t="shared" si="1"/>
        <v>29</v>
      </c>
      <c r="F9" s="9">
        <v>2</v>
      </c>
      <c r="G9" s="9">
        <v>20</v>
      </c>
      <c r="H9" s="43">
        <f t="shared" si="0"/>
        <v>1.45</v>
      </c>
    </row>
    <row r="10" spans="1:8" x14ac:dyDescent="0.25">
      <c r="A10" s="1" t="s">
        <v>32</v>
      </c>
      <c r="B10" s="9">
        <v>8</v>
      </c>
      <c r="C10" s="9">
        <v>96</v>
      </c>
      <c r="D10" s="9">
        <v>9</v>
      </c>
      <c r="E10" s="9">
        <f t="shared" si="1"/>
        <v>113</v>
      </c>
      <c r="F10" s="9">
        <v>2</v>
      </c>
      <c r="G10" s="9">
        <v>68</v>
      </c>
      <c r="H10" s="43">
        <f t="shared" si="0"/>
        <v>1.661764705882353</v>
      </c>
    </row>
    <row r="11" spans="1:8" x14ac:dyDescent="0.25">
      <c r="A11" s="1" t="s">
        <v>34</v>
      </c>
      <c r="B11" s="9">
        <v>3</v>
      </c>
      <c r="C11" s="9">
        <v>53</v>
      </c>
      <c r="D11" s="9">
        <v>0</v>
      </c>
      <c r="E11" s="9">
        <v>56</v>
      </c>
      <c r="F11" s="9">
        <v>0</v>
      </c>
      <c r="G11" s="9">
        <v>64</v>
      </c>
      <c r="H11" s="43">
        <v>0.875</v>
      </c>
    </row>
    <row r="12" spans="1:8" x14ac:dyDescent="0.25">
      <c r="A12" s="1" t="s">
        <v>39</v>
      </c>
      <c r="B12" s="9">
        <v>7</v>
      </c>
      <c r="C12" s="9">
        <v>47</v>
      </c>
      <c r="D12" s="9">
        <v>0</v>
      </c>
      <c r="E12" s="9">
        <f t="shared" si="1"/>
        <v>54</v>
      </c>
      <c r="F12" s="9">
        <v>0</v>
      </c>
      <c r="G12" s="9">
        <v>44</v>
      </c>
      <c r="H12" s="43">
        <f t="shared" si="0"/>
        <v>1.2272727272727273</v>
      </c>
    </row>
    <row r="13" spans="1:8" x14ac:dyDescent="0.25">
      <c r="A13" s="1" t="s">
        <v>42</v>
      </c>
      <c r="B13" s="9">
        <v>1</v>
      </c>
      <c r="C13" s="9">
        <v>84</v>
      </c>
      <c r="D13" s="9">
        <v>0</v>
      </c>
      <c r="E13" s="9">
        <f t="shared" si="1"/>
        <v>85</v>
      </c>
      <c r="F13" s="9">
        <v>1</v>
      </c>
      <c r="G13" s="9">
        <v>39</v>
      </c>
      <c r="H13" s="43">
        <f t="shared" si="0"/>
        <v>2.1794871794871793</v>
      </c>
    </row>
    <row r="14" spans="1:8" x14ac:dyDescent="0.25">
      <c r="A14" s="1" t="s">
        <v>45</v>
      </c>
      <c r="B14" s="9">
        <v>14</v>
      </c>
      <c r="C14" s="9">
        <v>171</v>
      </c>
      <c r="D14" s="9">
        <v>0</v>
      </c>
      <c r="E14" s="9">
        <v>185</v>
      </c>
      <c r="F14" s="9">
        <v>8</v>
      </c>
      <c r="G14" s="9">
        <v>172</v>
      </c>
      <c r="H14" s="43">
        <v>1.0755813953488371</v>
      </c>
    </row>
    <row r="15" spans="1:8" x14ac:dyDescent="0.25">
      <c r="A15" s="1" t="s">
        <v>50</v>
      </c>
      <c r="B15" s="9">
        <v>0</v>
      </c>
      <c r="C15" s="9">
        <v>19</v>
      </c>
      <c r="D15" s="9">
        <v>0</v>
      </c>
      <c r="E15" s="9">
        <f t="shared" si="1"/>
        <v>19</v>
      </c>
      <c r="F15" s="9">
        <v>0</v>
      </c>
      <c r="G15" s="9">
        <v>7</v>
      </c>
      <c r="H15" s="43">
        <f t="shared" si="0"/>
        <v>2.7142857142857144</v>
      </c>
    </row>
    <row r="16" spans="1:8" x14ac:dyDescent="0.25">
      <c r="A16" s="1" t="s">
        <v>53</v>
      </c>
      <c r="B16" s="9">
        <v>3</v>
      </c>
      <c r="C16" s="9">
        <v>148</v>
      </c>
      <c r="D16" s="9">
        <v>0</v>
      </c>
      <c r="E16" s="9">
        <v>151</v>
      </c>
      <c r="F16" s="9">
        <v>3</v>
      </c>
      <c r="G16" s="9">
        <v>195</v>
      </c>
      <c r="H16" s="43">
        <v>0.77435897435897438</v>
      </c>
    </row>
    <row r="17" spans="1:8" x14ac:dyDescent="0.25">
      <c r="A17" s="1" t="s">
        <v>58</v>
      </c>
      <c r="B17" s="9">
        <v>0</v>
      </c>
      <c r="C17" s="9">
        <v>15</v>
      </c>
      <c r="D17" s="9">
        <v>0</v>
      </c>
      <c r="E17" s="9">
        <f t="shared" si="1"/>
        <v>15</v>
      </c>
      <c r="F17" s="9">
        <v>0</v>
      </c>
      <c r="G17" s="9">
        <v>12</v>
      </c>
      <c r="H17" s="43">
        <f t="shared" si="0"/>
        <v>1.25</v>
      </c>
    </row>
    <row r="18" spans="1:8" x14ac:dyDescent="0.25">
      <c r="A18" s="1" t="s">
        <v>61</v>
      </c>
      <c r="B18" s="9">
        <v>2</v>
      </c>
      <c r="C18" s="9">
        <v>27</v>
      </c>
      <c r="D18" s="9">
        <v>0</v>
      </c>
      <c r="E18" s="9">
        <f t="shared" si="1"/>
        <v>29</v>
      </c>
      <c r="F18" s="9">
        <v>0</v>
      </c>
      <c r="G18" s="9">
        <v>25</v>
      </c>
      <c r="H18" s="43">
        <f t="shared" si="0"/>
        <v>1.1599999999999999</v>
      </c>
    </row>
    <row r="19" spans="1:8" x14ac:dyDescent="0.25">
      <c r="A19" s="1" t="s">
        <v>64</v>
      </c>
      <c r="B19" s="9">
        <v>13</v>
      </c>
      <c r="C19" s="9">
        <v>160</v>
      </c>
      <c r="D19" s="9">
        <v>0</v>
      </c>
      <c r="E19" s="9">
        <v>173</v>
      </c>
      <c r="F19" s="9">
        <v>9</v>
      </c>
      <c r="G19" s="9">
        <v>120</v>
      </c>
      <c r="H19" s="43">
        <v>1.4416666666666667</v>
      </c>
    </row>
    <row r="20" spans="1:8" x14ac:dyDescent="0.25">
      <c r="A20" s="1" t="s">
        <v>69</v>
      </c>
      <c r="B20" s="9">
        <v>4</v>
      </c>
      <c r="C20" s="9">
        <v>74</v>
      </c>
      <c r="D20" s="9">
        <v>0</v>
      </c>
      <c r="E20" s="9">
        <v>78</v>
      </c>
      <c r="F20" s="9">
        <v>3</v>
      </c>
      <c r="G20" s="9">
        <v>81</v>
      </c>
      <c r="H20" s="43">
        <v>0.96296296296296291</v>
      </c>
    </row>
    <row r="21" spans="1:8" x14ac:dyDescent="0.25">
      <c r="A21" s="1" t="s">
        <v>74</v>
      </c>
      <c r="B21" s="9">
        <v>7</v>
      </c>
      <c r="C21" s="9">
        <v>49</v>
      </c>
      <c r="D21" s="9">
        <v>0</v>
      </c>
      <c r="E21" s="9">
        <f t="shared" si="1"/>
        <v>56</v>
      </c>
      <c r="F21" s="9">
        <v>6</v>
      </c>
      <c r="G21" s="9">
        <v>55</v>
      </c>
      <c r="H21" s="43">
        <f t="shared" si="0"/>
        <v>1.0181818181818181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43">
        <f t="shared" si="0"/>
        <v>1</v>
      </c>
    </row>
    <row r="23" spans="1:8" x14ac:dyDescent="0.25">
      <c r="A23" s="1" t="s">
        <v>454</v>
      </c>
      <c r="B23" s="9">
        <v>0</v>
      </c>
      <c r="C23" s="9">
        <v>4</v>
      </c>
      <c r="D23" s="9">
        <v>0</v>
      </c>
      <c r="E23" s="9">
        <f t="shared" si="1"/>
        <v>4</v>
      </c>
      <c r="F23" s="9">
        <v>0</v>
      </c>
      <c r="G23" s="9">
        <v>4</v>
      </c>
      <c r="H23" s="43">
        <f t="shared" si="0"/>
        <v>1</v>
      </c>
    </row>
    <row r="24" spans="1:8" x14ac:dyDescent="0.25">
      <c r="A24" s="1" t="s">
        <v>80</v>
      </c>
      <c r="B24" s="9">
        <v>24</v>
      </c>
      <c r="C24" s="9">
        <v>344</v>
      </c>
      <c r="D24" s="9">
        <v>13</v>
      </c>
      <c r="E24" s="9">
        <f t="shared" si="1"/>
        <v>381</v>
      </c>
      <c r="F24" s="9">
        <v>24</v>
      </c>
      <c r="G24" s="9">
        <v>200</v>
      </c>
      <c r="H24" s="43">
        <f t="shared" si="0"/>
        <v>1.905</v>
      </c>
    </row>
    <row r="25" spans="1:8" x14ac:dyDescent="0.25">
      <c r="A25" s="1" t="s">
        <v>83</v>
      </c>
      <c r="B25" s="9">
        <v>4</v>
      </c>
      <c r="C25" s="9">
        <v>48</v>
      </c>
      <c r="D25" s="9">
        <v>0</v>
      </c>
      <c r="E25" s="9">
        <f t="shared" si="1"/>
        <v>52</v>
      </c>
      <c r="F25" s="9">
        <v>4</v>
      </c>
      <c r="G25" s="9">
        <v>45</v>
      </c>
      <c r="H25" s="43">
        <f t="shared" si="0"/>
        <v>1.1555555555555554</v>
      </c>
    </row>
    <row r="26" spans="1:8" x14ac:dyDescent="0.25">
      <c r="A26" s="1" t="s">
        <v>86</v>
      </c>
      <c r="B26" s="9">
        <v>9</v>
      </c>
      <c r="C26" s="9">
        <v>75</v>
      </c>
      <c r="D26" s="9">
        <v>0</v>
      </c>
      <c r="E26" s="9">
        <f t="shared" si="1"/>
        <v>84</v>
      </c>
      <c r="F26" s="9">
        <v>9</v>
      </c>
      <c r="G26" s="9">
        <v>93</v>
      </c>
      <c r="H26" s="43">
        <f t="shared" si="0"/>
        <v>0.90322580645161288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4</v>
      </c>
      <c r="H27" s="43">
        <f t="shared" si="0"/>
        <v>1.5</v>
      </c>
    </row>
    <row r="28" spans="1:8" x14ac:dyDescent="0.25">
      <c r="A28" s="1" t="s">
        <v>92</v>
      </c>
      <c r="B28" s="9">
        <v>0</v>
      </c>
      <c r="C28" s="9">
        <v>23</v>
      </c>
      <c r="D28" s="9">
        <v>0</v>
      </c>
      <c r="E28" s="9">
        <f t="shared" si="1"/>
        <v>23</v>
      </c>
      <c r="F28" s="9">
        <v>0</v>
      </c>
      <c r="G28" s="9">
        <v>22</v>
      </c>
      <c r="H28" s="43">
        <f t="shared" si="0"/>
        <v>1.0454545454545454</v>
      </c>
    </row>
    <row r="29" spans="1:8" x14ac:dyDescent="0.25">
      <c r="A29" s="1" t="s">
        <v>95</v>
      </c>
      <c r="B29" s="9">
        <v>1</v>
      </c>
      <c r="C29" s="9">
        <v>12</v>
      </c>
      <c r="D29" s="9">
        <v>0</v>
      </c>
      <c r="E29" s="9">
        <f t="shared" si="1"/>
        <v>13</v>
      </c>
      <c r="F29" s="9">
        <v>0</v>
      </c>
      <c r="G29" s="9">
        <v>10</v>
      </c>
      <c r="H29" s="43">
        <f t="shared" si="0"/>
        <v>1.3</v>
      </c>
    </row>
    <row r="30" spans="1:8" x14ac:dyDescent="0.25">
      <c r="A30" s="1" t="s">
        <v>98</v>
      </c>
      <c r="B30" s="9">
        <v>1</v>
      </c>
      <c r="C30" s="9">
        <v>7</v>
      </c>
      <c r="D30" s="9">
        <v>0</v>
      </c>
      <c r="E30" s="9">
        <f t="shared" si="1"/>
        <v>8</v>
      </c>
      <c r="F30" s="9">
        <v>0</v>
      </c>
      <c r="G30" s="9">
        <v>8</v>
      </c>
      <c r="H30" s="43">
        <f t="shared" si="0"/>
        <v>1</v>
      </c>
    </row>
    <row r="31" spans="1:8" x14ac:dyDescent="0.25">
      <c r="A31" s="1" t="s">
        <v>101</v>
      </c>
      <c r="B31" s="9">
        <v>1</v>
      </c>
      <c r="C31" s="9">
        <v>22</v>
      </c>
      <c r="D31" s="9">
        <v>0</v>
      </c>
      <c r="E31" s="9">
        <f t="shared" si="1"/>
        <v>23</v>
      </c>
      <c r="F31" s="9">
        <v>1</v>
      </c>
      <c r="G31" s="9">
        <v>22</v>
      </c>
      <c r="H31" s="43">
        <f t="shared" si="0"/>
        <v>1.0454545454545454</v>
      </c>
    </row>
    <row r="32" spans="1:8" x14ac:dyDescent="0.25">
      <c r="A32" s="1" t="s">
        <v>104</v>
      </c>
      <c r="B32" s="9">
        <v>3</v>
      </c>
      <c r="C32" s="9">
        <v>71</v>
      </c>
      <c r="D32" s="9">
        <v>0</v>
      </c>
      <c r="E32" s="9">
        <f t="shared" si="1"/>
        <v>74</v>
      </c>
      <c r="F32" s="9">
        <v>3</v>
      </c>
      <c r="G32" s="9">
        <v>46</v>
      </c>
      <c r="H32" s="43">
        <f t="shared" si="0"/>
        <v>1.6086956521739131</v>
      </c>
    </row>
    <row r="33" spans="1:8" x14ac:dyDescent="0.25">
      <c r="A33" s="1" t="s">
        <v>107</v>
      </c>
      <c r="B33" s="9">
        <v>6</v>
      </c>
      <c r="C33" s="9">
        <v>69</v>
      </c>
      <c r="D33" s="9">
        <v>2</v>
      </c>
      <c r="E33" s="9">
        <f t="shared" si="1"/>
        <v>77</v>
      </c>
      <c r="F33" s="9">
        <v>2</v>
      </c>
      <c r="G33" s="9">
        <v>60</v>
      </c>
      <c r="H33" s="43">
        <f t="shared" si="0"/>
        <v>1.2833333333333334</v>
      </c>
    </row>
    <row r="34" spans="1:8" x14ac:dyDescent="0.25">
      <c r="A34" s="1" t="s">
        <v>110</v>
      </c>
      <c r="B34" s="9">
        <v>1</v>
      </c>
      <c r="C34" s="9">
        <v>9</v>
      </c>
      <c r="D34" s="9">
        <v>0</v>
      </c>
      <c r="E34" s="9">
        <f t="shared" si="1"/>
        <v>10</v>
      </c>
      <c r="F34" s="9">
        <v>0</v>
      </c>
      <c r="G34" s="9">
        <v>8</v>
      </c>
      <c r="H34" s="43">
        <f t="shared" si="0"/>
        <v>1.25</v>
      </c>
    </row>
    <row r="35" spans="1:8" x14ac:dyDescent="0.25">
      <c r="A35" s="1" t="s">
        <v>113</v>
      </c>
      <c r="B35" s="9">
        <v>1</v>
      </c>
      <c r="C35" s="9">
        <v>23</v>
      </c>
      <c r="D35" s="9">
        <v>2</v>
      </c>
      <c r="E35" s="9">
        <f t="shared" si="1"/>
        <v>26</v>
      </c>
      <c r="F35" s="9">
        <v>1</v>
      </c>
      <c r="G35" s="9">
        <v>16</v>
      </c>
      <c r="H35" s="43">
        <f t="shared" si="0"/>
        <v>1.625</v>
      </c>
    </row>
    <row r="36" spans="1:8" x14ac:dyDescent="0.25">
      <c r="A36" s="1" t="s">
        <v>116</v>
      </c>
      <c r="B36" s="9">
        <v>6</v>
      </c>
      <c r="C36" s="9">
        <v>72</v>
      </c>
      <c r="D36" s="9">
        <v>2</v>
      </c>
      <c r="E36" s="9">
        <v>80</v>
      </c>
      <c r="F36" s="9">
        <v>2</v>
      </c>
      <c r="G36" s="9">
        <v>93</v>
      </c>
      <c r="H36" s="43">
        <v>0.86021505376344087</v>
      </c>
    </row>
    <row r="37" spans="1:8" x14ac:dyDescent="0.25">
      <c r="A37" s="1" t="s">
        <v>121</v>
      </c>
      <c r="B37" s="9">
        <v>0</v>
      </c>
      <c r="C37" s="9">
        <v>34</v>
      </c>
      <c r="D37" s="9">
        <v>0</v>
      </c>
      <c r="E37" s="9">
        <f t="shared" si="1"/>
        <v>34</v>
      </c>
      <c r="F37" s="9">
        <v>0</v>
      </c>
      <c r="G37" s="9">
        <v>34</v>
      </c>
      <c r="H37" s="43">
        <f t="shared" si="0"/>
        <v>1</v>
      </c>
    </row>
    <row r="38" spans="1:8" x14ac:dyDescent="0.25">
      <c r="A38" s="1" t="s">
        <v>123</v>
      </c>
      <c r="B38" s="9">
        <v>1</v>
      </c>
      <c r="C38" s="9">
        <v>25</v>
      </c>
      <c r="D38" s="9">
        <v>0</v>
      </c>
      <c r="E38" s="9">
        <f t="shared" si="1"/>
        <v>26</v>
      </c>
      <c r="F38" s="9">
        <v>1</v>
      </c>
      <c r="G38" s="9">
        <v>20</v>
      </c>
      <c r="H38" s="43">
        <f t="shared" si="0"/>
        <v>1.3</v>
      </c>
    </row>
    <row r="39" spans="1:8" x14ac:dyDescent="0.25">
      <c r="A39" s="1" t="s">
        <v>126</v>
      </c>
      <c r="B39" s="9">
        <v>2</v>
      </c>
      <c r="C39" s="9">
        <v>18</v>
      </c>
      <c r="D39" s="9">
        <v>0</v>
      </c>
      <c r="E39" s="9">
        <f t="shared" si="1"/>
        <v>20</v>
      </c>
      <c r="F39" s="9">
        <v>2</v>
      </c>
      <c r="G39" s="9">
        <v>20</v>
      </c>
      <c r="H39" s="43">
        <f t="shared" si="0"/>
        <v>1</v>
      </c>
    </row>
    <row r="40" spans="1:8" x14ac:dyDescent="0.25">
      <c r="A40" s="1" t="s">
        <v>129</v>
      </c>
      <c r="B40" s="9">
        <v>8</v>
      </c>
      <c r="C40" s="9">
        <v>91</v>
      </c>
      <c r="D40" s="9">
        <v>0</v>
      </c>
      <c r="E40" s="9">
        <f t="shared" si="1"/>
        <v>99</v>
      </c>
      <c r="F40" s="9">
        <v>8</v>
      </c>
      <c r="G40" s="9">
        <v>99</v>
      </c>
      <c r="H40" s="43">
        <f t="shared" si="0"/>
        <v>1</v>
      </c>
    </row>
    <row r="41" spans="1:8" x14ac:dyDescent="0.25">
      <c r="A41" s="1" t="s">
        <v>132</v>
      </c>
      <c r="B41" s="9">
        <v>7</v>
      </c>
      <c r="C41" s="9">
        <v>97</v>
      </c>
      <c r="D41" s="9">
        <v>0</v>
      </c>
      <c r="E41" s="9">
        <f t="shared" si="1"/>
        <v>104</v>
      </c>
      <c r="F41" s="9">
        <v>7</v>
      </c>
      <c r="G41" s="9">
        <v>60</v>
      </c>
      <c r="H41" s="43">
        <f t="shared" si="0"/>
        <v>1.7333333333333334</v>
      </c>
    </row>
    <row r="42" spans="1:8" x14ac:dyDescent="0.25">
      <c r="A42" s="1" t="s">
        <v>135</v>
      </c>
      <c r="B42" s="9">
        <v>12</v>
      </c>
      <c r="C42" s="9">
        <v>143</v>
      </c>
      <c r="D42" s="9">
        <v>0</v>
      </c>
      <c r="E42" s="9">
        <f t="shared" si="1"/>
        <v>155</v>
      </c>
      <c r="F42" s="9">
        <v>0</v>
      </c>
      <c r="G42" s="9">
        <v>103</v>
      </c>
      <c r="H42" s="43">
        <f t="shared" si="0"/>
        <v>1.5048543689320388</v>
      </c>
    </row>
    <row r="43" spans="1:8" x14ac:dyDescent="0.25">
      <c r="A43" s="1" t="s">
        <v>138</v>
      </c>
      <c r="B43" s="9">
        <v>1</v>
      </c>
      <c r="C43" s="9">
        <v>23</v>
      </c>
      <c r="D43" s="9">
        <v>0</v>
      </c>
      <c r="E43" s="9">
        <f t="shared" si="1"/>
        <v>24</v>
      </c>
      <c r="F43" s="9">
        <v>1</v>
      </c>
      <c r="G43" s="9">
        <v>22</v>
      </c>
      <c r="H43" s="43">
        <f t="shared" si="0"/>
        <v>1.0909090909090908</v>
      </c>
    </row>
    <row r="44" spans="1:8" x14ac:dyDescent="0.25">
      <c r="A44" s="1" t="s">
        <v>141</v>
      </c>
      <c r="B44" s="9">
        <v>6</v>
      </c>
      <c r="C44" s="9">
        <v>74</v>
      </c>
      <c r="D44" s="9">
        <v>0</v>
      </c>
      <c r="E44" s="9">
        <v>80</v>
      </c>
      <c r="F44" s="9">
        <v>6</v>
      </c>
      <c r="G44" s="9">
        <v>80</v>
      </c>
      <c r="H44" s="43">
        <v>1</v>
      </c>
    </row>
    <row r="45" spans="1:8" x14ac:dyDescent="0.25">
      <c r="A45" s="1" t="s">
        <v>146</v>
      </c>
      <c r="B45" s="9">
        <v>2</v>
      </c>
      <c r="C45" s="9">
        <v>50</v>
      </c>
      <c r="D45" s="9">
        <v>0</v>
      </c>
      <c r="E45" s="9">
        <f t="shared" si="1"/>
        <v>52</v>
      </c>
      <c r="F45" s="9">
        <v>2</v>
      </c>
      <c r="G45" s="9">
        <v>48</v>
      </c>
      <c r="H45" s="43">
        <f t="shared" si="0"/>
        <v>1.0833333333333333</v>
      </c>
    </row>
    <row r="46" spans="1:8" x14ac:dyDescent="0.25">
      <c r="A46" s="1" t="s">
        <v>149</v>
      </c>
      <c r="B46" s="9">
        <v>0</v>
      </c>
      <c r="C46" s="9">
        <v>35</v>
      </c>
      <c r="D46" s="9">
        <v>0</v>
      </c>
      <c r="E46" s="9">
        <v>35</v>
      </c>
      <c r="F46" s="9">
        <v>0</v>
      </c>
      <c r="G46" s="9">
        <v>33</v>
      </c>
      <c r="H46" s="43">
        <v>1.0606060606060606</v>
      </c>
    </row>
    <row r="47" spans="1:8" x14ac:dyDescent="0.25">
      <c r="A47" s="1" t="s">
        <v>154</v>
      </c>
      <c r="B47" s="9">
        <v>1</v>
      </c>
      <c r="C47" s="9">
        <v>31</v>
      </c>
      <c r="D47" s="9">
        <v>0</v>
      </c>
      <c r="E47" s="9">
        <f t="shared" si="1"/>
        <v>32</v>
      </c>
      <c r="F47" s="9">
        <v>0</v>
      </c>
      <c r="G47" s="9">
        <v>32</v>
      </c>
      <c r="H47" s="43">
        <f t="shared" si="0"/>
        <v>1</v>
      </c>
    </row>
    <row r="48" spans="1:8" x14ac:dyDescent="0.25">
      <c r="A48" s="1" t="s">
        <v>157</v>
      </c>
      <c r="B48" s="9">
        <v>1</v>
      </c>
      <c r="C48" s="9">
        <v>64</v>
      </c>
      <c r="D48" s="9">
        <v>0</v>
      </c>
      <c r="E48" s="9">
        <f t="shared" si="1"/>
        <v>65</v>
      </c>
      <c r="F48" s="9">
        <v>1</v>
      </c>
      <c r="G48" s="9">
        <v>45</v>
      </c>
      <c r="H48" s="43">
        <f t="shared" si="0"/>
        <v>1.4444444444444444</v>
      </c>
    </row>
    <row r="49" spans="1:8" x14ac:dyDescent="0.25">
      <c r="A49" s="1" t="s">
        <v>160</v>
      </c>
      <c r="B49" s="9">
        <v>1</v>
      </c>
      <c r="C49" s="9">
        <v>97</v>
      </c>
      <c r="D49" s="9">
        <v>0</v>
      </c>
      <c r="E49" s="9">
        <f t="shared" si="1"/>
        <v>98</v>
      </c>
      <c r="F49" s="9">
        <v>0</v>
      </c>
      <c r="G49" s="9">
        <v>59</v>
      </c>
      <c r="H49" s="43">
        <f t="shared" si="0"/>
        <v>1.6610169491525424</v>
      </c>
    </row>
    <row r="50" spans="1:8" x14ac:dyDescent="0.25">
      <c r="A50" s="1" t="s">
        <v>163</v>
      </c>
      <c r="B50" s="9">
        <v>1</v>
      </c>
      <c r="C50" s="9">
        <v>21</v>
      </c>
      <c r="D50" s="9">
        <v>0</v>
      </c>
      <c r="E50" s="9">
        <f t="shared" si="1"/>
        <v>22</v>
      </c>
      <c r="F50" s="9">
        <v>0</v>
      </c>
      <c r="G50" s="9">
        <v>25</v>
      </c>
      <c r="H50" s="43">
        <f t="shared" si="0"/>
        <v>0.88</v>
      </c>
    </row>
    <row r="51" spans="1:8" x14ac:dyDescent="0.25">
      <c r="A51" s="1" t="s">
        <v>166</v>
      </c>
      <c r="B51" s="9">
        <v>11</v>
      </c>
      <c r="C51" s="9">
        <v>117</v>
      </c>
      <c r="D51" s="9">
        <v>0</v>
      </c>
      <c r="E51" s="9">
        <f t="shared" si="1"/>
        <v>128</v>
      </c>
      <c r="F51" s="9">
        <v>4</v>
      </c>
      <c r="G51" s="9">
        <v>128</v>
      </c>
      <c r="H51" s="43">
        <f t="shared" si="0"/>
        <v>1</v>
      </c>
    </row>
    <row r="52" spans="1:8" x14ac:dyDescent="0.25">
      <c r="A52" s="1" t="s">
        <v>168</v>
      </c>
      <c r="B52" s="9">
        <v>2</v>
      </c>
      <c r="C52" s="9">
        <v>33</v>
      </c>
      <c r="D52" s="9">
        <v>0</v>
      </c>
      <c r="E52" s="9">
        <f t="shared" si="1"/>
        <v>35</v>
      </c>
      <c r="F52" s="9">
        <v>2</v>
      </c>
      <c r="G52" s="9">
        <v>21</v>
      </c>
      <c r="H52" s="43">
        <f t="shared" si="0"/>
        <v>1.6666666666666667</v>
      </c>
    </row>
    <row r="53" spans="1:8" x14ac:dyDescent="0.25">
      <c r="A53" s="1" t="s">
        <v>171</v>
      </c>
      <c r="B53" s="9">
        <v>0</v>
      </c>
      <c r="C53" s="9">
        <v>23</v>
      </c>
      <c r="D53" s="9">
        <v>0</v>
      </c>
      <c r="E53" s="9">
        <f t="shared" si="1"/>
        <v>23</v>
      </c>
      <c r="F53" s="9">
        <v>0</v>
      </c>
      <c r="G53" s="9">
        <v>24</v>
      </c>
      <c r="H53" s="43">
        <f t="shared" si="0"/>
        <v>0.95833333333333337</v>
      </c>
    </row>
    <row r="54" spans="1:8" x14ac:dyDescent="0.25">
      <c r="A54" s="1" t="s">
        <v>174</v>
      </c>
      <c r="B54" s="9">
        <v>219</v>
      </c>
      <c r="C54" s="9">
        <v>2759</v>
      </c>
      <c r="D54" s="9">
        <v>3</v>
      </c>
      <c r="E54" s="9">
        <v>2981</v>
      </c>
      <c r="F54" s="9">
        <v>95</v>
      </c>
      <c r="G54" s="9">
        <v>3239</v>
      </c>
      <c r="H54" s="43">
        <v>0.92034578573633841</v>
      </c>
    </row>
    <row r="55" spans="1:8" x14ac:dyDescent="0.25">
      <c r="A55" s="1" t="s">
        <v>197</v>
      </c>
      <c r="B55" s="9">
        <v>3</v>
      </c>
      <c r="C55" s="9">
        <v>56</v>
      </c>
      <c r="D55" s="9">
        <v>0</v>
      </c>
      <c r="E55" s="9">
        <f t="shared" ref="E55:E75" si="2">SUM(B55:D55)</f>
        <v>59</v>
      </c>
      <c r="F55" s="9">
        <v>0</v>
      </c>
      <c r="G55" s="9">
        <v>59</v>
      </c>
      <c r="H55" s="43">
        <f t="shared" ref="H55:H76" si="3">E55/G55</f>
        <v>1</v>
      </c>
    </row>
    <row r="56" spans="1:8" x14ac:dyDescent="0.25">
      <c r="A56" s="1" t="s">
        <v>199</v>
      </c>
      <c r="B56" s="9">
        <v>4</v>
      </c>
      <c r="C56" s="9">
        <v>33</v>
      </c>
      <c r="D56" s="9">
        <v>0</v>
      </c>
      <c r="E56" s="9">
        <v>37</v>
      </c>
      <c r="F56" s="9">
        <v>4</v>
      </c>
      <c r="G56" s="9">
        <v>21</v>
      </c>
      <c r="H56" s="43">
        <v>1.7619047619047619</v>
      </c>
    </row>
    <row r="57" spans="1:8" x14ac:dyDescent="0.25">
      <c r="A57" s="1" t="s">
        <v>204</v>
      </c>
      <c r="B57" s="9">
        <v>6</v>
      </c>
      <c r="C57" s="9">
        <v>41</v>
      </c>
      <c r="D57" s="9">
        <v>10</v>
      </c>
      <c r="E57" s="9">
        <f t="shared" si="2"/>
        <v>57</v>
      </c>
      <c r="F57" s="9">
        <v>6</v>
      </c>
      <c r="G57" s="9">
        <v>56</v>
      </c>
      <c r="H57" s="43">
        <f t="shared" si="3"/>
        <v>1.0178571428571428</v>
      </c>
    </row>
    <row r="58" spans="1:8" x14ac:dyDescent="0.25">
      <c r="A58" s="1" t="s">
        <v>207</v>
      </c>
      <c r="B58" s="9">
        <v>3</v>
      </c>
      <c r="C58" s="9">
        <v>43</v>
      </c>
      <c r="D58" s="9">
        <v>0</v>
      </c>
      <c r="E58" s="9">
        <f t="shared" si="2"/>
        <v>46</v>
      </c>
      <c r="F58" s="9">
        <v>3</v>
      </c>
      <c r="G58" s="9">
        <v>37</v>
      </c>
      <c r="H58" s="43">
        <f t="shared" si="3"/>
        <v>1.2432432432432432</v>
      </c>
    </row>
    <row r="59" spans="1:8" x14ac:dyDescent="0.25">
      <c r="A59" s="1" t="s">
        <v>209</v>
      </c>
      <c r="B59" s="9">
        <v>12</v>
      </c>
      <c r="C59" s="9">
        <v>212</v>
      </c>
      <c r="D59" s="9">
        <v>8</v>
      </c>
      <c r="E59" s="9">
        <v>68</v>
      </c>
      <c r="F59" s="9">
        <v>12</v>
      </c>
      <c r="G59" s="9">
        <v>149</v>
      </c>
      <c r="H59" s="43">
        <v>0.4563758389261745</v>
      </c>
    </row>
    <row r="60" spans="1:8" x14ac:dyDescent="0.25">
      <c r="A60" s="1" t="s">
        <v>214</v>
      </c>
      <c r="B60" s="9">
        <v>3</v>
      </c>
      <c r="C60" s="9">
        <v>99</v>
      </c>
      <c r="D60" s="9">
        <v>0</v>
      </c>
      <c r="E60" s="9">
        <f t="shared" si="2"/>
        <v>102</v>
      </c>
      <c r="F60" s="9">
        <v>1</v>
      </c>
      <c r="G60" s="9">
        <v>49</v>
      </c>
      <c r="H60" s="43">
        <f t="shared" si="3"/>
        <v>2.0816326530612246</v>
      </c>
    </row>
    <row r="61" spans="1:8" x14ac:dyDescent="0.25">
      <c r="A61" s="1" t="s">
        <v>217</v>
      </c>
      <c r="B61" s="9">
        <v>5</v>
      </c>
      <c r="C61" s="9">
        <v>27</v>
      </c>
      <c r="D61" s="9">
        <v>2</v>
      </c>
      <c r="E61" s="9">
        <f t="shared" si="2"/>
        <v>34</v>
      </c>
      <c r="F61" s="9">
        <v>5</v>
      </c>
      <c r="G61" s="9">
        <v>33</v>
      </c>
      <c r="H61" s="43">
        <f t="shared" si="3"/>
        <v>1.0303030303030303</v>
      </c>
    </row>
    <row r="62" spans="1:8" x14ac:dyDescent="0.25">
      <c r="A62" s="1" t="s">
        <v>220</v>
      </c>
      <c r="B62" s="9">
        <v>0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153</v>
      </c>
      <c r="H62" s="43">
        <f t="shared" si="3"/>
        <v>0</v>
      </c>
    </row>
    <row r="63" spans="1:8" x14ac:dyDescent="0.25">
      <c r="A63" s="1" t="s">
        <v>223</v>
      </c>
      <c r="B63" s="9">
        <v>0</v>
      </c>
      <c r="C63" s="9">
        <v>27</v>
      </c>
      <c r="D63" s="9">
        <v>0</v>
      </c>
      <c r="E63" s="9">
        <f t="shared" si="2"/>
        <v>27</v>
      </c>
      <c r="F63" s="9">
        <v>0</v>
      </c>
      <c r="G63" s="9">
        <v>22</v>
      </c>
      <c r="H63" s="43">
        <f t="shared" si="3"/>
        <v>1.2272727272727273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43">
        <v>0</v>
      </c>
    </row>
    <row r="65" spans="1:8" x14ac:dyDescent="0.25">
      <c r="A65" s="1" t="s">
        <v>228</v>
      </c>
      <c r="B65" s="9">
        <v>3</v>
      </c>
      <c r="C65" s="9">
        <v>57</v>
      </c>
      <c r="D65" s="9">
        <v>0</v>
      </c>
      <c r="E65" s="9">
        <f t="shared" si="2"/>
        <v>60</v>
      </c>
      <c r="F65" s="9">
        <v>2</v>
      </c>
      <c r="G65" s="9">
        <v>59</v>
      </c>
      <c r="H65" s="43">
        <f t="shared" si="3"/>
        <v>1.0169491525423728</v>
      </c>
    </row>
    <row r="66" spans="1:8" x14ac:dyDescent="0.25">
      <c r="A66" s="1" t="s">
        <v>231</v>
      </c>
      <c r="B66" s="9">
        <v>5</v>
      </c>
      <c r="C66" s="9">
        <v>87</v>
      </c>
      <c r="D66" s="9">
        <v>0</v>
      </c>
      <c r="E66" s="9">
        <f t="shared" si="2"/>
        <v>92</v>
      </c>
      <c r="F66" s="9">
        <v>1</v>
      </c>
      <c r="G66" s="9">
        <v>85</v>
      </c>
      <c r="H66" s="43">
        <f t="shared" si="3"/>
        <v>1.0823529411764705</v>
      </c>
    </row>
    <row r="67" spans="1:8" x14ac:dyDescent="0.25">
      <c r="A67" s="1" t="s">
        <v>233</v>
      </c>
      <c r="B67" s="9">
        <v>1</v>
      </c>
      <c r="C67" s="9">
        <v>62</v>
      </c>
      <c r="D67" s="9">
        <v>0</v>
      </c>
      <c r="E67" s="9">
        <f t="shared" si="2"/>
        <v>63</v>
      </c>
      <c r="F67" s="9">
        <v>1</v>
      </c>
      <c r="G67" s="9">
        <v>82</v>
      </c>
      <c r="H67" s="43">
        <f t="shared" si="3"/>
        <v>0.76829268292682928</v>
      </c>
    </row>
    <row r="68" spans="1:8" x14ac:dyDescent="0.25">
      <c r="A68" s="1" t="s">
        <v>236</v>
      </c>
      <c r="B68" s="9">
        <v>2</v>
      </c>
      <c r="C68" s="9">
        <v>67</v>
      </c>
      <c r="D68" s="9">
        <v>0</v>
      </c>
      <c r="E68" s="9">
        <f t="shared" si="2"/>
        <v>69</v>
      </c>
      <c r="F68" s="9">
        <v>0</v>
      </c>
      <c r="G68" s="9">
        <v>72</v>
      </c>
      <c r="H68" s="43">
        <f t="shared" si="3"/>
        <v>0.95833333333333337</v>
      </c>
    </row>
    <row r="69" spans="1:8" x14ac:dyDescent="0.25">
      <c r="A69" s="1" t="s">
        <v>239</v>
      </c>
      <c r="B69" s="9">
        <v>3</v>
      </c>
      <c r="C69" s="9">
        <v>115</v>
      </c>
      <c r="D69" s="9">
        <v>0</v>
      </c>
      <c r="E69" s="9">
        <f t="shared" si="2"/>
        <v>118</v>
      </c>
      <c r="F69" s="9">
        <v>3</v>
      </c>
      <c r="G69" s="9">
        <v>119</v>
      </c>
      <c r="H69" s="43">
        <f t="shared" si="3"/>
        <v>0.99159663865546221</v>
      </c>
    </row>
    <row r="70" spans="1:8" x14ac:dyDescent="0.25">
      <c r="A70" s="1" t="s">
        <v>242</v>
      </c>
      <c r="B70" s="9">
        <v>8</v>
      </c>
      <c r="C70" s="9">
        <v>18</v>
      </c>
      <c r="D70" s="9">
        <v>0</v>
      </c>
      <c r="E70" s="9">
        <f t="shared" si="2"/>
        <v>26</v>
      </c>
      <c r="F70" s="9">
        <v>0</v>
      </c>
      <c r="G70" s="9">
        <v>20</v>
      </c>
      <c r="H70" s="43">
        <f t="shared" si="3"/>
        <v>1.3</v>
      </c>
    </row>
    <row r="71" spans="1:8" x14ac:dyDescent="0.25">
      <c r="A71" s="1" t="s">
        <v>245</v>
      </c>
      <c r="B71" s="9">
        <v>84</v>
      </c>
      <c r="C71" s="9">
        <v>1805</v>
      </c>
      <c r="D71" s="9">
        <v>0</v>
      </c>
      <c r="E71" s="9">
        <v>1889</v>
      </c>
      <c r="F71" s="9">
        <v>50</v>
      </c>
      <c r="G71" s="9">
        <v>1893</v>
      </c>
      <c r="H71" s="43">
        <v>0.99788695192815635</v>
      </c>
    </row>
    <row r="72" spans="1:8" x14ac:dyDescent="0.25">
      <c r="A72" s="1" t="s">
        <v>264</v>
      </c>
      <c r="B72" s="9">
        <v>7</v>
      </c>
      <c r="C72" s="9">
        <v>65</v>
      </c>
      <c r="D72" s="9">
        <v>0</v>
      </c>
      <c r="E72" s="9">
        <v>72</v>
      </c>
      <c r="F72" s="9">
        <v>1</v>
      </c>
      <c r="G72" s="9">
        <v>77</v>
      </c>
      <c r="H72" s="43">
        <v>0.93506493506493504</v>
      </c>
    </row>
    <row r="73" spans="1:8" x14ac:dyDescent="0.25">
      <c r="A73" s="1" t="s">
        <v>268</v>
      </c>
      <c r="B73" s="9">
        <v>7</v>
      </c>
      <c r="C73" s="9">
        <v>117</v>
      </c>
      <c r="D73" s="9">
        <v>0</v>
      </c>
      <c r="E73" s="9">
        <f t="shared" si="2"/>
        <v>124</v>
      </c>
      <c r="F73" s="9">
        <v>8</v>
      </c>
      <c r="G73" s="9">
        <v>123</v>
      </c>
      <c r="H73" s="43">
        <f t="shared" si="3"/>
        <v>1.0081300813008129</v>
      </c>
    </row>
    <row r="74" spans="1:8" x14ac:dyDescent="0.25">
      <c r="A74" s="1" t="s">
        <v>271</v>
      </c>
      <c r="B74" s="9">
        <v>1</v>
      </c>
      <c r="C74" s="9">
        <v>14</v>
      </c>
      <c r="D74" s="9">
        <v>0</v>
      </c>
      <c r="E74" s="9">
        <f t="shared" si="2"/>
        <v>15</v>
      </c>
      <c r="F74" s="9">
        <v>0</v>
      </c>
      <c r="G74" s="9">
        <v>15</v>
      </c>
      <c r="H74" s="43">
        <f t="shared" si="3"/>
        <v>1</v>
      </c>
    </row>
    <row r="75" spans="1:8" ht="15.75" thickBot="1" x14ac:dyDescent="0.3">
      <c r="A75" s="1" t="s">
        <v>274</v>
      </c>
      <c r="B75" s="9">
        <v>3</v>
      </c>
      <c r="C75" s="9">
        <v>30</v>
      </c>
      <c r="D75" s="9">
        <v>0</v>
      </c>
      <c r="E75" s="9">
        <f t="shared" si="2"/>
        <v>33</v>
      </c>
      <c r="F75" s="9">
        <v>3</v>
      </c>
      <c r="G75" s="9">
        <v>39</v>
      </c>
      <c r="H75" s="43">
        <f>E75/G75</f>
        <v>0.84615384615384615</v>
      </c>
    </row>
    <row r="76" spans="1:8" ht="16.5" thickTop="1" thickBot="1" x14ac:dyDescent="0.3">
      <c r="A76" s="83" t="s">
        <v>472</v>
      </c>
      <c r="B76" s="86">
        <f>SUM(B3:B75)</f>
        <v>573</v>
      </c>
      <c r="C76" s="86">
        <f>SUM(C3:C75)</f>
        <v>8692</v>
      </c>
      <c r="D76" s="86">
        <f>SUM(D3:D75)</f>
        <v>52</v>
      </c>
      <c r="E76" s="86">
        <f t="shared" ref="E76" si="4">B76+C76+D76</f>
        <v>9317</v>
      </c>
      <c r="F76" s="86">
        <f>SUM(F3:F75)</f>
        <v>314</v>
      </c>
      <c r="G76" s="86">
        <f>SUM(G3:G75)</f>
        <v>9021</v>
      </c>
      <c r="H76" s="87">
        <f t="shared" si="3"/>
        <v>1.0328123267930385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1D8-CE38-4521-A692-ABBF71B6638B}">
  <dimension ref="A1:J114"/>
  <sheetViews>
    <sheetView zoomScale="120" zoomScaleNormal="120" workbookViewId="0">
      <selection activeCell="L6" sqref="L6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.7109375" style="15" customWidth="1"/>
    <col min="8" max="8" width="12.5703125" style="15" customWidth="1"/>
    <col min="9" max="9" width="8.85546875" style="15"/>
    <col min="10" max="10" width="8.85546875" style="46"/>
  </cols>
  <sheetData>
    <row r="1" spans="1:10" x14ac:dyDescent="0.25">
      <c r="A1" s="44"/>
      <c r="B1" s="44"/>
      <c r="C1" s="44"/>
      <c r="D1" s="105">
        <v>46107</v>
      </c>
      <c r="E1" s="105"/>
      <c r="F1" s="105"/>
      <c r="G1" s="105"/>
      <c r="H1" s="105"/>
      <c r="I1" s="105"/>
      <c r="J1" s="47"/>
    </row>
    <row r="2" spans="1:10" ht="39" x14ac:dyDescent="0.25">
      <c r="A2" s="66" t="s">
        <v>0</v>
      </c>
      <c r="B2" s="67" t="s">
        <v>1</v>
      </c>
      <c r="C2" s="67" t="s">
        <v>2</v>
      </c>
      <c r="D2" s="68" t="s">
        <v>3</v>
      </c>
      <c r="E2" s="68" t="s">
        <v>4</v>
      </c>
      <c r="F2" s="69" t="s">
        <v>5</v>
      </c>
      <c r="G2" s="69" t="s">
        <v>6</v>
      </c>
      <c r="H2" s="69" t="s">
        <v>7</v>
      </c>
      <c r="I2" s="70" t="s">
        <v>8</v>
      </c>
      <c r="J2" s="71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23</v>
      </c>
      <c r="J3" s="43">
        <f t="shared" ref="J3:J76" si="0">G3/I3</f>
        <v>1.1304347826086956</v>
      </c>
    </row>
    <row r="4" spans="1:10" x14ac:dyDescent="0.25">
      <c r="A4" s="50" t="s">
        <v>13</v>
      </c>
      <c r="B4" s="50" t="s">
        <v>14</v>
      </c>
      <c r="C4" s="50" t="s">
        <v>14</v>
      </c>
      <c r="D4" s="51">
        <v>1</v>
      </c>
      <c r="E4" s="51">
        <v>2</v>
      </c>
      <c r="F4" s="51">
        <v>2</v>
      </c>
      <c r="G4" s="51">
        <f t="shared" ref="G4:G77" si="1">SUM(D4:F4)</f>
        <v>5</v>
      </c>
      <c r="H4" s="51">
        <v>0</v>
      </c>
      <c r="I4" s="51">
        <v>20</v>
      </c>
      <c r="J4" s="52">
        <f t="shared" si="0"/>
        <v>0.25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3</v>
      </c>
      <c r="E5" s="9">
        <v>9</v>
      </c>
      <c r="F5" s="9">
        <v>0</v>
      </c>
      <c r="G5" s="9">
        <f t="shared" si="1"/>
        <v>12</v>
      </c>
      <c r="H5" s="9">
        <v>1</v>
      </c>
      <c r="I5" s="9">
        <v>12</v>
      </c>
      <c r="J5" s="43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20</v>
      </c>
      <c r="F6" s="9">
        <v>0</v>
      </c>
      <c r="G6" s="9">
        <f t="shared" si="1"/>
        <v>21</v>
      </c>
      <c r="H6" s="9">
        <v>0</v>
      </c>
      <c r="I6" s="9">
        <v>15</v>
      </c>
      <c r="J6" s="43">
        <f t="shared" si="0"/>
        <v>1.4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4</v>
      </c>
      <c r="E7" s="9">
        <v>51</v>
      </c>
      <c r="F7" s="9">
        <v>0</v>
      </c>
      <c r="G7" s="9">
        <f t="shared" si="1"/>
        <v>55</v>
      </c>
      <c r="H7" s="9">
        <v>0</v>
      </c>
      <c r="I7" s="9">
        <v>42</v>
      </c>
      <c r="J7" s="43">
        <f t="shared" si="0"/>
        <v>1.3095238095238095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24</v>
      </c>
      <c r="F8" s="9">
        <v>1</v>
      </c>
      <c r="G8" s="9">
        <f t="shared" si="1"/>
        <v>25</v>
      </c>
      <c r="H8" s="9">
        <v>0</v>
      </c>
      <c r="I8" s="9">
        <v>23</v>
      </c>
      <c r="J8" s="43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9</v>
      </c>
      <c r="E9" s="9">
        <v>46</v>
      </c>
      <c r="F9" s="9">
        <v>2</v>
      </c>
      <c r="G9" s="9">
        <f t="shared" si="1"/>
        <v>57</v>
      </c>
      <c r="H9" s="9">
        <v>6</v>
      </c>
      <c r="I9" s="9">
        <v>70</v>
      </c>
      <c r="J9" s="43">
        <f t="shared" si="0"/>
        <v>0.81428571428571428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22</v>
      </c>
      <c r="F10" s="9">
        <v>0</v>
      </c>
      <c r="G10" s="9">
        <f t="shared" si="1"/>
        <v>22</v>
      </c>
      <c r="H10" s="9">
        <v>0</v>
      </c>
      <c r="I10" s="9">
        <v>18</v>
      </c>
      <c r="J10" s="43">
        <f t="shared" si="0"/>
        <v>1.2222222222222223</v>
      </c>
    </row>
    <row r="11" spans="1:10" x14ac:dyDescent="0.25">
      <c r="A11" s="1" t="s">
        <v>31</v>
      </c>
      <c r="B11" s="1" t="s">
        <v>32</v>
      </c>
      <c r="C11" s="1" t="s">
        <v>465</v>
      </c>
      <c r="D11" s="9">
        <v>8</v>
      </c>
      <c r="E11" s="9">
        <v>94</v>
      </c>
      <c r="F11" s="9">
        <v>15</v>
      </c>
      <c r="G11" s="9">
        <f t="shared" si="1"/>
        <v>117</v>
      </c>
      <c r="H11" s="9">
        <v>2</v>
      </c>
      <c r="I11" s="9">
        <v>83</v>
      </c>
      <c r="J11" s="43">
        <f t="shared" si="0"/>
        <v>1.4096385542168675</v>
      </c>
    </row>
    <row r="12" spans="1:10" x14ac:dyDescent="0.25">
      <c r="A12" s="50" t="s">
        <v>33</v>
      </c>
      <c r="B12" s="50" t="s">
        <v>34</v>
      </c>
      <c r="C12" s="50" t="s">
        <v>35</v>
      </c>
      <c r="D12" s="51">
        <v>8</v>
      </c>
      <c r="E12" s="51">
        <v>60</v>
      </c>
      <c r="F12" s="51">
        <v>0</v>
      </c>
      <c r="G12" s="51">
        <f t="shared" si="1"/>
        <v>68</v>
      </c>
      <c r="H12" s="51">
        <v>3</v>
      </c>
      <c r="I12" s="51">
        <v>87</v>
      </c>
      <c r="J12" s="52">
        <f t="shared" si="0"/>
        <v>0.7816091954022989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6</v>
      </c>
      <c r="F13" s="9">
        <v>0</v>
      </c>
      <c r="G13" s="9">
        <f t="shared" si="1"/>
        <v>6</v>
      </c>
      <c r="H13" s="9">
        <v>0</v>
      </c>
      <c r="I13" s="9">
        <v>7</v>
      </c>
      <c r="J13" s="43">
        <f t="shared" si="0"/>
        <v>0.8571428571428571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32</v>
      </c>
      <c r="F14" s="9">
        <v>0</v>
      </c>
      <c r="G14" s="9">
        <f t="shared" si="1"/>
        <v>37</v>
      </c>
      <c r="H14" s="9">
        <v>0</v>
      </c>
      <c r="I14" s="9">
        <v>36</v>
      </c>
      <c r="J14" s="43">
        <f t="shared" si="0"/>
        <v>1.0277777777777777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5</v>
      </c>
      <c r="E15" s="9">
        <v>93</v>
      </c>
      <c r="F15" s="9">
        <v>0</v>
      </c>
      <c r="G15" s="9">
        <f t="shared" si="1"/>
        <v>98</v>
      </c>
      <c r="H15" s="9">
        <v>5</v>
      </c>
      <c r="I15" s="9">
        <v>33</v>
      </c>
      <c r="J15" s="43">
        <f t="shared" si="0"/>
        <v>2.9696969696969697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13</v>
      </c>
      <c r="E16" s="9">
        <v>126</v>
      </c>
      <c r="F16" s="9">
        <v>0</v>
      </c>
      <c r="G16" s="9">
        <f t="shared" si="1"/>
        <v>139</v>
      </c>
      <c r="H16" s="9">
        <v>6</v>
      </c>
      <c r="I16" s="9">
        <v>142</v>
      </c>
      <c r="J16" s="43">
        <f t="shared" si="0"/>
        <v>0.97887323943661975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0</v>
      </c>
      <c r="E17" s="9">
        <v>55</v>
      </c>
      <c r="F17" s="9">
        <v>0</v>
      </c>
      <c r="G17" s="9">
        <f t="shared" si="1"/>
        <v>55</v>
      </c>
      <c r="H17" s="9">
        <v>0</v>
      </c>
      <c r="I17" s="9">
        <v>62</v>
      </c>
      <c r="J17" s="43">
        <f t="shared" si="0"/>
        <v>0.88709677419354838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25</v>
      </c>
      <c r="F18" s="9">
        <v>0</v>
      </c>
      <c r="G18" s="9">
        <f t="shared" si="1"/>
        <v>26</v>
      </c>
      <c r="H18" s="9">
        <v>1</v>
      </c>
      <c r="I18" s="9">
        <v>6</v>
      </c>
      <c r="J18" s="43">
        <f t="shared" si="0"/>
        <v>4.333333333333333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200</v>
      </c>
      <c r="F19" s="9">
        <v>0</v>
      </c>
      <c r="G19" s="9">
        <f t="shared" si="1"/>
        <v>215</v>
      </c>
      <c r="H19" s="9">
        <v>8</v>
      </c>
      <c r="I19" s="9">
        <v>207</v>
      </c>
      <c r="J19" s="43">
        <f t="shared" si="0"/>
        <v>1.038647342995169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2</v>
      </c>
      <c r="E20" s="9">
        <v>6</v>
      </c>
      <c r="F20" s="9">
        <v>0</v>
      </c>
      <c r="G20" s="9">
        <f t="shared" si="1"/>
        <v>8</v>
      </c>
      <c r="H20" s="9">
        <v>0</v>
      </c>
      <c r="I20" s="9">
        <v>7</v>
      </c>
      <c r="J20" s="43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3</v>
      </c>
      <c r="E21" s="9">
        <v>14</v>
      </c>
      <c r="F21" s="9">
        <v>0</v>
      </c>
      <c r="G21" s="9">
        <f t="shared" si="1"/>
        <v>17</v>
      </c>
      <c r="H21" s="9">
        <v>2</v>
      </c>
      <c r="I21" s="9">
        <v>17</v>
      </c>
      <c r="J21" s="43">
        <f t="shared" si="0"/>
        <v>1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4</v>
      </c>
      <c r="E22" s="9">
        <v>24</v>
      </c>
      <c r="F22" s="9">
        <v>0</v>
      </c>
      <c r="G22" s="9">
        <f t="shared" si="1"/>
        <v>28</v>
      </c>
      <c r="H22" s="9">
        <v>1</v>
      </c>
      <c r="I22" s="9">
        <v>26</v>
      </c>
      <c r="J22" s="43">
        <f t="shared" si="0"/>
        <v>1.0769230769230769</v>
      </c>
    </row>
    <row r="23" spans="1:10" x14ac:dyDescent="0.25">
      <c r="A23" s="50" t="s">
        <v>63</v>
      </c>
      <c r="B23" s="50" t="s">
        <v>64</v>
      </c>
      <c r="C23" s="50" t="s">
        <v>65</v>
      </c>
      <c r="D23" s="51">
        <v>7</v>
      </c>
      <c r="E23" s="51">
        <v>66</v>
      </c>
      <c r="F23" s="51">
        <v>0</v>
      </c>
      <c r="G23" s="51">
        <f t="shared" si="1"/>
        <v>73</v>
      </c>
      <c r="H23" s="51">
        <v>7</v>
      </c>
      <c r="I23" s="51">
        <v>117</v>
      </c>
      <c r="J23" s="52">
        <f t="shared" si="0"/>
        <v>0.62393162393162394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57</v>
      </c>
      <c r="F24" s="9">
        <v>0</v>
      </c>
      <c r="G24" s="9">
        <f t="shared" si="1"/>
        <v>64</v>
      </c>
      <c r="H24" s="9">
        <v>5</v>
      </c>
      <c r="I24" s="9">
        <v>37</v>
      </c>
      <c r="J24" s="43">
        <f t="shared" si="0"/>
        <v>1.7297297297297298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0</v>
      </c>
      <c r="E25" s="9">
        <v>30</v>
      </c>
      <c r="F25" s="9">
        <v>0</v>
      </c>
      <c r="G25" s="9">
        <f t="shared" si="1"/>
        <v>30</v>
      </c>
      <c r="H25" s="9">
        <v>0</v>
      </c>
      <c r="I25" s="9">
        <v>35</v>
      </c>
      <c r="J25" s="43">
        <f t="shared" si="0"/>
        <v>0.8571428571428571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0</v>
      </c>
      <c r="E26" s="9">
        <v>38</v>
      </c>
      <c r="F26" s="9">
        <v>0</v>
      </c>
      <c r="G26" s="9">
        <f t="shared" si="1"/>
        <v>38</v>
      </c>
      <c r="H26" s="9">
        <v>0</v>
      </c>
      <c r="I26" s="9">
        <v>40</v>
      </c>
      <c r="J26" s="43">
        <f t="shared" si="0"/>
        <v>0.95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5</v>
      </c>
      <c r="E27" s="9">
        <v>33</v>
      </c>
      <c r="F27" s="9">
        <v>0</v>
      </c>
      <c r="G27" s="9">
        <f t="shared" si="1"/>
        <v>38</v>
      </c>
      <c r="H27" s="9">
        <v>2</v>
      </c>
      <c r="I27" s="9">
        <v>41</v>
      </c>
      <c r="J27" s="43">
        <f t="shared" si="0"/>
        <v>0.92682926829268297</v>
      </c>
    </row>
    <row r="28" spans="1:10" x14ac:dyDescent="0.25">
      <c r="A28" s="50" t="s">
        <v>76</v>
      </c>
      <c r="B28" s="50" t="s">
        <v>77</v>
      </c>
      <c r="C28" s="50" t="s">
        <v>78</v>
      </c>
      <c r="D28" s="51"/>
      <c r="E28" s="51"/>
      <c r="F28" s="51"/>
      <c r="G28" s="51">
        <f t="shared" si="1"/>
        <v>0</v>
      </c>
      <c r="H28" s="51"/>
      <c r="I28" s="51">
        <v>4</v>
      </c>
      <c r="J28" s="52">
        <f t="shared" si="0"/>
        <v>0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2</v>
      </c>
      <c r="F29" s="9">
        <v>0</v>
      </c>
      <c r="G29" s="9">
        <f t="shared" si="1"/>
        <v>2</v>
      </c>
      <c r="H29" s="9">
        <v>0</v>
      </c>
      <c r="I29" s="9">
        <v>2</v>
      </c>
      <c r="J29" s="43">
        <f t="shared" si="0"/>
        <v>1</v>
      </c>
    </row>
    <row r="30" spans="1:10" x14ac:dyDescent="0.25">
      <c r="A30" s="26" t="s">
        <v>453</v>
      </c>
      <c r="B30" s="1" t="s">
        <v>80</v>
      </c>
      <c r="C30" s="1" t="s">
        <v>81</v>
      </c>
      <c r="D30" s="9">
        <v>10</v>
      </c>
      <c r="E30" s="9">
        <v>268</v>
      </c>
      <c r="F30" s="9">
        <v>1</v>
      </c>
      <c r="G30" s="9">
        <f t="shared" si="1"/>
        <v>279</v>
      </c>
      <c r="H30" s="9">
        <v>10</v>
      </c>
      <c r="I30" s="9">
        <v>139</v>
      </c>
      <c r="J30" s="43">
        <f t="shared" si="0"/>
        <v>2.0071942446043165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0</v>
      </c>
      <c r="E31" s="9">
        <v>43</v>
      </c>
      <c r="F31" s="9">
        <v>0</v>
      </c>
      <c r="G31" s="9">
        <f t="shared" si="1"/>
        <v>43</v>
      </c>
      <c r="H31" s="9">
        <v>0</v>
      </c>
      <c r="I31" s="9">
        <v>39</v>
      </c>
      <c r="J31" s="43">
        <f t="shared" si="0"/>
        <v>1.1025641025641026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5</v>
      </c>
      <c r="E32" s="9">
        <v>82</v>
      </c>
      <c r="F32" s="9">
        <v>0</v>
      </c>
      <c r="G32" s="9">
        <f t="shared" si="1"/>
        <v>87</v>
      </c>
      <c r="H32" s="9">
        <v>4</v>
      </c>
      <c r="I32" s="9">
        <v>92</v>
      </c>
      <c r="J32" s="43">
        <f t="shared" si="0"/>
        <v>0.94565217391304346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6</v>
      </c>
      <c r="J33" s="43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14</v>
      </c>
      <c r="F34" s="9">
        <v>0</v>
      </c>
      <c r="G34" s="9">
        <f t="shared" si="1"/>
        <v>15</v>
      </c>
      <c r="H34" s="9">
        <v>1</v>
      </c>
      <c r="I34" s="9">
        <v>14</v>
      </c>
      <c r="J34" s="43">
        <f t="shared" si="0"/>
        <v>1.0714285714285714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2</v>
      </c>
      <c r="E35" s="9">
        <v>9</v>
      </c>
      <c r="F35" s="9">
        <v>2</v>
      </c>
      <c r="G35" s="9">
        <f t="shared" si="1"/>
        <v>13</v>
      </c>
      <c r="H35" s="9">
        <v>1</v>
      </c>
      <c r="I35" s="9">
        <v>9</v>
      </c>
      <c r="J35" s="43">
        <f t="shared" si="0"/>
        <v>1.4444444444444444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8</v>
      </c>
      <c r="F36" s="9">
        <v>0</v>
      </c>
      <c r="G36" s="9">
        <f t="shared" si="1"/>
        <v>8</v>
      </c>
      <c r="H36" s="9">
        <v>0</v>
      </c>
      <c r="I36" s="9">
        <v>8</v>
      </c>
      <c r="J36" s="43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3</v>
      </c>
      <c r="E37" s="9">
        <v>31</v>
      </c>
      <c r="F37" s="9">
        <v>0</v>
      </c>
      <c r="G37" s="9">
        <f t="shared" si="1"/>
        <v>34</v>
      </c>
      <c r="H37" s="9">
        <v>3</v>
      </c>
      <c r="I37" s="9">
        <v>36</v>
      </c>
      <c r="J37" s="43">
        <f t="shared" si="0"/>
        <v>0.94444444444444442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1</v>
      </c>
      <c r="E38" s="9">
        <v>55</v>
      </c>
      <c r="F38" s="9">
        <v>0</v>
      </c>
      <c r="G38" s="9">
        <f t="shared" si="1"/>
        <v>56</v>
      </c>
      <c r="H38" s="9">
        <v>1</v>
      </c>
      <c r="I38" s="9">
        <v>31</v>
      </c>
      <c r="J38" s="43">
        <f t="shared" si="0"/>
        <v>1.8064516129032258</v>
      </c>
    </row>
    <row r="39" spans="1:10" x14ac:dyDescent="0.25">
      <c r="A39" s="50" t="s">
        <v>106</v>
      </c>
      <c r="B39" s="50" t="s">
        <v>107</v>
      </c>
      <c r="C39" s="50" t="s">
        <v>108</v>
      </c>
      <c r="D39" s="51">
        <v>4</v>
      </c>
      <c r="E39" s="51">
        <v>32</v>
      </c>
      <c r="F39" s="51">
        <v>0</v>
      </c>
      <c r="G39" s="51">
        <f t="shared" si="1"/>
        <v>36</v>
      </c>
      <c r="H39" s="51">
        <v>1</v>
      </c>
      <c r="I39" s="51">
        <v>52</v>
      </c>
      <c r="J39" s="52">
        <f t="shared" si="0"/>
        <v>0.69230769230769229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10</v>
      </c>
      <c r="F40" s="9">
        <v>0</v>
      </c>
      <c r="G40" s="9">
        <f t="shared" si="1"/>
        <v>10</v>
      </c>
      <c r="H40" s="9">
        <v>0</v>
      </c>
      <c r="I40" s="9">
        <v>10</v>
      </c>
      <c r="J40" s="43">
        <f t="shared" si="0"/>
        <v>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10</v>
      </c>
      <c r="F41" s="9">
        <v>2</v>
      </c>
      <c r="G41" s="9">
        <f t="shared" si="1"/>
        <v>12</v>
      </c>
      <c r="H41" s="9">
        <v>0</v>
      </c>
      <c r="I41" s="9">
        <v>10</v>
      </c>
      <c r="J41" s="43">
        <f t="shared" si="0"/>
        <v>1.2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9</v>
      </c>
      <c r="E42" s="9">
        <v>72</v>
      </c>
      <c r="F42" s="9">
        <v>2</v>
      </c>
      <c r="G42" s="9">
        <f t="shared" si="1"/>
        <v>83</v>
      </c>
      <c r="H42" s="9">
        <v>2</v>
      </c>
      <c r="I42" s="9">
        <v>91</v>
      </c>
      <c r="J42" s="43">
        <f t="shared" si="0"/>
        <v>0.91208791208791207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4</v>
      </c>
      <c r="E43" s="9">
        <v>20</v>
      </c>
      <c r="F43" s="9">
        <v>0</v>
      </c>
      <c r="G43" s="9">
        <f t="shared" si="1"/>
        <v>24</v>
      </c>
      <c r="H43" s="9">
        <v>0</v>
      </c>
      <c r="I43" s="9">
        <v>29</v>
      </c>
      <c r="J43" s="43">
        <f t="shared" si="0"/>
        <v>0.82758620689655171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1</v>
      </c>
      <c r="E44" s="9">
        <v>34</v>
      </c>
      <c r="F44" s="9">
        <v>0</v>
      </c>
      <c r="G44" s="9">
        <f t="shared" si="1"/>
        <v>35</v>
      </c>
      <c r="H44" s="9">
        <v>1</v>
      </c>
      <c r="I44" s="9">
        <v>36</v>
      </c>
      <c r="J44" s="43">
        <f t="shared" si="0"/>
        <v>0.97222222222222221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</v>
      </c>
      <c r="E45" s="9">
        <v>20</v>
      </c>
      <c r="F45" s="9">
        <v>0</v>
      </c>
      <c r="G45" s="9">
        <f t="shared" si="1"/>
        <v>22</v>
      </c>
      <c r="H45" s="9">
        <v>1</v>
      </c>
      <c r="I45" s="9">
        <v>14</v>
      </c>
      <c r="J45" s="43">
        <f t="shared" si="0"/>
        <v>1.5714285714285714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0</v>
      </c>
      <c r="E46" s="9">
        <v>13</v>
      </c>
      <c r="F46" s="9">
        <v>0</v>
      </c>
      <c r="G46" s="9">
        <f t="shared" si="1"/>
        <v>13</v>
      </c>
      <c r="H46" s="9">
        <v>0</v>
      </c>
      <c r="I46" s="9">
        <v>11</v>
      </c>
      <c r="J46" s="43">
        <f t="shared" si="0"/>
        <v>1.1818181818181819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1</v>
      </c>
      <c r="E47" s="9">
        <v>52</v>
      </c>
      <c r="F47" s="9">
        <v>0</v>
      </c>
      <c r="G47" s="9">
        <f t="shared" si="1"/>
        <v>53</v>
      </c>
      <c r="H47" s="9">
        <v>1</v>
      </c>
      <c r="I47" s="9">
        <v>54</v>
      </c>
      <c r="J47" s="43">
        <f t="shared" si="0"/>
        <v>0.98148148148148151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9</v>
      </c>
      <c r="E48" s="9">
        <v>81</v>
      </c>
      <c r="F48" s="9">
        <v>0</v>
      </c>
      <c r="G48" s="9">
        <f t="shared" si="1"/>
        <v>90</v>
      </c>
      <c r="H48" s="9">
        <v>9</v>
      </c>
      <c r="I48" s="9">
        <v>56</v>
      </c>
      <c r="J48" s="43">
        <f t="shared" si="0"/>
        <v>1.6071428571428572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87</v>
      </c>
      <c r="F49" s="9">
        <v>0</v>
      </c>
      <c r="G49" s="9">
        <f t="shared" si="1"/>
        <v>98</v>
      </c>
      <c r="H49" s="9">
        <v>2</v>
      </c>
      <c r="I49" s="9">
        <v>65</v>
      </c>
      <c r="J49" s="43">
        <f t="shared" si="0"/>
        <v>1.5076923076923077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20</v>
      </c>
      <c r="F50" s="9">
        <v>0</v>
      </c>
      <c r="G50" s="9">
        <f t="shared" si="1"/>
        <v>23</v>
      </c>
      <c r="H50" s="9">
        <v>1</v>
      </c>
      <c r="I50" s="9">
        <v>24</v>
      </c>
      <c r="J50" s="43">
        <f t="shared" si="0"/>
        <v>0.95833333333333337</v>
      </c>
    </row>
    <row r="51" spans="1:10" x14ac:dyDescent="0.25">
      <c r="A51" s="50" t="s">
        <v>140</v>
      </c>
      <c r="B51" s="50" t="s">
        <v>141</v>
      </c>
      <c r="C51" s="50" t="s">
        <v>142</v>
      </c>
      <c r="D51" s="51"/>
      <c r="E51" s="51"/>
      <c r="F51" s="51"/>
      <c r="G51" s="51">
        <f t="shared" si="1"/>
        <v>0</v>
      </c>
      <c r="H51" s="51"/>
      <c r="I51" s="51">
        <v>15</v>
      </c>
      <c r="J51" s="52">
        <f t="shared" si="0"/>
        <v>0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35</v>
      </c>
      <c r="F52" s="9">
        <v>0</v>
      </c>
      <c r="G52" s="9">
        <f t="shared" si="1"/>
        <v>38</v>
      </c>
      <c r="H52" s="9">
        <v>2</v>
      </c>
      <c r="I52" s="9">
        <v>37</v>
      </c>
      <c r="J52" s="43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6</v>
      </c>
      <c r="E53" s="9">
        <v>51</v>
      </c>
      <c r="F53" s="9">
        <v>0</v>
      </c>
      <c r="G53" s="9">
        <f t="shared" si="1"/>
        <v>57</v>
      </c>
      <c r="H53" s="9">
        <v>3</v>
      </c>
      <c r="I53" s="9">
        <v>30</v>
      </c>
      <c r="J53" s="43">
        <f t="shared" si="0"/>
        <v>1.9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12</v>
      </c>
      <c r="F54" s="9">
        <v>0</v>
      </c>
      <c r="G54" s="9">
        <f t="shared" si="1"/>
        <v>12</v>
      </c>
      <c r="H54" s="9">
        <v>0</v>
      </c>
      <c r="I54" s="9">
        <v>13</v>
      </c>
      <c r="J54" s="43">
        <f t="shared" si="0"/>
        <v>0.92307692307692313</v>
      </c>
    </row>
    <row r="55" spans="1:10" x14ac:dyDescent="0.25">
      <c r="A55" s="50" t="s">
        <v>151</v>
      </c>
      <c r="B55" s="50" t="s">
        <v>149</v>
      </c>
      <c r="C55" s="50" t="s">
        <v>152</v>
      </c>
      <c r="D55" s="51">
        <v>1</v>
      </c>
      <c r="E55" s="51">
        <v>21</v>
      </c>
      <c r="F55" s="51">
        <v>0</v>
      </c>
      <c r="G55" s="51">
        <f t="shared" si="1"/>
        <v>22</v>
      </c>
      <c r="H55" s="51">
        <v>0</v>
      </c>
      <c r="I55" s="51">
        <v>29</v>
      </c>
      <c r="J55" s="52">
        <f t="shared" si="0"/>
        <v>0.75862068965517238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2</v>
      </c>
      <c r="E56" s="9">
        <v>35</v>
      </c>
      <c r="F56" s="9">
        <v>0</v>
      </c>
      <c r="G56" s="9">
        <f t="shared" si="1"/>
        <v>37</v>
      </c>
      <c r="H56" s="9">
        <v>0</v>
      </c>
      <c r="I56" s="9">
        <v>22</v>
      </c>
      <c r="J56" s="43">
        <f t="shared" si="0"/>
        <v>1.6818181818181819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42</v>
      </c>
      <c r="F57" s="9">
        <v>0</v>
      </c>
      <c r="G57" s="9">
        <f t="shared" si="1"/>
        <v>44</v>
      </c>
      <c r="H57" s="9">
        <v>2</v>
      </c>
      <c r="I57" s="9">
        <v>32</v>
      </c>
      <c r="J57" s="43">
        <f t="shared" si="0"/>
        <v>1.375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7</v>
      </c>
      <c r="E58" s="9">
        <v>95</v>
      </c>
      <c r="F58" s="9">
        <v>0</v>
      </c>
      <c r="G58" s="9">
        <f t="shared" si="1"/>
        <v>102</v>
      </c>
      <c r="H58" s="9">
        <v>0</v>
      </c>
      <c r="I58" s="9">
        <v>52</v>
      </c>
      <c r="J58" s="43">
        <f t="shared" si="0"/>
        <v>1.9615384615384615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27</v>
      </c>
      <c r="F59" s="9">
        <v>0</v>
      </c>
      <c r="G59" s="9">
        <f t="shared" si="1"/>
        <v>27</v>
      </c>
      <c r="H59" s="9">
        <v>0</v>
      </c>
      <c r="I59" s="9">
        <v>26</v>
      </c>
      <c r="J59" s="43">
        <f t="shared" si="0"/>
        <v>1.0384615384615385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101</v>
      </c>
      <c r="F60" s="9">
        <v>0</v>
      </c>
      <c r="G60" s="9">
        <f t="shared" si="1"/>
        <v>112</v>
      </c>
      <c r="H60" s="9">
        <v>8</v>
      </c>
      <c r="I60" s="9">
        <v>117</v>
      </c>
      <c r="J60" s="43">
        <f t="shared" si="0"/>
        <v>0.95726495726495731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1</v>
      </c>
      <c r="E61" s="9">
        <v>28</v>
      </c>
      <c r="F61" s="9">
        <v>1</v>
      </c>
      <c r="G61" s="9">
        <f t="shared" si="1"/>
        <v>30</v>
      </c>
      <c r="H61" s="9">
        <v>1</v>
      </c>
      <c r="I61" s="9">
        <v>15</v>
      </c>
      <c r="J61" s="43">
        <f t="shared" si="0"/>
        <v>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1</v>
      </c>
      <c r="E62" s="9">
        <v>23</v>
      </c>
      <c r="F62" s="9">
        <v>0</v>
      </c>
      <c r="G62" s="9">
        <f t="shared" si="1"/>
        <v>24</v>
      </c>
      <c r="H62" s="9">
        <v>0</v>
      </c>
      <c r="I62" s="9">
        <v>24</v>
      </c>
      <c r="J62" s="43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8</v>
      </c>
      <c r="E63" s="9">
        <v>86</v>
      </c>
      <c r="F63" s="9">
        <v>0</v>
      </c>
      <c r="G63" s="9">
        <f t="shared" si="1"/>
        <v>94</v>
      </c>
      <c r="H63" s="9">
        <v>8</v>
      </c>
      <c r="I63" s="9">
        <v>82</v>
      </c>
      <c r="J63" s="43">
        <f t="shared" si="0"/>
        <v>1.1463414634146341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138</v>
      </c>
      <c r="F64" s="9">
        <v>0</v>
      </c>
      <c r="G64" s="9">
        <f t="shared" si="1"/>
        <v>147</v>
      </c>
      <c r="H64" s="9">
        <v>5</v>
      </c>
      <c r="I64" s="9">
        <v>165</v>
      </c>
      <c r="J64" s="43">
        <f t="shared" si="0"/>
        <v>0.89090909090909087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22</v>
      </c>
      <c r="E65" s="9">
        <v>239</v>
      </c>
      <c r="F65" s="9">
        <v>0</v>
      </c>
      <c r="G65" s="9">
        <f t="shared" si="1"/>
        <v>261</v>
      </c>
      <c r="H65" s="9">
        <v>17</v>
      </c>
      <c r="I65" s="9">
        <v>250</v>
      </c>
      <c r="J65" s="43">
        <f t="shared" si="0"/>
        <v>1.044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5</v>
      </c>
      <c r="E66" s="9">
        <v>147</v>
      </c>
      <c r="F66" s="9">
        <v>0</v>
      </c>
      <c r="G66" s="9">
        <f t="shared" si="1"/>
        <v>152</v>
      </c>
      <c r="H66" s="9">
        <v>5</v>
      </c>
      <c r="I66" s="9">
        <v>113</v>
      </c>
      <c r="J66" s="43">
        <f t="shared" si="0"/>
        <v>1.345132743362832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62</v>
      </c>
      <c r="E67" s="9">
        <v>671</v>
      </c>
      <c r="F67" s="9">
        <v>0</v>
      </c>
      <c r="G67" s="9">
        <f t="shared" si="1"/>
        <v>733</v>
      </c>
      <c r="H67" s="9">
        <v>2</v>
      </c>
      <c r="I67" s="9">
        <v>763</v>
      </c>
      <c r="J67" s="43">
        <f t="shared" si="0"/>
        <v>0.96068152031454779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2</v>
      </c>
      <c r="E68" s="9">
        <v>22</v>
      </c>
      <c r="F68" s="9">
        <v>0</v>
      </c>
      <c r="G68" s="9">
        <f t="shared" si="1"/>
        <v>24</v>
      </c>
      <c r="H68" s="9">
        <v>2</v>
      </c>
      <c r="I68" s="9">
        <v>24</v>
      </c>
      <c r="J68" s="43">
        <f t="shared" si="0"/>
        <v>1</v>
      </c>
    </row>
    <row r="69" spans="1:10" x14ac:dyDescent="0.25">
      <c r="A69" s="50" t="s">
        <v>188</v>
      </c>
      <c r="B69" s="50" t="s">
        <v>174</v>
      </c>
      <c r="C69" s="50" t="s">
        <v>189</v>
      </c>
      <c r="D69" s="51">
        <v>23</v>
      </c>
      <c r="E69" s="51">
        <v>355</v>
      </c>
      <c r="F69" s="51">
        <v>0</v>
      </c>
      <c r="G69" s="51">
        <f t="shared" si="1"/>
        <v>378</v>
      </c>
      <c r="H69" s="51">
        <v>5</v>
      </c>
      <c r="I69" s="51">
        <v>518</v>
      </c>
      <c r="J69" s="52">
        <f t="shared" si="0"/>
        <v>0.72972972972972971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15</v>
      </c>
      <c r="E70" s="9">
        <v>215</v>
      </c>
      <c r="F70" s="9">
        <v>0</v>
      </c>
      <c r="G70" s="9">
        <f t="shared" si="1"/>
        <v>230</v>
      </c>
      <c r="H70" s="9">
        <v>9</v>
      </c>
      <c r="I70" s="9">
        <v>223</v>
      </c>
      <c r="J70" s="43">
        <f t="shared" si="0"/>
        <v>1.0313901345291481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25</v>
      </c>
      <c r="F71" s="9">
        <v>0</v>
      </c>
      <c r="G71" s="9">
        <f t="shared" si="1"/>
        <v>27</v>
      </c>
      <c r="H71" s="9">
        <v>0</v>
      </c>
      <c r="I71" s="9">
        <v>28</v>
      </c>
      <c r="J71" s="43">
        <f t="shared" si="0"/>
        <v>0.9642857142857143</v>
      </c>
    </row>
    <row r="72" spans="1:10" x14ac:dyDescent="0.25">
      <c r="A72" s="50" t="s">
        <v>190</v>
      </c>
      <c r="B72" s="50" t="s">
        <v>174</v>
      </c>
      <c r="C72" s="50" t="s">
        <v>191</v>
      </c>
      <c r="D72" s="51">
        <v>21</v>
      </c>
      <c r="E72" s="51">
        <v>222</v>
      </c>
      <c r="F72" s="51">
        <v>0</v>
      </c>
      <c r="G72" s="51">
        <f t="shared" si="1"/>
        <v>243</v>
      </c>
      <c r="H72" s="51">
        <v>21</v>
      </c>
      <c r="I72" s="51">
        <v>325</v>
      </c>
      <c r="J72" s="52">
        <f t="shared" si="0"/>
        <v>0.74769230769230766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9</v>
      </c>
      <c r="E73" s="9">
        <v>222</v>
      </c>
      <c r="F73" s="9">
        <v>2</v>
      </c>
      <c r="G73" s="9">
        <f t="shared" si="1"/>
        <v>233</v>
      </c>
      <c r="H73" s="9">
        <v>9</v>
      </c>
      <c r="I73" s="9">
        <v>142</v>
      </c>
      <c r="J73" s="43">
        <f t="shared" si="0"/>
        <v>1.6408450704225352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18</v>
      </c>
      <c r="E74" s="9">
        <v>131</v>
      </c>
      <c r="F74" s="9">
        <v>0</v>
      </c>
      <c r="G74" s="9">
        <f t="shared" si="1"/>
        <v>149</v>
      </c>
      <c r="H74" s="9">
        <v>15</v>
      </c>
      <c r="I74" s="9">
        <v>156</v>
      </c>
      <c r="J74" s="43">
        <f t="shared" si="0"/>
        <v>0.95512820512820518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4</v>
      </c>
      <c r="E75" s="9">
        <v>72</v>
      </c>
      <c r="F75" s="9">
        <v>0</v>
      </c>
      <c r="G75" s="9">
        <f t="shared" si="1"/>
        <v>76</v>
      </c>
      <c r="H75" s="9">
        <v>3</v>
      </c>
      <c r="I75" s="9">
        <v>86</v>
      </c>
      <c r="J75" s="43">
        <f t="shared" si="0"/>
        <v>0.88372093023255816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1</v>
      </c>
      <c r="E76" s="9">
        <v>222</v>
      </c>
      <c r="F76" s="9">
        <v>0</v>
      </c>
      <c r="G76" s="9">
        <f t="shared" si="1"/>
        <v>223</v>
      </c>
      <c r="H76" s="9">
        <v>1</v>
      </c>
      <c r="I76" s="9">
        <v>218</v>
      </c>
      <c r="J76" s="43">
        <f t="shared" si="0"/>
        <v>1.0229357798165137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2</v>
      </c>
      <c r="E77" s="9">
        <v>163</v>
      </c>
      <c r="F77" s="9">
        <v>2</v>
      </c>
      <c r="G77" s="9">
        <f t="shared" si="1"/>
        <v>167</v>
      </c>
      <c r="H77" s="9">
        <v>2</v>
      </c>
      <c r="I77" s="9">
        <v>174</v>
      </c>
      <c r="J77" s="43">
        <f t="shared" ref="J77:J110" si="2">G77/I77</f>
        <v>0.95977011494252873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53</v>
      </c>
      <c r="F78" s="9">
        <v>0</v>
      </c>
      <c r="G78" s="9">
        <f t="shared" ref="G78:G109" si="3">SUM(D78:F78)</f>
        <v>56</v>
      </c>
      <c r="H78" s="9">
        <v>3</v>
      </c>
      <c r="I78" s="9">
        <v>57</v>
      </c>
      <c r="J78" s="43">
        <f t="shared" si="2"/>
        <v>0.98245614035087714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2</v>
      </c>
      <c r="E79" s="9">
        <v>24</v>
      </c>
      <c r="F79" s="9">
        <v>0</v>
      </c>
      <c r="G79" s="9">
        <f t="shared" si="3"/>
        <v>26</v>
      </c>
      <c r="H79" s="9">
        <v>2</v>
      </c>
      <c r="I79" s="9">
        <v>17</v>
      </c>
      <c r="J79" s="43">
        <f t="shared" si="2"/>
        <v>1.5294117647058822</v>
      </c>
    </row>
    <row r="80" spans="1:10" x14ac:dyDescent="0.25">
      <c r="A80" s="76" t="s">
        <v>201</v>
      </c>
      <c r="B80" s="50" t="s">
        <v>199</v>
      </c>
      <c r="C80" s="50" t="s">
        <v>202</v>
      </c>
      <c r="D80" s="51">
        <v>0</v>
      </c>
      <c r="E80" s="51">
        <v>7</v>
      </c>
      <c r="F80" s="51">
        <v>0</v>
      </c>
      <c r="G80" s="51">
        <f t="shared" si="3"/>
        <v>7</v>
      </c>
      <c r="H80" s="51">
        <v>0</v>
      </c>
      <c r="I80" s="51">
        <v>13</v>
      </c>
      <c r="J80" s="52">
        <f t="shared" si="2"/>
        <v>0.53846153846153844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2</v>
      </c>
      <c r="E81" s="9">
        <v>46</v>
      </c>
      <c r="F81" s="9">
        <v>14</v>
      </c>
      <c r="G81" s="9">
        <f t="shared" si="3"/>
        <v>62</v>
      </c>
      <c r="H81" s="9">
        <v>2</v>
      </c>
      <c r="I81" s="9">
        <v>65</v>
      </c>
      <c r="J81" s="43">
        <f t="shared" si="2"/>
        <v>0.9538461538461539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9</v>
      </c>
      <c r="E82" s="9">
        <v>42</v>
      </c>
      <c r="F82" s="9">
        <v>0</v>
      </c>
      <c r="G82" s="9">
        <f t="shared" si="3"/>
        <v>51</v>
      </c>
      <c r="H82" s="9">
        <v>9</v>
      </c>
      <c r="I82" s="9">
        <v>36</v>
      </c>
      <c r="J82" s="43">
        <f t="shared" si="2"/>
        <v>1.4166666666666667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7</v>
      </c>
      <c r="E83" s="9">
        <v>120</v>
      </c>
      <c r="F83" s="9">
        <v>10</v>
      </c>
      <c r="G83" s="9">
        <f t="shared" si="3"/>
        <v>137</v>
      </c>
      <c r="H83" s="9">
        <v>7</v>
      </c>
      <c r="I83" s="9">
        <v>112</v>
      </c>
      <c r="J83" s="43">
        <f t="shared" si="2"/>
        <v>1.2232142857142858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50</v>
      </c>
      <c r="F84" s="9">
        <v>3</v>
      </c>
      <c r="G84" s="9">
        <f t="shared" si="3"/>
        <v>58</v>
      </c>
      <c r="H84" s="9">
        <v>5</v>
      </c>
      <c r="I84" s="9">
        <v>44</v>
      </c>
      <c r="J84" s="43">
        <f t="shared" si="2"/>
        <v>1.3181818181818181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2</v>
      </c>
      <c r="E85" s="9">
        <v>117</v>
      </c>
      <c r="F85" s="9">
        <v>0</v>
      </c>
      <c r="G85" s="9">
        <f t="shared" si="3"/>
        <v>119</v>
      </c>
      <c r="H85" s="9">
        <v>0</v>
      </c>
      <c r="I85" s="9">
        <v>49</v>
      </c>
      <c r="J85" s="43">
        <f t="shared" si="2"/>
        <v>2.4285714285714284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3</v>
      </c>
      <c r="E86" s="9">
        <v>35</v>
      </c>
      <c r="F86" s="9">
        <v>1</v>
      </c>
      <c r="G86" s="9">
        <f t="shared" si="3"/>
        <v>39</v>
      </c>
      <c r="H86" s="9">
        <v>3</v>
      </c>
      <c r="I86" s="9">
        <v>45</v>
      </c>
      <c r="J86" s="43">
        <f t="shared" si="2"/>
        <v>0.8666666666666667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21</v>
      </c>
      <c r="E87" s="9">
        <v>218</v>
      </c>
      <c r="F87" s="9">
        <v>9</v>
      </c>
      <c r="G87" s="9">
        <f t="shared" si="3"/>
        <v>248</v>
      </c>
      <c r="H87" s="9">
        <v>9</v>
      </c>
      <c r="I87" s="9">
        <v>132</v>
      </c>
      <c r="J87" s="43">
        <f t="shared" si="2"/>
        <v>1.8787878787878789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1</v>
      </c>
      <c r="E88" s="9">
        <v>34</v>
      </c>
      <c r="F88" s="9">
        <v>0</v>
      </c>
      <c r="G88" s="9">
        <f t="shared" si="3"/>
        <v>35</v>
      </c>
      <c r="H88" s="9">
        <v>1</v>
      </c>
      <c r="I88" s="9">
        <v>22</v>
      </c>
      <c r="J88" s="43">
        <f t="shared" si="2"/>
        <v>1.5909090909090908</v>
      </c>
    </row>
    <row r="89" spans="1:10" x14ac:dyDescent="0.25">
      <c r="A89" s="1" t="s">
        <v>225</v>
      </c>
      <c r="B89" s="1" t="s">
        <v>226</v>
      </c>
      <c r="C89" s="1" t="s">
        <v>468</v>
      </c>
      <c r="D89" s="9">
        <v>0</v>
      </c>
      <c r="E89" s="9">
        <v>1</v>
      </c>
      <c r="F89" s="9">
        <v>0</v>
      </c>
      <c r="G89" s="9">
        <f t="shared" si="3"/>
        <v>1</v>
      </c>
      <c r="H89" s="9">
        <v>0</v>
      </c>
      <c r="I89" s="9">
        <v>1</v>
      </c>
      <c r="J89" s="43">
        <f t="shared" si="2"/>
        <v>1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0</v>
      </c>
      <c r="E90" s="9">
        <v>61</v>
      </c>
      <c r="F90" s="9">
        <v>0</v>
      </c>
      <c r="G90" s="9">
        <f t="shared" si="3"/>
        <v>61</v>
      </c>
      <c r="H90" s="9">
        <v>1</v>
      </c>
      <c r="I90" s="9">
        <v>59</v>
      </c>
      <c r="J90" s="43">
        <f t="shared" si="2"/>
        <v>1.0338983050847457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6</v>
      </c>
      <c r="E91" s="9">
        <v>70</v>
      </c>
      <c r="F91" s="9">
        <v>0</v>
      </c>
      <c r="G91" s="9">
        <f t="shared" si="3"/>
        <v>76</v>
      </c>
      <c r="H91" s="9">
        <v>3</v>
      </c>
      <c r="I91" s="9">
        <v>68</v>
      </c>
      <c r="J91" s="43">
        <f t="shared" si="2"/>
        <v>1.1176470588235294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85</v>
      </c>
      <c r="F92" s="9">
        <v>0</v>
      </c>
      <c r="G92" s="9">
        <f t="shared" si="3"/>
        <v>88</v>
      </c>
      <c r="H92" s="9">
        <v>1</v>
      </c>
      <c r="I92" s="9">
        <v>86</v>
      </c>
      <c r="J92" s="43">
        <f t="shared" si="2"/>
        <v>1.0232558139534884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6</v>
      </c>
      <c r="E93" s="9">
        <v>86</v>
      </c>
      <c r="F93" s="9">
        <v>0</v>
      </c>
      <c r="G93" s="9">
        <f t="shared" si="3"/>
        <v>92</v>
      </c>
      <c r="H93" s="9">
        <v>0</v>
      </c>
      <c r="I93" s="9">
        <v>90</v>
      </c>
      <c r="J93" s="43">
        <f t="shared" si="2"/>
        <v>1.0222222222222221</v>
      </c>
    </row>
    <row r="94" spans="1:10" x14ac:dyDescent="0.25">
      <c r="A94" s="50" t="s">
        <v>238</v>
      </c>
      <c r="B94" s="50" t="s">
        <v>239</v>
      </c>
      <c r="C94" s="50" t="s">
        <v>240</v>
      </c>
      <c r="D94" s="51">
        <v>3</v>
      </c>
      <c r="E94" s="51">
        <v>60</v>
      </c>
      <c r="F94" s="51">
        <v>0</v>
      </c>
      <c r="G94" s="51">
        <f t="shared" si="3"/>
        <v>63</v>
      </c>
      <c r="H94" s="51">
        <v>1</v>
      </c>
      <c r="I94" s="51">
        <v>82</v>
      </c>
      <c r="J94" s="52">
        <f t="shared" si="2"/>
        <v>0.76829268292682928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13</v>
      </c>
      <c r="F95" s="9">
        <v>0</v>
      </c>
      <c r="G95" s="9">
        <f t="shared" si="3"/>
        <v>14</v>
      </c>
      <c r="H95" s="9">
        <v>1</v>
      </c>
      <c r="I95" s="9">
        <v>15</v>
      </c>
      <c r="J95" s="43">
        <f t="shared" si="2"/>
        <v>0.93333333333333335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15</v>
      </c>
      <c r="E96" s="9">
        <v>314</v>
      </c>
      <c r="F96" s="9">
        <v>0</v>
      </c>
      <c r="G96" s="9">
        <f t="shared" si="3"/>
        <v>329</v>
      </c>
      <c r="H96" s="9">
        <v>15</v>
      </c>
      <c r="I96" s="9">
        <v>342</v>
      </c>
      <c r="J96" s="43">
        <f t="shared" si="2"/>
        <v>0.96198830409356728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15</v>
      </c>
      <c r="E97" s="9">
        <v>290</v>
      </c>
      <c r="F97" s="9">
        <v>0</v>
      </c>
      <c r="G97" s="9">
        <f t="shared" si="3"/>
        <v>305</v>
      </c>
      <c r="H97" s="9">
        <v>10</v>
      </c>
      <c r="I97" s="9">
        <v>330</v>
      </c>
      <c r="J97" s="43">
        <f t="shared" si="2"/>
        <v>0.9242424242424242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8</v>
      </c>
      <c r="E98" s="9">
        <v>97</v>
      </c>
      <c r="F98" s="9">
        <v>0</v>
      </c>
      <c r="G98" s="9">
        <f t="shared" si="3"/>
        <v>105</v>
      </c>
      <c r="H98" s="9">
        <v>8</v>
      </c>
      <c r="I98" s="9">
        <v>101</v>
      </c>
      <c r="J98" s="43">
        <f t="shared" si="2"/>
        <v>1.0396039603960396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13</v>
      </c>
      <c r="E99" s="9">
        <v>138</v>
      </c>
      <c r="F99" s="9">
        <v>1</v>
      </c>
      <c r="G99" s="9">
        <f t="shared" si="3"/>
        <v>152</v>
      </c>
      <c r="H99" s="9">
        <v>7</v>
      </c>
      <c r="I99" s="9">
        <v>149</v>
      </c>
      <c r="J99" s="43">
        <f t="shared" si="2"/>
        <v>1.0201342281879195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7</v>
      </c>
      <c r="E100" s="9">
        <v>90</v>
      </c>
      <c r="F100" s="9">
        <v>0</v>
      </c>
      <c r="G100" s="9">
        <f t="shared" si="3"/>
        <v>97</v>
      </c>
      <c r="H100" s="9">
        <v>3</v>
      </c>
      <c r="I100" s="9">
        <v>103</v>
      </c>
      <c r="J100" s="43">
        <f t="shared" si="2"/>
        <v>0.94174757281553401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28</v>
      </c>
      <c r="E101" s="9">
        <v>424</v>
      </c>
      <c r="F101" s="9">
        <v>0</v>
      </c>
      <c r="G101" s="9">
        <f t="shared" si="3"/>
        <v>452</v>
      </c>
      <c r="H101" s="9">
        <v>6</v>
      </c>
      <c r="I101" s="9">
        <v>470</v>
      </c>
      <c r="J101" s="43">
        <f t="shared" si="2"/>
        <v>0.96170212765957441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16</v>
      </c>
      <c r="E102" s="9">
        <v>198</v>
      </c>
      <c r="F102" s="9">
        <v>0</v>
      </c>
      <c r="G102" s="9">
        <f t="shared" si="3"/>
        <v>214</v>
      </c>
      <c r="H102" s="9">
        <v>6</v>
      </c>
      <c r="I102" s="9">
        <v>212</v>
      </c>
      <c r="J102" s="43">
        <f t="shared" si="2"/>
        <v>1.0094339622641511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147</v>
      </c>
      <c r="F103" s="9">
        <v>0</v>
      </c>
      <c r="G103" s="9">
        <f t="shared" si="3"/>
        <v>156</v>
      </c>
      <c r="H103" s="9">
        <v>9</v>
      </c>
      <c r="I103" s="9">
        <v>157</v>
      </c>
      <c r="J103" s="43">
        <f t="shared" si="2"/>
        <v>0.99363057324840764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14</v>
      </c>
      <c r="E104" s="9">
        <v>165</v>
      </c>
      <c r="F104" s="9">
        <v>0</v>
      </c>
      <c r="G104" s="9">
        <f t="shared" si="3"/>
        <v>179</v>
      </c>
      <c r="H104" s="9">
        <v>5</v>
      </c>
      <c r="I104" s="9">
        <v>187</v>
      </c>
      <c r="J104" s="43">
        <f t="shared" si="2"/>
        <v>0.95721925133689845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40</v>
      </c>
      <c r="E105" s="9">
        <v>6</v>
      </c>
      <c r="F105" s="9">
        <v>0</v>
      </c>
      <c r="G105" s="9">
        <f t="shared" si="3"/>
        <v>46</v>
      </c>
      <c r="H105" s="9">
        <v>0</v>
      </c>
      <c r="I105" s="9">
        <v>51</v>
      </c>
      <c r="J105" s="43">
        <f t="shared" si="2"/>
        <v>0.90196078431372551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17</v>
      </c>
      <c r="F106" s="9">
        <v>0</v>
      </c>
      <c r="G106" s="9">
        <f t="shared" si="3"/>
        <v>17</v>
      </c>
      <c r="H106" s="9">
        <v>0</v>
      </c>
      <c r="I106" s="9">
        <v>18</v>
      </c>
      <c r="J106" s="43">
        <f t="shared" si="2"/>
        <v>0.94444444444444442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12</v>
      </c>
      <c r="E107" s="9">
        <v>133</v>
      </c>
      <c r="F107" s="9">
        <v>0</v>
      </c>
      <c r="G107" s="9">
        <f t="shared" si="3"/>
        <v>145</v>
      </c>
      <c r="H107" s="9">
        <v>8</v>
      </c>
      <c r="I107" s="9">
        <v>103</v>
      </c>
      <c r="J107" s="43">
        <f t="shared" si="2"/>
        <v>1.4077669902912622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0</v>
      </c>
      <c r="E108" s="9">
        <v>16</v>
      </c>
      <c r="F108" s="9">
        <v>0</v>
      </c>
      <c r="G108" s="9">
        <f t="shared" si="3"/>
        <v>16</v>
      </c>
      <c r="H108" s="9">
        <v>0</v>
      </c>
      <c r="I108" s="9">
        <v>15</v>
      </c>
      <c r="J108" s="43">
        <f t="shared" si="2"/>
        <v>1.0666666666666667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37</v>
      </c>
      <c r="F109" s="9">
        <v>0</v>
      </c>
      <c r="G109" s="9">
        <f t="shared" si="3"/>
        <v>40</v>
      </c>
      <c r="H109" s="9">
        <v>2</v>
      </c>
      <c r="I109" s="9">
        <v>36</v>
      </c>
      <c r="J109" s="43">
        <f>G109/I109</f>
        <v>1.1111111111111112</v>
      </c>
    </row>
    <row r="110" spans="1:10" ht="16.5" thickTop="1" thickBot="1" x14ac:dyDescent="0.3">
      <c r="A110" s="83" t="s">
        <v>275</v>
      </c>
      <c r="B110" s="84"/>
      <c r="C110" s="85"/>
      <c r="D110" s="86">
        <f>SUM(D3:D109)</f>
        <v>659</v>
      </c>
      <c r="E110" s="86">
        <f>SUM(E3:E109)</f>
        <v>8721</v>
      </c>
      <c r="F110" s="86">
        <f>SUM(F3:F109)</f>
        <v>70</v>
      </c>
      <c r="G110" s="86">
        <f t="shared" ref="G110" si="4">D110+E110+F110</f>
        <v>9450</v>
      </c>
      <c r="H110" s="86">
        <f>SUM(H3:H109)</f>
        <v>334</v>
      </c>
      <c r="I110" s="86">
        <f>SUM(I3:I109)</f>
        <v>8984</v>
      </c>
      <c r="J110" s="87">
        <f t="shared" si="2"/>
        <v>1.0518699910952805</v>
      </c>
    </row>
    <row r="111" spans="1:10" ht="15.75" thickTop="1" x14ac:dyDescent="0.25"/>
    <row r="112" spans="1:10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69CA-2A56-42DA-BABF-4E9C9150BA75}">
  <dimension ref="A1:H80"/>
  <sheetViews>
    <sheetView zoomScale="120" zoomScaleNormal="120" workbookViewId="0">
      <selection activeCell="O6" sqref="O6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5703125" style="15" customWidth="1"/>
    <col min="7" max="7" width="8.85546875" style="15"/>
    <col min="8" max="8" width="8.85546875" style="46"/>
  </cols>
  <sheetData>
    <row r="1" spans="1:8" x14ac:dyDescent="0.25">
      <c r="A1" s="44"/>
      <c r="B1" s="106">
        <v>46107</v>
      </c>
      <c r="C1" s="106"/>
      <c r="D1" s="106"/>
      <c r="E1" s="106"/>
      <c r="F1" s="106"/>
      <c r="G1" s="106"/>
      <c r="H1" s="47"/>
    </row>
    <row r="2" spans="1:8" ht="39" x14ac:dyDescent="0.25">
      <c r="A2" s="67" t="s">
        <v>1</v>
      </c>
      <c r="B2" s="68" t="s">
        <v>3</v>
      </c>
      <c r="C2" s="68" t="s">
        <v>4</v>
      </c>
      <c r="D2" s="69" t="s">
        <v>5</v>
      </c>
      <c r="E2" s="69" t="s">
        <v>6</v>
      </c>
      <c r="F2" s="69" t="s">
        <v>7</v>
      </c>
      <c r="G2" s="70" t="s">
        <v>8</v>
      </c>
      <c r="H2" s="71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23</v>
      </c>
      <c r="H3" s="43">
        <f t="shared" ref="H3:H53" si="0">E3/G3</f>
        <v>1.1304347826086956</v>
      </c>
    </row>
    <row r="4" spans="1:8" x14ac:dyDescent="0.25">
      <c r="A4" s="1" t="s">
        <v>14</v>
      </c>
      <c r="B4" s="9">
        <v>1</v>
      </c>
      <c r="C4" s="9">
        <v>2</v>
      </c>
      <c r="D4" s="9">
        <v>2</v>
      </c>
      <c r="E4" s="9">
        <f t="shared" ref="E4:E53" si="1">SUM(B4:D4)</f>
        <v>5</v>
      </c>
      <c r="F4" s="9">
        <v>0</v>
      </c>
      <c r="G4" s="9">
        <v>20</v>
      </c>
      <c r="H4" s="43">
        <f t="shared" si="0"/>
        <v>0.25</v>
      </c>
    </row>
    <row r="5" spans="1:8" x14ac:dyDescent="0.25">
      <c r="A5" s="1" t="s">
        <v>16</v>
      </c>
      <c r="B5" s="9">
        <v>3</v>
      </c>
      <c r="C5" s="9">
        <v>9</v>
      </c>
      <c r="D5" s="9">
        <v>0</v>
      </c>
      <c r="E5" s="9">
        <f t="shared" si="1"/>
        <v>12</v>
      </c>
      <c r="F5" s="9">
        <v>1</v>
      </c>
      <c r="G5" s="9">
        <v>12</v>
      </c>
      <c r="H5" s="43">
        <f t="shared" si="0"/>
        <v>1</v>
      </c>
    </row>
    <row r="6" spans="1:8" x14ac:dyDescent="0.25">
      <c r="A6" s="1" t="s">
        <v>18</v>
      </c>
      <c r="B6" s="9">
        <v>5</v>
      </c>
      <c r="C6" s="9">
        <v>71</v>
      </c>
      <c r="D6" s="9">
        <v>0</v>
      </c>
      <c r="E6" s="9">
        <v>76</v>
      </c>
      <c r="F6" s="9">
        <v>0</v>
      </c>
      <c r="G6" s="9">
        <v>57</v>
      </c>
      <c r="H6" s="43">
        <v>1.3333333333333333</v>
      </c>
    </row>
    <row r="7" spans="1:8" x14ac:dyDescent="0.25">
      <c r="A7" s="1" t="s">
        <v>23</v>
      </c>
      <c r="B7" s="9">
        <v>0</v>
      </c>
      <c r="C7" s="9">
        <v>24</v>
      </c>
      <c r="D7" s="9">
        <v>1</v>
      </c>
      <c r="E7" s="9">
        <f t="shared" si="1"/>
        <v>25</v>
      </c>
      <c r="F7" s="9">
        <v>0</v>
      </c>
      <c r="G7" s="9">
        <v>23</v>
      </c>
      <c r="H7" s="43">
        <f t="shared" si="0"/>
        <v>1.0869565217391304</v>
      </c>
    </row>
    <row r="8" spans="1:8" x14ac:dyDescent="0.25">
      <c r="A8" s="1" t="s">
        <v>26</v>
      </c>
      <c r="B8" s="9">
        <v>9</v>
      </c>
      <c r="C8" s="9">
        <v>46</v>
      </c>
      <c r="D8" s="9">
        <v>2</v>
      </c>
      <c r="E8" s="9">
        <f t="shared" si="1"/>
        <v>57</v>
      </c>
      <c r="F8" s="9">
        <v>6</v>
      </c>
      <c r="G8" s="9">
        <v>70</v>
      </c>
      <c r="H8" s="43">
        <f t="shared" si="0"/>
        <v>0.81428571428571428</v>
      </c>
    </row>
    <row r="9" spans="1:8" x14ac:dyDescent="0.25">
      <c r="A9" s="1" t="s">
        <v>29</v>
      </c>
      <c r="B9" s="9">
        <v>0</v>
      </c>
      <c r="C9" s="9">
        <v>22</v>
      </c>
      <c r="D9" s="9">
        <v>0</v>
      </c>
      <c r="E9" s="9">
        <f t="shared" si="1"/>
        <v>22</v>
      </c>
      <c r="F9" s="9">
        <v>0</v>
      </c>
      <c r="G9" s="9">
        <v>18</v>
      </c>
      <c r="H9" s="43">
        <f t="shared" si="0"/>
        <v>1.2222222222222223</v>
      </c>
    </row>
    <row r="10" spans="1:8" x14ac:dyDescent="0.25">
      <c r="A10" s="1" t="s">
        <v>32</v>
      </c>
      <c r="B10" s="9">
        <v>8</v>
      </c>
      <c r="C10" s="9">
        <v>94</v>
      </c>
      <c r="D10" s="9">
        <v>15</v>
      </c>
      <c r="E10" s="9">
        <f t="shared" si="1"/>
        <v>117</v>
      </c>
      <c r="F10" s="9">
        <v>2</v>
      </c>
      <c r="G10" s="9">
        <v>83</v>
      </c>
      <c r="H10" s="43">
        <f t="shared" si="0"/>
        <v>1.4096385542168675</v>
      </c>
    </row>
    <row r="11" spans="1:8" x14ac:dyDescent="0.25">
      <c r="A11" s="1" t="s">
        <v>34</v>
      </c>
      <c r="B11" s="9">
        <v>8</v>
      </c>
      <c r="C11" s="9">
        <v>66</v>
      </c>
      <c r="D11" s="9">
        <v>0</v>
      </c>
      <c r="E11" s="9">
        <v>74</v>
      </c>
      <c r="F11" s="9">
        <v>3</v>
      </c>
      <c r="G11" s="9">
        <v>94</v>
      </c>
      <c r="H11" s="43">
        <v>0.78723404255319152</v>
      </c>
    </row>
    <row r="12" spans="1:8" x14ac:dyDescent="0.25">
      <c r="A12" s="1" t="s">
        <v>39</v>
      </c>
      <c r="B12" s="9">
        <v>5</v>
      </c>
      <c r="C12" s="9">
        <v>32</v>
      </c>
      <c r="D12" s="9">
        <v>0</v>
      </c>
      <c r="E12" s="9">
        <f t="shared" si="1"/>
        <v>37</v>
      </c>
      <c r="F12" s="9">
        <v>0</v>
      </c>
      <c r="G12" s="9">
        <v>36</v>
      </c>
      <c r="H12" s="43">
        <f t="shared" si="0"/>
        <v>1.0277777777777777</v>
      </c>
    </row>
    <row r="13" spans="1:8" x14ac:dyDescent="0.25">
      <c r="A13" s="1" t="s">
        <v>42</v>
      </c>
      <c r="B13" s="9">
        <v>5</v>
      </c>
      <c r="C13" s="9">
        <v>93</v>
      </c>
      <c r="D13" s="9">
        <v>0</v>
      </c>
      <c r="E13" s="9">
        <f t="shared" si="1"/>
        <v>98</v>
      </c>
      <c r="F13" s="9">
        <v>5</v>
      </c>
      <c r="G13" s="9">
        <v>33</v>
      </c>
      <c r="H13" s="43">
        <f t="shared" si="0"/>
        <v>2.9696969696969697</v>
      </c>
    </row>
    <row r="14" spans="1:8" x14ac:dyDescent="0.25">
      <c r="A14" s="1" t="s">
        <v>45</v>
      </c>
      <c r="B14" s="9">
        <v>13</v>
      </c>
      <c r="C14" s="9">
        <v>181</v>
      </c>
      <c r="D14" s="9">
        <v>0</v>
      </c>
      <c r="E14" s="9">
        <v>194</v>
      </c>
      <c r="F14" s="9">
        <v>6</v>
      </c>
      <c r="G14" s="9">
        <v>204</v>
      </c>
      <c r="H14" s="43">
        <v>0.9509803921568627</v>
      </c>
    </row>
    <row r="15" spans="1:8" x14ac:dyDescent="0.25">
      <c r="A15" s="1" t="s">
        <v>50</v>
      </c>
      <c r="B15" s="9">
        <v>1</v>
      </c>
      <c r="C15" s="9">
        <v>25</v>
      </c>
      <c r="D15" s="9">
        <v>0</v>
      </c>
      <c r="E15" s="9">
        <f t="shared" si="1"/>
        <v>26</v>
      </c>
      <c r="F15" s="9">
        <v>1</v>
      </c>
      <c r="G15" s="9">
        <v>6</v>
      </c>
      <c r="H15" s="43">
        <f t="shared" si="0"/>
        <v>4.333333333333333</v>
      </c>
    </row>
    <row r="16" spans="1:8" x14ac:dyDescent="0.25">
      <c r="A16" s="1" t="s">
        <v>53</v>
      </c>
      <c r="B16" s="9">
        <v>17</v>
      </c>
      <c r="C16" s="9">
        <v>206</v>
      </c>
      <c r="D16" s="9">
        <v>0</v>
      </c>
      <c r="E16" s="9">
        <v>223</v>
      </c>
      <c r="F16" s="9">
        <v>8</v>
      </c>
      <c r="G16" s="9">
        <v>214</v>
      </c>
      <c r="H16" s="43">
        <v>1.0420560747663552</v>
      </c>
    </row>
    <row r="17" spans="1:8" x14ac:dyDescent="0.25">
      <c r="A17" s="1" t="s">
        <v>58</v>
      </c>
      <c r="B17" s="9">
        <v>3</v>
      </c>
      <c r="C17" s="9">
        <v>14</v>
      </c>
      <c r="D17" s="9">
        <v>0</v>
      </c>
      <c r="E17" s="9">
        <f t="shared" si="1"/>
        <v>17</v>
      </c>
      <c r="F17" s="9">
        <v>2</v>
      </c>
      <c r="G17" s="9">
        <v>17</v>
      </c>
      <c r="H17" s="43">
        <f t="shared" si="0"/>
        <v>1</v>
      </c>
    </row>
    <row r="18" spans="1:8" x14ac:dyDescent="0.25">
      <c r="A18" s="1" t="s">
        <v>61</v>
      </c>
      <c r="B18" s="9">
        <v>4</v>
      </c>
      <c r="C18" s="9">
        <v>24</v>
      </c>
      <c r="D18" s="9">
        <v>0</v>
      </c>
      <c r="E18" s="9">
        <f t="shared" si="1"/>
        <v>28</v>
      </c>
      <c r="F18" s="9">
        <v>1</v>
      </c>
      <c r="G18" s="9">
        <v>26</v>
      </c>
      <c r="H18" s="43">
        <f t="shared" si="0"/>
        <v>1.0769230769230769</v>
      </c>
    </row>
    <row r="19" spans="1:8" x14ac:dyDescent="0.25">
      <c r="A19" s="1" t="s">
        <v>64</v>
      </c>
      <c r="B19" s="9">
        <v>14</v>
      </c>
      <c r="C19" s="9">
        <v>123</v>
      </c>
      <c r="D19" s="9">
        <v>0</v>
      </c>
      <c r="E19" s="9">
        <v>64</v>
      </c>
      <c r="F19" s="9">
        <v>12</v>
      </c>
      <c r="G19" s="9">
        <v>154</v>
      </c>
      <c r="H19" s="43">
        <v>0.41558441558441561</v>
      </c>
    </row>
    <row r="20" spans="1:8" x14ac:dyDescent="0.25">
      <c r="A20" s="1" t="s">
        <v>69</v>
      </c>
      <c r="B20" s="9">
        <v>0</v>
      </c>
      <c r="C20" s="9">
        <v>68</v>
      </c>
      <c r="D20" s="9">
        <v>0</v>
      </c>
      <c r="E20" s="9">
        <v>68</v>
      </c>
      <c r="F20" s="9">
        <v>0</v>
      </c>
      <c r="G20" s="9">
        <v>75</v>
      </c>
      <c r="H20" s="43">
        <v>0.90666666666666662</v>
      </c>
    </row>
    <row r="21" spans="1:8" x14ac:dyDescent="0.25">
      <c r="A21" s="1" t="s">
        <v>74</v>
      </c>
      <c r="B21" s="9">
        <v>5</v>
      </c>
      <c r="C21" s="9">
        <v>33</v>
      </c>
      <c r="D21" s="9">
        <v>0</v>
      </c>
      <c r="E21" s="9">
        <f t="shared" si="1"/>
        <v>38</v>
      </c>
      <c r="F21" s="9">
        <v>2</v>
      </c>
      <c r="G21" s="9">
        <v>41</v>
      </c>
      <c r="H21" s="43">
        <f t="shared" si="0"/>
        <v>0.92682926829268297</v>
      </c>
    </row>
    <row r="22" spans="1:8" x14ac:dyDescent="0.25">
      <c r="A22" s="1" t="s">
        <v>77</v>
      </c>
      <c r="B22" s="9"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4</v>
      </c>
      <c r="H22" s="43">
        <f t="shared" si="0"/>
        <v>0</v>
      </c>
    </row>
    <row r="23" spans="1:8" x14ac:dyDescent="0.25">
      <c r="A23" s="1" t="s">
        <v>454</v>
      </c>
      <c r="B23" s="9">
        <v>0</v>
      </c>
      <c r="C23" s="9">
        <v>2</v>
      </c>
      <c r="D23" s="9">
        <v>0</v>
      </c>
      <c r="E23" s="9">
        <f t="shared" si="1"/>
        <v>2</v>
      </c>
      <c r="F23" s="9">
        <v>0</v>
      </c>
      <c r="G23" s="9">
        <v>2</v>
      </c>
      <c r="H23" s="43">
        <f t="shared" si="0"/>
        <v>1</v>
      </c>
    </row>
    <row r="24" spans="1:8" x14ac:dyDescent="0.25">
      <c r="A24" s="1" t="s">
        <v>80</v>
      </c>
      <c r="B24" s="9">
        <v>10</v>
      </c>
      <c r="C24" s="9">
        <v>268</v>
      </c>
      <c r="D24" s="9">
        <v>1</v>
      </c>
      <c r="E24" s="9">
        <f t="shared" si="1"/>
        <v>279</v>
      </c>
      <c r="F24" s="9">
        <v>10</v>
      </c>
      <c r="G24" s="9">
        <v>139</v>
      </c>
      <c r="H24" s="43">
        <f t="shared" si="0"/>
        <v>2.0071942446043165</v>
      </c>
    </row>
    <row r="25" spans="1:8" x14ac:dyDescent="0.25">
      <c r="A25" s="1" t="s">
        <v>83</v>
      </c>
      <c r="B25" s="9">
        <v>0</v>
      </c>
      <c r="C25" s="9">
        <v>43</v>
      </c>
      <c r="D25" s="9">
        <v>0</v>
      </c>
      <c r="E25" s="9">
        <f t="shared" si="1"/>
        <v>43</v>
      </c>
      <c r="F25" s="9">
        <v>0</v>
      </c>
      <c r="G25" s="9">
        <v>39</v>
      </c>
      <c r="H25" s="43">
        <f t="shared" si="0"/>
        <v>1.1025641025641026</v>
      </c>
    </row>
    <row r="26" spans="1:8" x14ac:dyDescent="0.25">
      <c r="A26" s="1" t="s">
        <v>86</v>
      </c>
      <c r="B26" s="9">
        <v>5</v>
      </c>
      <c r="C26" s="9">
        <v>82</v>
      </c>
      <c r="D26" s="9">
        <v>0</v>
      </c>
      <c r="E26" s="9">
        <f t="shared" si="1"/>
        <v>87</v>
      </c>
      <c r="F26" s="9">
        <v>4</v>
      </c>
      <c r="G26" s="9">
        <v>92</v>
      </c>
      <c r="H26" s="43">
        <f t="shared" si="0"/>
        <v>0.94565217391304346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6</v>
      </c>
      <c r="H27" s="43">
        <f t="shared" si="0"/>
        <v>1</v>
      </c>
    </row>
    <row r="28" spans="1:8" x14ac:dyDescent="0.25">
      <c r="A28" s="1" t="s">
        <v>92</v>
      </c>
      <c r="B28" s="9">
        <v>1</v>
      </c>
      <c r="C28" s="9">
        <v>14</v>
      </c>
      <c r="D28" s="9">
        <v>0</v>
      </c>
      <c r="E28" s="9">
        <f t="shared" si="1"/>
        <v>15</v>
      </c>
      <c r="F28" s="9">
        <v>1</v>
      </c>
      <c r="G28" s="9">
        <v>14</v>
      </c>
      <c r="H28" s="43">
        <f t="shared" si="0"/>
        <v>1.0714285714285714</v>
      </c>
    </row>
    <row r="29" spans="1:8" x14ac:dyDescent="0.25">
      <c r="A29" s="1" t="s">
        <v>95</v>
      </c>
      <c r="B29" s="9">
        <v>2</v>
      </c>
      <c r="C29" s="9">
        <v>9</v>
      </c>
      <c r="D29" s="9">
        <v>2</v>
      </c>
      <c r="E29" s="9">
        <f t="shared" si="1"/>
        <v>13</v>
      </c>
      <c r="F29" s="9">
        <v>1</v>
      </c>
      <c r="G29" s="9">
        <v>9</v>
      </c>
      <c r="H29" s="43">
        <f t="shared" si="0"/>
        <v>1.4444444444444444</v>
      </c>
    </row>
    <row r="30" spans="1:8" x14ac:dyDescent="0.25">
      <c r="A30" s="1" t="s">
        <v>98</v>
      </c>
      <c r="B30" s="9">
        <v>0</v>
      </c>
      <c r="C30" s="9">
        <v>8</v>
      </c>
      <c r="D30" s="9">
        <v>0</v>
      </c>
      <c r="E30" s="9">
        <f t="shared" si="1"/>
        <v>8</v>
      </c>
      <c r="F30" s="9">
        <v>0</v>
      </c>
      <c r="G30" s="9">
        <v>8</v>
      </c>
      <c r="H30" s="43">
        <f t="shared" si="0"/>
        <v>1</v>
      </c>
    </row>
    <row r="31" spans="1:8" x14ac:dyDescent="0.25">
      <c r="A31" s="1" t="s">
        <v>101</v>
      </c>
      <c r="B31" s="9">
        <v>3</v>
      </c>
      <c r="C31" s="9">
        <v>31</v>
      </c>
      <c r="D31" s="9">
        <v>0</v>
      </c>
      <c r="E31" s="9">
        <f t="shared" si="1"/>
        <v>34</v>
      </c>
      <c r="F31" s="9">
        <v>3</v>
      </c>
      <c r="G31" s="9">
        <v>36</v>
      </c>
      <c r="H31" s="43">
        <f t="shared" si="0"/>
        <v>0.94444444444444442</v>
      </c>
    </row>
    <row r="32" spans="1:8" x14ac:dyDescent="0.25">
      <c r="A32" s="1" t="s">
        <v>104</v>
      </c>
      <c r="B32" s="9">
        <v>1</v>
      </c>
      <c r="C32" s="9">
        <v>55</v>
      </c>
      <c r="D32" s="9">
        <v>0</v>
      </c>
      <c r="E32" s="9">
        <f t="shared" si="1"/>
        <v>56</v>
      </c>
      <c r="F32" s="9">
        <v>1</v>
      </c>
      <c r="G32" s="9">
        <v>31</v>
      </c>
      <c r="H32" s="43">
        <f t="shared" si="0"/>
        <v>1.8064516129032258</v>
      </c>
    </row>
    <row r="33" spans="1:8" x14ac:dyDescent="0.25">
      <c r="A33" s="1" t="s">
        <v>107</v>
      </c>
      <c r="B33" s="9">
        <v>4</v>
      </c>
      <c r="C33" s="9">
        <v>32</v>
      </c>
      <c r="D33" s="9">
        <v>0</v>
      </c>
      <c r="E33" s="9">
        <f t="shared" si="1"/>
        <v>36</v>
      </c>
      <c r="F33" s="9">
        <v>1</v>
      </c>
      <c r="G33" s="9">
        <v>52</v>
      </c>
      <c r="H33" s="43">
        <f t="shared" si="0"/>
        <v>0.69230769230769229</v>
      </c>
    </row>
    <row r="34" spans="1:8" x14ac:dyDescent="0.25">
      <c r="A34" s="1" t="s">
        <v>110</v>
      </c>
      <c r="B34" s="9">
        <v>0</v>
      </c>
      <c r="C34" s="9">
        <v>10</v>
      </c>
      <c r="D34" s="9">
        <v>0</v>
      </c>
      <c r="E34" s="9">
        <f t="shared" si="1"/>
        <v>10</v>
      </c>
      <c r="F34" s="9">
        <v>0</v>
      </c>
      <c r="G34" s="9">
        <v>10</v>
      </c>
      <c r="H34" s="43">
        <f t="shared" si="0"/>
        <v>1</v>
      </c>
    </row>
    <row r="35" spans="1:8" x14ac:dyDescent="0.25">
      <c r="A35" s="1" t="s">
        <v>113</v>
      </c>
      <c r="B35" s="9">
        <v>0</v>
      </c>
      <c r="C35" s="9">
        <v>10</v>
      </c>
      <c r="D35" s="9">
        <v>2</v>
      </c>
      <c r="E35" s="9">
        <f t="shared" si="1"/>
        <v>12</v>
      </c>
      <c r="F35" s="9">
        <v>0</v>
      </c>
      <c r="G35" s="9">
        <v>10</v>
      </c>
      <c r="H35" s="43">
        <f t="shared" si="0"/>
        <v>1.2</v>
      </c>
    </row>
    <row r="36" spans="1:8" x14ac:dyDescent="0.25">
      <c r="A36" s="1" t="s">
        <v>116</v>
      </c>
      <c r="B36" s="9">
        <v>13</v>
      </c>
      <c r="C36" s="9">
        <v>92</v>
      </c>
      <c r="D36" s="9">
        <v>2</v>
      </c>
      <c r="E36" s="9">
        <v>83</v>
      </c>
      <c r="F36" s="9">
        <v>2</v>
      </c>
      <c r="G36" s="9">
        <v>120</v>
      </c>
      <c r="H36" s="43">
        <v>0.69166666666666665</v>
      </c>
    </row>
    <row r="37" spans="1:8" x14ac:dyDescent="0.25">
      <c r="A37" s="1" t="s">
        <v>121</v>
      </c>
      <c r="B37" s="9">
        <v>1</v>
      </c>
      <c r="C37" s="9">
        <v>34</v>
      </c>
      <c r="D37" s="9">
        <v>0</v>
      </c>
      <c r="E37" s="9">
        <f t="shared" si="1"/>
        <v>35</v>
      </c>
      <c r="F37" s="9">
        <v>1</v>
      </c>
      <c r="G37" s="9">
        <v>36</v>
      </c>
      <c r="H37" s="43">
        <f t="shared" si="0"/>
        <v>0.97222222222222221</v>
      </c>
    </row>
    <row r="38" spans="1:8" x14ac:dyDescent="0.25">
      <c r="A38" s="1" t="s">
        <v>123</v>
      </c>
      <c r="B38" s="9">
        <v>2</v>
      </c>
      <c r="C38" s="9">
        <v>20</v>
      </c>
      <c r="D38" s="9">
        <v>0</v>
      </c>
      <c r="E38" s="9">
        <f t="shared" si="1"/>
        <v>22</v>
      </c>
      <c r="F38" s="9">
        <v>1</v>
      </c>
      <c r="G38" s="9">
        <v>14</v>
      </c>
      <c r="H38" s="43">
        <f t="shared" si="0"/>
        <v>1.5714285714285714</v>
      </c>
    </row>
    <row r="39" spans="1:8" x14ac:dyDescent="0.25">
      <c r="A39" s="1" t="s">
        <v>126</v>
      </c>
      <c r="B39" s="9">
        <v>0</v>
      </c>
      <c r="C39" s="9">
        <v>13</v>
      </c>
      <c r="D39" s="9">
        <v>0</v>
      </c>
      <c r="E39" s="9">
        <f t="shared" si="1"/>
        <v>13</v>
      </c>
      <c r="F39" s="9">
        <v>0</v>
      </c>
      <c r="G39" s="9">
        <v>11</v>
      </c>
      <c r="H39" s="43">
        <f t="shared" si="0"/>
        <v>1.1818181818181819</v>
      </c>
    </row>
    <row r="40" spans="1:8" x14ac:dyDescent="0.25">
      <c r="A40" s="1" t="s">
        <v>129</v>
      </c>
      <c r="B40" s="9">
        <v>1</v>
      </c>
      <c r="C40" s="9">
        <v>52</v>
      </c>
      <c r="D40" s="9">
        <v>0</v>
      </c>
      <c r="E40" s="9">
        <f t="shared" si="1"/>
        <v>53</v>
      </c>
      <c r="F40" s="9">
        <v>1</v>
      </c>
      <c r="G40" s="9">
        <v>54</v>
      </c>
      <c r="H40" s="43">
        <f t="shared" si="0"/>
        <v>0.98148148148148151</v>
      </c>
    </row>
    <row r="41" spans="1:8" x14ac:dyDescent="0.25">
      <c r="A41" s="1" t="s">
        <v>132</v>
      </c>
      <c r="B41" s="9">
        <v>9</v>
      </c>
      <c r="C41" s="9">
        <v>81</v>
      </c>
      <c r="D41" s="9">
        <v>0</v>
      </c>
      <c r="E41" s="9">
        <f t="shared" si="1"/>
        <v>90</v>
      </c>
      <c r="F41" s="9">
        <v>9</v>
      </c>
      <c r="G41" s="9">
        <v>56</v>
      </c>
      <c r="H41" s="43">
        <f t="shared" si="0"/>
        <v>1.6071428571428572</v>
      </c>
    </row>
    <row r="42" spans="1:8" x14ac:dyDescent="0.25">
      <c r="A42" s="1" t="s">
        <v>135</v>
      </c>
      <c r="B42" s="9">
        <v>11</v>
      </c>
      <c r="C42" s="9">
        <v>87</v>
      </c>
      <c r="D42" s="9">
        <v>0</v>
      </c>
      <c r="E42" s="9">
        <f t="shared" si="1"/>
        <v>98</v>
      </c>
      <c r="F42" s="9">
        <v>2</v>
      </c>
      <c r="G42" s="9">
        <v>65</v>
      </c>
      <c r="H42" s="43">
        <f t="shared" si="0"/>
        <v>1.5076923076923077</v>
      </c>
    </row>
    <row r="43" spans="1:8" x14ac:dyDescent="0.25">
      <c r="A43" s="1" t="s">
        <v>138</v>
      </c>
      <c r="B43" s="9">
        <v>3</v>
      </c>
      <c r="C43" s="9">
        <v>20</v>
      </c>
      <c r="D43" s="9">
        <v>0</v>
      </c>
      <c r="E43" s="9">
        <f t="shared" si="1"/>
        <v>23</v>
      </c>
      <c r="F43" s="9">
        <v>1</v>
      </c>
      <c r="G43" s="9">
        <v>24</v>
      </c>
      <c r="H43" s="43">
        <f t="shared" si="0"/>
        <v>0.95833333333333337</v>
      </c>
    </row>
    <row r="44" spans="1:8" x14ac:dyDescent="0.25">
      <c r="A44" s="1" t="s">
        <v>141</v>
      </c>
      <c r="B44" s="9">
        <v>3</v>
      </c>
      <c r="C44" s="9">
        <v>35</v>
      </c>
      <c r="D44" s="9">
        <v>0</v>
      </c>
      <c r="E44" s="9">
        <v>38</v>
      </c>
      <c r="F44" s="9">
        <v>2</v>
      </c>
      <c r="G44" s="9">
        <v>52</v>
      </c>
      <c r="H44" s="43">
        <v>0.73076923076923073</v>
      </c>
    </row>
    <row r="45" spans="1:8" x14ac:dyDescent="0.25">
      <c r="A45" s="1" t="s">
        <v>146</v>
      </c>
      <c r="B45" s="9">
        <v>6</v>
      </c>
      <c r="C45" s="9">
        <v>51</v>
      </c>
      <c r="D45" s="9">
        <v>0</v>
      </c>
      <c r="E45" s="9">
        <f t="shared" si="1"/>
        <v>57</v>
      </c>
      <c r="F45" s="9">
        <v>3</v>
      </c>
      <c r="G45" s="9">
        <v>30</v>
      </c>
      <c r="H45" s="43">
        <f t="shared" si="0"/>
        <v>1.9</v>
      </c>
    </row>
    <row r="46" spans="1:8" x14ac:dyDescent="0.25">
      <c r="A46" s="1" t="s">
        <v>149</v>
      </c>
      <c r="B46" s="9">
        <v>1</v>
      </c>
      <c r="C46" s="9">
        <v>33</v>
      </c>
      <c r="D46" s="9">
        <v>0</v>
      </c>
      <c r="E46" s="9">
        <v>34</v>
      </c>
      <c r="F46" s="9">
        <v>0</v>
      </c>
      <c r="G46" s="9">
        <v>42</v>
      </c>
      <c r="H46" s="43">
        <v>0.80952380952380953</v>
      </c>
    </row>
    <row r="47" spans="1:8" x14ac:dyDescent="0.25">
      <c r="A47" s="1" t="s">
        <v>154</v>
      </c>
      <c r="B47" s="9">
        <v>2</v>
      </c>
      <c r="C47" s="9">
        <v>35</v>
      </c>
      <c r="D47" s="9">
        <v>0</v>
      </c>
      <c r="E47" s="9">
        <f t="shared" si="1"/>
        <v>37</v>
      </c>
      <c r="F47" s="9">
        <v>0</v>
      </c>
      <c r="G47" s="9">
        <v>22</v>
      </c>
      <c r="H47" s="43">
        <f t="shared" si="0"/>
        <v>1.6818181818181819</v>
      </c>
    </row>
    <row r="48" spans="1:8" x14ac:dyDescent="0.25">
      <c r="A48" s="1" t="s">
        <v>157</v>
      </c>
      <c r="B48" s="9">
        <v>2</v>
      </c>
      <c r="C48" s="9">
        <v>42</v>
      </c>
      <c r="D48" s="9">
        <v>0</v>
      </c>
      <c r="E48" s="9">
        <f t="shared" si="1"/>
        <v>44</v>
      </c>
      <c r="F48" s="9">
        <v>2</v>
      </c>
      <c r="G48" s="9">
        <v>32</v>
      </c>
      <c r="H48" s="43">
        <f t="shared" si="0"/>
        <v>1.375</v>
      </c>
    </row>
    <row r="49" spans="1:8" x14ac:dyDescent="0.25">
      <c r="A49" s="1" t="s">
        <v>160</v>
      </c>
      <c r="B49" s="9">
        <v>7</v>
      </c>
      <c r="C49" s="9">
        <v>95</v>
      </c>
      <c r="D49" s="9">
        <v>0</v>
      </c>
      <c r="E49" s="9">
        <f t="shared" si="1"/>
        <v>102</v>
      </c>
      <c r="F49" s="9">
        <v>0</v>
      </c>
      <c r="G49" s="9">
        <v>52</v>
      </c>
      <c r="H49" s="43">
        <f t="shared" si="0"/>
        <v>1.9615384615384615</v>
      </c>
    </row>
    <row r="50" spans="1:8" x14ac:dyDescent="0.25">
      <c r="A50" s="1" t="s">
        <v>163</v>
      </c>
      <c r="B50" s="9">
        <v>0</v>
      </c>
      <c r="C50" s="9">
        <v>27</v>
      </c>
      <c r="D50" s="9">
        <v>0</v>
      </c>
      <c r="E50" s="9">
        <f t="shared" si="1"/>
        <v>27</v>
      </c>
      <c r="F50" s="9">
        <v>0</v>
      </c>
      <c r="G50" s="9">
        <v>26</v>
      </c>
      <c r="H50" s="43">
        <f t="shared" si="0"/>
        <v>1.0384615384615385</v>
      </c>
    </row>
    <row r="51" spans="1:8" x14ac:dyDescent="0.25">
      <c r="A51" s="1" t="s">
        <v>166</v>
      </c>
      <c r="B51" s="9">
        <v>11</v>
      </c>
      <c r="C51" s="9">
        <v>101</v>
      </c>
      <c r="D51" s="9">
        <v>0</v>
      </c>
      <c r="E51" s="9">
        <f t="shared" si="1"/>
        <v>112</v>
      </c>
      <c r="F51" s="9">
        <v>8</v>
      </c>
      <c r="G51" s="9">
        <v>117</v>
      </c>
      <c r="H51" s="43">
        <f t="shared" si="0"/>
        <v>0.95726495726495731</v>
      </c>
    </row>
    <row r="52" spans="1:8" x14ac:dyDescent="0.25">
      <c r="A52" s="1" t="s">
        <v>168</v>
      </c>
      <c r="B52" s="9">
        <v>1</v>
      </c>
      <c r="C52" s="9">
        <v>28</v>
      </c>
      <c r="D52" s="9">
        <v>1</v>
      </c>
      <c r="E52" s="9">
        <f t="shared" si="1"/>
        <v>30</v>
      </c>
      <c r="F52" s="9">
        <v>1</v>
      </c>
      <c r="G52" s="9">
        <v>15</v>
      </c>
      <c r="H52" s="43">
        <f t="shared" si="0"/>
        <v>2</v>
      </c>
    </row>
    <row r="53" spans="1:8" x14ac:dyDescent="0.25">
      <c r="A53" s="1" t="s">
        <v>171</v>
      </c>
      <c r="B53" s="9">
        <v>1</v>
      </c>
      <c r="C53" s="9">
        <v>23</v>
      </c>
      <c r="D53" s="9">
        <v>0</v>
      </c>
      <c r="E53" s="9">
        <f t="shared" si="1"/>
        <v>24</v>
      </c>
      <c r="F53" s="9">
        <v>0</v>
      </c>
      <c r="G53" s="9">
        <v>24</v>
      </c>
      <c r="H53" s="43">
        <f t="shared" si="0"/>
        <v>1</v>
      </c>
    </row>
    <row r="54" spans="1:8" x14ac:dyDescent="0.25">
      <c r="A54" s="1" t="s">
        <v>174</v>
      </c>
      <c r="B54" s="9">
        <v>203</v>
      </c>
      <c r="C54" s="9">
        <v>2930</v>
      </c>
      <c r="D54" s="9">
        <v>4</v>
      </c>
      <c r="E54" s="9">
        <v>3137</v>
      </c>
      <c r="F54" s="9">
        <v>104</v>
      </c>
      <c r="G54" s="9">
        <v>3267</v>
      </c>
      <c r="H54" s="43">
        <v>0.71135598408325684</v>
      </c>
    </row>
    <row r="55" spans="1:8" x14ac:dyDescent="0.25">
      <c r="A55" s="1" t="s">
        <v>197</v>
      </c>
      <c r="B55" s="9">
        <v>3</v>
      </c>
      <c r="C55" s="9">
        <v>53</v>
      </c>
      <c r="D55" s="9">
        <v>0</v>
      </c>
      <c r="E55" s="9">
        <f t="shared" ref="E55:E75" si="2">SUM(B55:D55)</f>
        <v>56</v>
      </c>
      <c r="F55" s="9">
        <v>3</v>
      </c>
      <c r="G55" s="9">
        <v>57</v>
      </c>
      <c r="H55" s="43">
        <f t="shared" ref="H55:H76" si="3">E55/G55</f>
        <v>0.98245614035087714</v>
      </c>
    </row>
    <row r="56" spans="1:8" x14ac:dyDescent="0.25">
      <c r="A56" s="1" t="s">
        <v>199</v>
      </c>
      <c r="B56" s="9">
        <v>2</v>
      </c>
      <c r="C56" s="9">
        <v>31</v>
      </c>
      <c r="D56" s="9">
        <v>0</v>
      </c>
      <c r="E56" s="9">
        <v>7</v>
      </c>
      <c r="F56" s="9">
        <v>2</v>
      </c>
      <c r="G56" s="9">
        <v>30</v>
      </c>
      <c r="H56" s="43">
        <v>0.23333333333333334</v>
      </c>
    </row>
    <row r="57" spans="1:8" x14ac:dyDescent="0.25">
      <c r="A57" s="1" t="s">
        <v>204</v>
      </c>
      <c r="B57" s="9">
        <v>2</v>
      </c>
      <c r="C57" s="9">
        <v>46</v>
      </c>
      <c r="D57" s="9">
        <v>14</v>
      </c>
      <c r="E57" s="9">
        <f t="shared" si="2"/>
        <v>62</v>
      </c>
      <c r="F57" s="9">
        <v>2</v>
      </c>
      <c r="G57" s="9">
        <v>65</v>
      </c>
      <c r="H57" s="43">
        <f t="shared" si="3"/>
        <v>0.9538461538461539</v>
      </c>
    </row>
    <row r="58" spans="1:8" x14ac:dyDescent="0.25">
      <c r="A58" s="1" t="s">
        <v>207</v>
      </c>
      <c r="B58" s="9">
        <v>9</v>
      </c>
      <c r="C58" s="9">
        <v>42</v>
      </c>
      <c r="D58" s="9">
        <v>0</v>
      </c>
      <c r="E58" s="9">
        <f t="shared" si="2"/>
        <v>51</v>
      </c>
      <c r="F58" s="9">
        <v>9</v>
      </c>
      <c r="G58" s="9">
        <v>36</v>
      </c>
      <c r="H58" s="43">
        <f t="shared" si="3"/>
        <v>1.4166666666666667</v>
      </c>
    </row>
    <row r="59" spans="1:8" x14ac:dyDescent="0.25">
      <c r="A59" s="1" t="s">
        <v>209</v>
      </c>
      <c r="B59" s="9">
        <v>12</v>
      </c>
      <c r="C59" s="9">
        <v>170</v>
      </c>
      <c r="D59" s="9">
        <v>13</v>
      </c>
      <c r="E59" s="9">
        <v>195</v>
      </c>
      <c r="F59" s="9">
        <v>12</v>
      </c>
      <c r="G59" s="9">
        <v>156</v>
      </c>
      <c r="H59" s="43">
        <v>1.25</v>
      </c>
    </row>
    <row r="60" spans="1:8" x14ac:dyDescent="0.25">
      <c r="A60" s="1" t="s">
        <v>214</v>
      </c>
      <c r="B60" s="9">
        <v>2</v>
      </c>
      <c r="C60" s="9">
        <v>117</v>
      </c>
      <c r="D60" s="9">
        <v>0</v>
      </c>
      <c r="E60" s="9">
        <f t="shared" si="2"/>
        <v>119</v>
      </c>
      <c r="F60" s="9">
        <v>0</v>
      </c>
      <c r="G60" s="9">
        <v>49</v>
      </c>
      <c r="H60" s="43">
        <f t="shared" si="3"/>
        <v>2.4285714285714284</v>
      </c>
    </row>
    <row r="61" spans="1:8" x14ac:dyDescent="0.25">
      <c r="A61" s="1" t="s">
        <v>217</v>
      </c>
      <c r="B61" s="9">
        <v>3</v>
      </c>
      <c r="C61" s="9">
        <v>35</v>
      </c>
      <c r="D61" s="9">
        <v>1</v>
      </c>
      <c r="E61" s="9">
        <f t="shared" si="2"/>
        <v>39</v>
      </c>
      <c r="F61" s="9">
        <v>3</v>
      </c>
      <c r="G61" s="9">
        <v>45</v>
      </c>
      <c r="H61" s="43">
        <f t="shared" si="3"/>
        <v>0.8666666666666667</v>
      </c>
    </row>
    <row r="62" spans="1:8" x14ac:dyDescent="0.25">
      <c r="A62" s="1" t="s">
        <v>220</v>
      </c>
      <c r="B62" s="9">
        <v>21</v>
      </c>
      <c r="C62" s="9">
        <v>218</v>
      </c>
      <c r="D62" s="9">
        <v>9</v>
      </c>
      <c r="E62" s="9">
        <f t="shared" si="2"/>
        <v>248</v>
      </c>
      <c r="F62" s="9">
        <v>9</v>
      </c>
      <c r="G62" s="9">
        <v>132</v>
      </c>
      <c r="H62" s="43">
        <f t="shared" si="3"/>
        <v>1.8787878787878789</v>
      </c>
    </row>
    <row r="63" spans="1:8" x14ac:dyDescent="0.25">
      <c r="A63" s="1" t="s">
        <v>223</v>
      </c>
      <c r="B63" s="9">
        <v>1</v>
      </c>
      <c r="C63" s="9">
        <v>34</v>
      </c>
      <c r="D63" s="9">
        <v>0</v>
      </c>
      <c r="E63" s="9">
        <f t="shared" si="2"/>
        <v>35</v>
      </c>
      <c r="F63" s="9">
        <v>1</v>
      </c>
      <c r="G63" s="9">
        <v>22</v>
      </c>
      <c r="H63" s="43">
        <f t="shared" si="3"/>
        <v>1.5909090909090908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1</v>
      </c>
      <c r="H64" s="43">
        <f t="shared" si="3"/>
        <v>1</v>
      </c>
    </row>
    <row r="65" spans="1:8" x14ac:dyDescent="0.25">
      <c r="A65" s="1" t="s">
        <v>228</v>
      </c>
      <c r="B65" s="9">
        <v>0</v>
      </c>
      <c r="C65" s="9">
        <v>61</v>
      </c>
      <c r="D65" s="9">
        <v>0</v>
      </c>
      <c r="E65" s="9">
        <f t="shared" si="2"/>
        <v>61</v>
      </c>
      <c r="F65" s="9">
        <v>1</v>
      </c>
      <c r="G65" s="9">
        <v>59</v>
      </c>
      <c r="H65" s="43">
        <f t="shared" si="3"/>
        <v>1.0338983050847457</v>
      </c>
    </row>
    <row r="66" spans="1:8" x14ac:dyDescent="0.25">
      <c r="A66" s="1" t="s">
        <v>231</v>
      </c>
      <c r="B66" s="9">
        <v>6</v>
      </c>
      <c r="C66" s="9">
        <v>70</v>
      </c>
      <c r="D66" s="9">
        <v>0</v>
      </c>
      <c r="E66" s="9">
        <f t="shared" si="2"/>
        <v>76</v>
      </c>
      <c r="F66" s="9">
        <v>3</v>
      </c>
      <c r="G66" s="9">
        <v>68</v>
      </c>
      <c r="H66" s="43">
        <f t="shared" si="3"/>
        <v>1.1176470588235294</v>
      </c>
    </row>
    <row r="67" spans="1:8" x14ac:dyDescent="0.25">
      <c r="A67" s="1" t="s">
        <v>233</v>
      </c>
      <c r="B67" s="9">
        <v>3</v>
      </c>
      <c r="C67" s="9">
        <v>85</v>
      </c>
      <c r="D67" s="9">
        <v>0</v>
      </c>
      <c r="E67" s="9">
        <f t="shared" si="2"/>
        <v>88</v>
      </c>
      <c r="F67" s="9">
        <v>1</v>
      </c>
      <c r="G67" s="9">
        <v>86</v>
      </c>
      <c r="H67" s="43">
        <f t="shared" si="3"/>
        <v>1.0232558139534884</v>
      </c>
    </row>
    <row r="68" spans="1:8" x14ac:dyDescent="0.25">
      <c r="A68" s="1" t="s">
        <v>236</v>
      </c>
      <c r="B68" s="9">
        <v>6</v>
      </c>
      <c r="C68" s="9">
        <v>86</v>
      </c>
      <c r="D68" s="9">
        <v>0</v>
      </c>
      <c r="E68" s="9">
        <f t="shared" si="2"/>
        <v>92</v>
      </c>
      <c r="F68" s="9">
        <v>0</v>
      </c>
      <c r="G68" s="9">
        <v>90</v>
      </c>
      <c r="H68" s="43">
        <f t="shared" si="3"/>
        <v>1.0222222222222221</v>
      </c>
    </row>
    <row r="69" spans="1:8" x14ac:dyDescent="0.25">
      <c r="A69" s="1" t="s">
        <v>239</v>
      </c>
      <c r="B69" s="9">
        <v>3</v>
      </c>
      <c r="C69" s="9">
        <v>60</v>
      </c>
      <c r="D69" s="9">
        <v>0</v>
      </c>
      <c r="E69" s="9">
        <f t="shared" si="2"/>
        <v>63</v>
      </c>
      <c r="F69" s="9">
        <v>1</v>
      </c>
      <c r="G69" s="9">
        <v>82</v>
      </c>
      <c r="H69" s="43">
        <f t="shared" si="3"/>
        <v>0.76829268292682928</v>
      </c>
    </row>
    <row r="70" spans="1:8" x14ac:dyDescent="0.25">
      <c r="A70" s="1" t="s">
        <v>242</v>
      </c>
      <c r="B70" s="9">
        <v>1</v>
      </c>
      <c r="C70" s="9">
        <v>13</v>
      </c>
      <c r="D70" s="9">
        <v>0</v>
      </c>
      <c r="E70" s="9">
        <f t="shared" si="2"/>
        <v>14</v>
      </c>
      <c r="F70" s="9">
        <v>1</v>
      </c>
      <c r="G70" s="9">
        <v>15</v>
      </c>
      <c r="H70" s="43">
        <f t="shared" si="3"/>
        <v>0.93333333333333335</v>
      </c>
    </row>
    <row r="71" spans="1:8" x14ac:dyDescent="0.25">
      <c r="A71" s="1" t="s">
        <v>245</v>
      </c>
      <c r="B71" s="9">
        <v>125</v>
      </c>
      <c r="C71" s="9">
        <v>1863</v>
      </c>
      <c r="D71" s="9">
        <v>1</v>
      </c>
      <c r="E71" s="9">
        <v>1989</v>
      </c>
      <c r="F71" s="9">
        <v>69</v>
      </c>
      <c r="G71" s="9">
        <v>2051</v>
      </c>
      <c r="H71" s="43">
        <v>0.96977084349097997</v>
      </c>
    </row>
    <row r="72" spans="1:8" x14ac:dyDescent="0.25">
      <c r="A72" s="1" t="s">
        <v>264</v>
      </c>
      <c r="B72" s="9">
        <v>40</v>
      </c>
      <c r="C72" s="9">
        <v>23</v>
      </c>
      <c r="D72" s="9">
        <v>0</v>
      </c>
      <c r="E72" s="9">
        <v>63</v>
      </c>
      <c r="F72" s="9">
        <v>0</v>
      </c>
      <c r="G72" s="9">
        <v>69</v>
      </c>
      <c r="H72" s="43">
        <v>0.91304347826086951</v>
      </c>
    </row>
    <row r="73" spans="1:8" x14ac:dyDescent="0.25">
      <c r="A73" s="1" t="s">
        <v>268</v>
      </c>
      <c r="B73" s="9">
        <v>12</v>
      </c>
      <c r="C73" s="9">
        <v>133</v>
      </c>
      <c r="D73" s="9">
        <v>0</v>
      </c>
      <c r="E73" s="9">
        <f t="shared" si="2"/>
        <v>145</v>
      </c>
      <c r="F73" s="9">
        <v>8</v>
      </c>
      <c r="G73" s="9">
        <v>103</v>
      </c>
      <c r="H73" s="43">
        <f t="shared" si="3"/>
        <v>1.4077669902912622</v>
      </c>
    </row>
    <row r="74" spans="1:8" x14ac:dyDescent="0.25">
      <c r="A74" s="1" t="s">
        <v>271</v>
      </c>
      <c r="B74" s="9">
        <v>0</v>
      </c>
      <c r="C74" s="9">
        <v>16</v>
      </c>
      <c r="D74" s="9">
        <v>0</v>
      </c>
      <c r="E74" s="9">
        <f t="shared" si="2"/>
        <v>16</v>
      </c>
      <c r="F74" s="9">
        <v>0</v>
      </c>
      <c r="G74" s="9">
        <v>15</v>
      </c>
      <c r="H74" s="43">
        <f t="shared" si="3"/>
        <v>1.0666666666666667</v>
      </c>
    </row>
    <row r="75" spans="1:8" ht="15.75" thickBot="1" x14ac:dyDescent="0.3">
      <c r="A75" s="1" t="s">
        <v>274</v>
      </c>
      <c r="B75" s="9">
        <v>3</v>
      </c>
      <c r="C75" s="9">
        <v>37</v>
      </c>
      <c r="D75" s="9">
        <v>0</v>
      </c>
      <c r="E75" s="9">
        <f t="shared" si="2"/>
        <v>40</v>
      </c>
      <c r="F75" s="9">
        <v>2</v>
      </c>
      <c r="G75" s="9">
        <v>36</v>
      </c>
      <c r="H75" s="43">
        <f>E75/G75</f>
        <v>1.1111111111111112</v>
      </c>
    </row>
    <row r="76" spans="1:8" ht="16.5" thickTop="1" thickBot="1" x14ac:dyDescent="0.3">
      <c r="A76" s="84" t="s">
        <v>472</v>
      </c>
      <c r="B76" s="86">
        <f>SUM(B3:B75)</f>
        <v>659</v>
      </c>
      <c r="C76" s="86">
        <f>SUM(C3:C75)</f>
        <v>8721</v>
      </c>
      <c r="D76" s="86">
        <f>SUM(D3:D75)</f>
        <v>70</v>
      </c>
      <c r="E76" s="86">
        <f t="shared" ref="E76" si="4">B76+C76+D76</f>
        <v>9450</v>
      </c>
      <c r="F76" s="86">
        <f>SUM(F3:F75)</f>
        <v>334</v>
      </c>
      <c r="G76" s="86">
        <f>SUM(G3:G75)</f>
        <v>8984</v>
      </c>
      <c r="H76" s="87">
        <f t="shared" si="3"/>
        <v>1.0518699910952805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FCEE-C3BE-4A7A-9802-6E93A36EDA46}">
  <dimension ref="A1:L114"/>
  <sheetViews>
    <sheetView zoomScale="120" zoomScaleNormal="120" workbookViewId="0">
      <selection activeCell="O6" sqref="O6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7" width="11.7109375" style="15" customWidth="1"/>
    <col min="8" max="8" width="12.28515625" style="15" customWidth="1"/>
    <col min="9" max="9" width="8.85546875" style="15"/>
    <col min="10" max="10" width="8.85546875" style="46"/>
    <col min="12" max="12" width="8.85546875" style="24"/>
  </cols>
  <sheetData>
    <row r="1" spans="1:10" x14ac:dyDescent="0.25">
      <c r="A1" s="44"/>
      <c r="B1" s="44"/>
      <c r="C1" s="44"/>
      <c r="D1" s="105">
        <v>46113</v>
      </c>
      <c r="E1" s="105"/>
      <c r="F1" s="105"/>
      <c r="G1" s="105"/>
      <c r="H1" s="105"/>
      <c r="I1" s="105"/>
      <c r="J1" s="47"/>
    </row>
    <row r="2" spans="1:10" ht="39" x14ac:dyDescent="0.25">
      <c r="A2" s="77" t="s">
        <v>0</v>
      </c>
      <c r="B2" s="78" t="s">
        <v>1</v>
      </c>
      <c r="C2" s="78" t="s">
        <v>2</v>
      </c>
      <c r="D2" s="79" t="s">
        <v>3</v>
      </c>
      <c r="E2" s="79" t="s">
        <v>4</v>
      </c>
      <c r="F2" s="80" t="s">
        <v>5</v>
      </c>
      <c r="G2" s="80" t="s">
        <v>6</v>
      </c>
      <c r="H2" s="80" t="s">
        <v>7</v>
      </c>
      <c r="I2" s="81" t="s">
        <v>8</v>
      </c>
      <c r="J2" s="82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26</v>
      </c>
      <c r="J3" s="43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5</v>
      </c>
      <c r="E4" s="9">
        <v>15</v>
      </c>
      <c r="F4" s="9">
        <v>6</v>
      </c>
      <c r="G4" s="9">
        <f t="shared" ref="G4:G77" si="1">SUM(D4:F4)</f>
        <v>26</v>
      </c>
      <c r="H4" s="9">
        <v>4</v>
      </c>
      <c r="I4" s="9">
        <v>21</v>
      </c>
      <c r="J4" s="43">
        <f t="shared" si="0"/>
        <v>1.2380952380952381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1</v>
      </c>
      <c r="E5" s="9">
        <v>9</v>
      </c>
      <c r="F5" s="9">
        <v>0</v>
      </c>
      <c r="G5" s="9">
        <f t="shared" si="1"/>
        <v>10</v>
      </c>
      <c r="H5" s="9">
        <v>0</v>
      </c>
      <c r="I5" s="9">
        <v>10</v>
      </c>
      <c r="J5" s="43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8</v>
      </c>
      <c r="F6" s="9">
        <v>0</v>
      </c>
      <c r="G6" s="9">
        <f t="shared" si="1"/>
        <v>8</v>
      </c>
      <c r="H6" s="9">
        <v>0</v>
      </c>
      <c r="I6" s="9">
        <v>7</v>
      </c>
      <c r="J6" s="43">
        <f t="shared" si="0"/>
        <v>1.1428571428571428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2</v>
      </c>
      <c r="E7" s="9">
        <v>71</v>
      </c>
      <c r="F7" s="9">
        <v>0</v>
      </c>
      <c r="G7" s="9">
        <f t="shared" si="1"/>
        <v>73</v>
      </c>
      <c r="H7" s="9">
        <v>0</v>
      </c>
      <c r="I7" s="9">
        <v>40</v>
      </c>
      <c r="J7" s="43">
        <f t="shared" si="0"/>
        <v>1.825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25</v>
      </c>
      <c r="F8" s="9">
        <v>0</v>
      </c>
      <c r="G8" s="9">
        <f t="shared" si="1"/>
        <v>25</v>
      </c>
      <c r="H8" s="9">
        <v>0</v>
      </c>
      <c r="I8" s="9">
        <v>23</v>
      </c>
      <c r="J8" s="43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8</v>
      </c>
      <c r="E9" s="9">
        <v>87</v>
      </c>
      <c r="F9" s="9">
        <v>2</v>
      </c>
      <c r="G9" s="9">
        <f t="shared" si="1"/>
        <v>97</v>
      </c>
      <c r="H9" s="9">
        <v>3</v>
      </c>
      <c r="I9" s="9">
        <v>93</v>
      </c>
      <c r="J9" s="43">
        <f t="shared" si="0"/>
        <v>1.043010752688172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13</v>
      </c>
      <c r="F10" s="9">
        <v>0</v>
      </c>
      <c r="G10" s="9">
        <f t="shared" si="1"/>
        <v>13</v>
      </c>
      <c r="H10" s="9">
        <v>0</v>
      </c>
      <c r="I10" s="9">
        <v>10</v>
      </c>
      <c r="J10" s="43">
        <f t="shared" si="0"/>
        <v>1.3</v>
      </c>
    </row>
    <row r="11" spans="1:10" x14ac:dyDescent="0.25">
      <c r="A11" s="1" t="s">
        <v>31</v>
      </c>
      <c r="B11" s="1" t="s">
        <v>32</v>
      </c>
      <c r="C11" s="1" t="s">
        <v>465</v>
      </c>
      <c r="D11" s="9">
        <v>18</v>
      </c>
      <c r="E11" s="9">
        <v>126</v>
      </c>
      <c r="F11" s="9">
        <v>25</v>
      </c>
      <c r="G11" s="9">
        <f t="shared" si="1"/>
        <v>169</v>
      </c>
      <c r="H11" s="9">
        <v>5</v>
      </c>
      <c r="I11" s="9">
        <v>133</v>
      </c>
      <c r="J11" s="43">
        <f t="shared" si="0"/>
        <v>1.2706766917293233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83</v>
      </c>
      <c r="F12" s="9">
        <v>0</v>
      </c>
      <c r="G12" s="9">
        <f t="shared" si="1"/>
        <v>89</v>
      </c>
      <c r="H12" s="9">
        <v>1</v>
      </c>
      <c r="I12" s="9">
        <v>94</v>
      </c>
      <c r="J12" s="43">
        <f t="shared" si="0"/>
        <v>0.94680851063829785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10</v>
      </c>
      <c r="F13" s="9">
        <v>0</v>
      </c>
      <c r="G13" s="9">
        <f t="shared" si="1"/>
        <v>10</v>
      </c>
      <c r="H13" s="9">
        <v>0</v>
      </c>
      <c r="I13" s="9">
        <v>12</v>
      </c>
      <c r="J13" s="43">
        <f t="shared" si="0"/>
        <v>0.83333333333333337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3</v>
      </c>
      <c r="E14" s="9">
        <v>35</v>
      </c>
      <c r="F14" s="9">
        <v>0</v>
      </c>
      <c r="G14" s="9">
        <f t="shared" si="1"/>
        <v>38</v>
      </c>
      <c r="H14" s="9">
        <v>0</v>
      </c>
      <c r="I14" s="9">
        <v>46</v>
      </c>
      <c r="J14" s="43">
        <f t="shared" si="0"/>
        <v>0.82608695652173914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3</v>
      </c>
      <c r="E15" s="9">
        <v>73</v>
      </c>
      <c r="F15" s="9">
        <v>0</v>
      </c>
      <c r="G15" s="9">
        <f t="shared" si="1"/>
        <v>76</v>
      </c>
      <c r="H15" s="9">
        <v>3</v>
      </c>
      <c r="I15" s="9">
        <v>30</v>
      </c>
      <c r="J15" s="43">
        <f t="shared" si="0"/>
        <v>2.5333333333333332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5</v>
      </c>
      <c r="E16" s="9">
        <v>123</v>
      </c>
      <c r="F16" s="9">
        <v>0</v>
      </c>
      <c r="G16" s="9">
        <f t="shared" si="1"/>
        <v>128</v>
      </c>
      <c r="H16" s="9">
        <v>3</v>
      </c>
      <c r="I16" s="9">
        <v>144</v>
      </c>
      <c r="J16" s="43">
        <f t="shared" si="0"/>
        <v>0.88888888888888884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2</v>
      </c>
      <c r="E17" s="9">
        <v>67</v>
      </c>
      <c r="F17" s="9">
        <v>0</v>
      </c>
      <c r="G17" s="9">
        <f t="shared" si="1"/>
        <v>69</v>
      </c>
      <c r="H17" s="9">
        <v>2</v>
      </c>
      <c r="I17" s="9">
        <v>73</v>
      </c>
      <c r="J17" s="43">
        <f t="shared" si="0"/>
        <v>0.9452054794520548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19</v>
      </c>
      <c r="F18" s="9">
        <v>0</v>
      </c>
      <c r="G18" s="9">
        <f t="shared" si="1"/>
        <v>20</v>
      </c>
      <c r="H18" s="9">
        <v>1</v>
      </c>
      <c r="I18" s="9">
        <v>6</v>
      </c>
      <c r="J18" s="43">
        <f t="shared" si="0"/>
        <v>3.3333333333333335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14</v>
      </c>
      <c r="E19" s="9">
        <v>207</v>
      </c>
      <c r="F19" s="9">
        <v>0</v>
      </c>
      <c r="G19" s="9">
        <f t="shared" si="1"/>
        <v>221</v>
      </c>
      <c r="H19" s="9">
        <v>3</v>
      </c>
      <c r="I19" s="9">
        <v>228</v>
      </c>
      <c r="J19" s="43">
        <f t="shared" si="0"/>
        <v>0.9692982456140351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0</v>
      </c>
      <c r="E20" s="9">
        <v>13</v>
      </c>
      <c r="F20" s="9">
        <v>0</v>
      </c>
      <c r="G20" s="9">
        <f t="shared" si="1"/>
        <v>13</v>
      </c>
      <c r="H20" s="9">
        <v>0</v>
      </c>
      <c r="I20" s="9">
        <v>11</v>
      </c>
      <c r="J20" s="43">
        <f t="shared" si="0"/>
        <v>1.1818181818181819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1</v>
      </c>
      <c r="E21" s="9">
        <v>7</v>
      </c>
      <c r="F21" s="9">
        <v>0</v>
      </c>
      <c r="G21" s="9">
        <f t="shared" si="1"/>
        <v>8</v>
      </c>
      <c r="H21" s="9">
        <v>1</v>
      </c>
      <c r="I21" s="9">
        <v>5</v>
      </c>
      <c r="J21" s="43">
        <f t="shared" si="0"/>
        <v>1.6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21</v>
      </c>
      <c r="F22" s="9">
        <v>0</v>
      </c>
      <c r="G22" s="9">
        <f t="shared" si="1"/>
        <v>24</v>
      </c>
      <c r="H22" s="9">
        <v>2</v>
      </c>
      <c r="I22" s="9">
        <v>26</v>
      </c>
      <c r="J22" s="43">
        <f t="shared" si="0"/>
        <v>0.92307692307692313</v>
      </c>
    </row>
    <row r="23" spans="1:10" x14ac:dyDescent="0.25">
      <c r="A23" s="50" t="s">
        <v>63</v>
      </c>
      <c r="B23" s="50" t="s">
        <v>64</v>
      </c>
      <c r="C23" s="50" t="s">
        <v>65</v>
      </c>
      <c r="D23" s="51">
        <v>2</v>
      </c>
      <c r="E23" s="51">
        <v>73</v>
      </c>
      <c r="F23" s="51">
        <v>0</v>
      </c>
      <c r="G23" s="51">
        <f t="shared" si="1"/>
        <v>75</v>
      </c>
      <c r="H23" s="51">
        <v>2</v>
      </c>
      <c r="I23" s="51">
        <v>115</v>
      </c>
      <c r="J23" s="52">
        <f t="shared" si="0"/>
        <v>0.65217391304347827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96</v>
      </c>
      <c r="F24" s="9">
        <v>0</v>
      </c>
      <c r="G24" s="9">
        <f t="shared" si="1"/>
        <v>103</v>
      </c>
      <c r="H24" s="9">
        <v>2</v>
      </c>
      <c r="I24" s="9">
        <v>49</v>
      </c>
      <c r="J24" s="43">
        <f t="shared" si="0"/>
        <v>2.1020408163265305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2</v>
      </c>
      <c r="E25" s="9">
        <v>34</v>
      </c>
      <c r="F25" s="9">
        <v>0</v>
      </c>
      <c r="G25" s="9">
        <f t="shared" si="1"/>
        <v>36</v>
      </c>
      <c r="H25" s="9">
        <v>1</v>
      </c>
      <c r="I25" s="9">
        <v>41</v>
      </c>
      <c r="J25" s="43">
        <f t="shared" si="0"/>
        <v>0.87804878048780488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4</v>
      </c>
      <c r="E26" s="9">
        <v>35</v>
      </c>
      <c r="F26" s="9">
        <v>0</v>
      </c>
      <c r="G26" s="9">
        <f t="shared" si="1"/>
        <v>39</v>
      </c>
      <c r="H26" s="9">
        <v>4</v>
      </c>
      <c r="I26" s="9">
        <v>43</v>
      </c>
      <c r="J26" s="43">
        <f t="shared" si="0"/>
        <v>0.90697674418604646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3</v>
      </c>
      <c r="E27" s="9">
        <v>50</v>
      </c>
      <c r="F27" s="9">
        <v>0</v>
      </c>
      <c r="G27" s="9">
        <f t="shared" si="1"/>
        <v>53</v>
      </c>
      <c r="H27" s="9">
        <v>2</v>
      </c>
      <c r="I27" s="9">
        <v>58</v>
      </c>
      <c r="J27" s="43">
        <f t="shared" si="0"/>
        <v>0.91379310344827591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43">
        <f t="shared" si="0"/>
        <v>1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6</v>
      </c>
      <c r="F29" s="9">
        <v>0</v>
      </c>
      <c r="G29" s="9">
        <f t="shared" si="1"/>
        <v>6</v>
      </c>
      <c r="H29" s="9">
        <v>0</v>
      </c>
      <c r="I29" s="9">
        <v>6</v>
      </c>
      <c r="J29" s="43">
        <f t="shared" si="0"/>
        <v>1</v>
      </c>
    </row>
    <row r="30" spans="1:10" ht="15" customHeight="1" x14ac:dyDescent="0.25">
      <c r="A30" s="26" t="s">
        <v>453</v>
      </c>
      <c r="B30" s="1" t="s">
        <v>80</v>
      </c>
      <c r="C30" s="1" t="s">
        <v>81</v>
      </c>
      <c r="D30" s="9">
        <v>12</v>
      </c>
      <c r="E30" s="9">
        <v>212</v>
      </c>
      <c r="F30" s="9">
        <v>3</v>
      </c>
      <c r="G30" s="9">
        <f t="shared" si="1"/>
        <v>227</v>
      </c>
      <c r="H30" s="9">
        <v>12</v>
      </c>
      <c r="I30" s="9">
        <v>106</v>
      </c>
      <c r="J30" s="43">
        <f t="shared" si="0"/>
        <v>2.141509433962264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1</v>
      </c>
      <c r="E31" s="9">
        <v>30</v>
      </c>
      <c r="F31" s="9">
        <v>0</v>
      </c>
      <c r="G31" s="9">
        <f t="shared" si="1"/>
        <v>31</v>
      </c>
      <c r="H31" s="9">
        <v>1</v>
      </c>
      <c r="I31" s="9">
        <v>29</v>
      </c>
      <c r="J31" s="43">
        <f t="shared" si="0"/>
        <v>1.0689655172413792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8</v>
      </c>
      <c r="E32" s="9">
        <v>74</v>
      </c>
      <c r="F32" s="9">
        <v>0</v>
      </c>
      <c r="G32" s="9">
        <f t="shared" si="1"/>
        <v>82</v>
      </c>
      <c r="H32" s="9">
        <v>5</v>
      </c>
      <c r="I32" s="9">
        <v>100</v>
      </c>
      <c r="J32" s="43">
        <f t="shared" si="0"/>
        <v>0.82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7</v>
      </c>
      <c r="F33" s="9">
        <v>0</v>
      </c>
      <c r="G33" s="9">
        <f t="shared" si="1"/>
        <v>7</v>
      </c>
      <c r="H33" s="9">
        <v>0</v>
      </c>
      <c r="I33" s="9">
        <v>7</v>
      </c>
      <c r="J33" s="43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7</v>
      </c>
      <c r="F34" s="9">
        <v>0</v>
      </c>
      <c r="G34" s="9">
        <f t="shared" si="1"/>
        <v>8</v>
      </c>
      <c r="H34" s="9">
        <v>1</v>
      </c>
      <c r="I34" s="9">
        <v>8</v>
      </c>
      <c r="J34" s="43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0</v>
      </c>
      <c r="E35" s="9">
        <v>4</v>
      </c>
      <c r="F35" s="9">
        <v>0</v>
      </c>
      <c r="G35" s="9">
        <f t="shared" si="1"/>
        <v>4</v>
      </c>
      <c r="H35" s="9">
        <v>0</v>
      </c>
      <c r="I35" s="9">
        <v>3</v>
      </c>
      <c r="J35" s="43">
        <f t="shared" si="0"/>
        <v>1.3333333333333333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14</v>
      </c>
      <c r="F36" s="9">
        <v>0</v>
      </c>
      <c r="G36" s="9">
        <f t="shared" si="1"/>
        <v>15</v>
      </c>
      <c r="H36" s="9">
        <v>0</v>
      </c>
      <c r="I36" s="9">
        <v>15</v>
      </c>
      <c r="J36" s="43">
        <f t="shared" si="0"/>
        <v>1</v>
      </c>
    </row>
    <row r="37" spans="1:10" x14ac:dyDescent="0.25">
      <c r="A37" s="50" t="s">
        <v>100</v>
      </c>
      <c r="B37" s="50" t="s">
        <v>101</v>
      </c>
      <c r="C37" s="50" t="s">
        <v>102</v>
      </c>
      <c r="D37" s="51">
        <v>1</v>
      </c>
      <c r="E37" s="51">
        <v>18</v>
      </c>
      <c r="F37" s="51">
        <v>0</v>
      </c>
      <c r="G37" s="51">
        <f t="shared" si="1"/>
        <v>19</v>
      </c>
      <c r="H37" s="51">
        <v>1</v>
      </c>
      <c r="I37" s="51">
        <v>24</v>
      </c>
      <c r="J37" s="52">
        <f t="shared" si="0"/>
        <v>0.79166666666666663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0</v>
      </c>
      <c r="E38" s="9">
        <v>45</v>
      </c>
      <c r="F38" s="9">
        <v>0</v>
      </c>
      <c r="G38" s="9">
        <f t="shared" si="1"/>
        <v>45</v>
      </c>
      <c r="H38" s="9">
        <v>0</v>
      </c>
      <c r="I38" s="9">
        <v>33</v>
      </c>
      <c r="J38" s="43">
        <f t="shared" si="0"/>
        <v>1.3636363636363635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5</v>
      </c>
      <c r="E39" s="9">
        <v>62</v>
      </c>
      <c r="F39" s="9">
        <v>0</v>
      </c>
      <c r="G39" s="9">
        <f t="shared" si="1"/>
        <v>67</v>
      </c>
      <c r="H39" s="9">
        <v>1</v>
      </c>
      <c r="I39" s="9">
        <v>54</v>
      </c>
      <c r="J39" s="43">
        <f t="shared" si="0"/>
        <v>1.2407407407407407</v>
      </c>
    </row>
    <row r="40" spans="1:10" x14ac:dyDescent="0.25">
      <c r="A40" s="50" t="s">
        <v>109</v>
      </c>
      <c r="B40" s="50" t="s">
        <v>110</v>
      </c>
      <c r="C40" s="50" t="s">
        <v>111</v>
      </c>
      <c r="D40" s="51">
        <v>3</v>
      </c>
      <c r="E40" s="51">
        <v>3</v>
      </c>
      <c r="F40" s="51">
        <v>1</v>
      </c>
      <c r="G40" s="51">
        <f t="shared" si="1"/>
        <v>7</v>
      </c>
      <c r="H40" s="51">
        <v>0</v>
      </c>
      <c r="I40" s="51">
        <v>9</v>
      </c>
      <c r="J40" s="52">
        <f t="shared" si="0"/>
        <v>0.77777777777777779</v>
      </c>
    </row>
    <row r="41" spans="1:10" x14ac:dyDescent="0.25">
      <c r="A41" s="50" t="s">
        <v>112</v>
      </c>
      <c r="B41" s="50" t="s">
        <v>113</v>
      </c>
      <c r="C41" s="50" t="s">
        <v>114</v>
      </c>
      <c r="D41" s="51">
        <v>0</v>
      </c>
      <c r="E41" s="51">
        <v>3</v>
      </c>
      <c r="F41" s="51">
        <v>2</v>
      </c>
      <c r="G41" s="51">
        <f t="shared" si="1"/>
        <v>5</v>
      </c>
      <c r="H41" s="51">
        <v>0</v>
      </c>
      <c r="I41" s="51">
        <v>17</v>
      </c>
      <c r="J41" s="52">
        <f t="shared" si="0"/>
        <v>0.29411764705882354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3</v>
      </c>
      <c r="E42" s="9">
        <v>124</v>
      </c>
      <c r="F42" s="9">
        <v>3</v>
      </c>
      <c r="G42" s="9">
        <f t="shared" si="1"/>
        <v>130</v>
      </c>
      <c r="H42" s="9">
        <v>3</v>
      </c>
      <c r="I42" s="9">
        <v>92</v>
      </c>
      <c r="J42" s="43">
        <f t="shared" si="0"/>
        <v>1.4130434782608696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23</v>
      </c>
      <c r="F43" s="9">
        <v>0</v>
      </c>
      <c r="G43" s="9">
        <f t="shared" si="1"/>
        <v>25</v>
      </c>
      <c r="H43" s="9">
        <v>0</v>
      </c>
      <c r="I43" s="9">
        <v>31</v>
      </c>
      <c r="J43" s="43">
        <f t="shared" si="0"/>
        <v>0.80645161290322576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32</v>
      </c>
      <c r="F44" s="9">
        <v>0</v>
      </c>
      <c r="G44" s="9">
        <f t="shared" si="1"/>
        <v>32</v>
      </c>
      <c r="H44" s="9">
        <v>0</v>
      </c>
      <c r="I44" s="9">
        <v>32</v>
      </c>
      <c r="J44" s="43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20</v>
      </c>
      <c r="E45" s="9">
        <v>0</v>
      </c>
      <c r="F45" s="9">
        <v>0</v>
      </c>
      <c r="G45" s="9">
        <f t="shared" si="1"/>
        <v>20</v>
      </c>
      <c r="H45" s="9">
        <v>0</v>
      </c>
      <c r="I45" s="9">
        <v>12</v>
      </c>
      <c r="J45" s="43">
        <f t="shared" si="0"/>
        <v>1.6666666666666667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19</v>
      </c>
      <c r="F46" s="9">
        <v>0</v>
      </c>
      <c r="G46" s="9">
        <f t="shared" si="1"/>
        <v>21</v>
      </c>
      <c r="H46" s="9">
        <v>2</v>
      </c>
      <c r="I46" s="9">
        <v>20</v>
      </c>
      <c r="J46" s="43">
        <f t="shared" si="0"/>
        <v>1.05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3</v>
      </c>
      <c r="E47" s="9">
        <v>57</v>
      </c>
      <c r="F47" s="9">
        <v>0</v>
      </c>
      <c r="G47" s="9">
        <f t="shared" si="1"/>
        <v>60</v>
      </c>
      <c r="H47" s="9">
        <v>3</v>
      </c>
      <c r="I47" s="9">
        <v>62</v>
      </c>
      <c r="J47" s="43">
        <f t="shared" si="0"/>
        <v>0.967741935483871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5</v>
      </c>
      <c r="E48" s="9">
        <v>78</v>
      </c>
      <c r="F48" s="9">
        <v>0</v>
      </c>
      <c r="G48" s="9">
        <f t="shared" si="1"/>
        <v>83</v>
      </c>
      <c r="H48" s="9">
        <v>3</v>
      </c>
      <c r="I48" s="9">
        <v>62</v>
      </c>
      <c r="J48" s="43">
        <f t="shared" si="0"/>
        <v>1.3387096774193548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14</v>
      </c>
      <c r="E49" s="9">
        <v>78</v>
      </c>
      <c r="F49" s="9">
        <v>0</v>
      </c>
      <c r="G49" s="9">
        <f t="shared" si="1"/>
        <v>92</v>
      </c>
      <c r="H49" s="9">
        <v>1</v>
      </c>
      <c r="I49" s="9">
        <v>46</v>
      </c>
      <c r="J49" s="43">
        <f t="shared" si="0"/>
        <v>2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31</v>
      </c>
      <c r="F50" s="9">
        <v>0</v>
      </c>
      <c r="G50" s="9">
        <f t="shared" si="1"/>
        <v>34</v>
      </c>
      <c r="H50" s="9">
        <v>2</v>
      </c>
      <c r="I50" s="9">
        <v>25</v>
      </c>
      <c r="J50" s="43">
        <f t="shared" si="0"/>
        <v>1.36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0</v>
      </c>
      <c r="E51" s="9">
        <v>24</v>
      </c>
      <c r="F51" s="9">
        <v>1</v>
      </c>
      <c r="G51" s="9">
        <f t="shared" si="1"/>
        <v>25</v>
      </c>
      <c r="H51" s="9">
        <v>0</v>
      </c>
      <c r="I51" s="9">
        <v>27</v>
      </c>
      <c r="J51" s="43">
        <f t="shared" si="0"/>
        <v>0.92592592592592593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0</v>
      </c>
      <c r="E52" s="9">
        <v>28</v>
      </c>
      <c r="F52" s="9">
        <v>0</v>
      </c>
      <c r="G52" s="9">
        <f t="shared" si="1"/>
        <v>28</v>
      </c>
      <c r="H52" s="9">
        <v>0</v>
      </c>
      <c r="I52" s="9">
        <v>35</v>
      </c>
      <c r="J52" s="43">
        <f t="shared" si="0"/>
        <v>0.8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8</v>
      </c>
      <c r="E53" s="9">
        <v>93</v>
      </c>
      <c r="F53" s="9">
        <v>0</v>
      </c>
      <c r="G53" s="9">
        <f t="shared" si="1"/>
        <v>101</v>
      </c>
      <c r="H53" s="9">
        <v>3</v>
      </c>
      <c r="I53" s="9">
        <v>42</v>
      </c>
      <c r="J53" s="43">
        <f t="shared" si="0"/>
        <v>2.4047619047619047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6</v>
      </c>
      <c r="F54" s="9">
        <v>0</v>
      </c>
      <c r="G54" s="9">
        <f t="shared" si="1"/>
        <v>6</v>
      </c>
      <c r="H54" s="9">
        <v>0</v>
      </c>
      <c r="I54" s="9">
        <v>5</v>
      </c>
      <c r="J54" s="43">
        <f t="shared" si="0"/>
        <v>1.2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2</v>
      </c>
      <c r="E55" s="9">
        <v>31</v>
      </c>
      <c r="F55" s="9">
        <v>0</v>
      </c>
      <c r="G55" s="9">
        <f t="shared" si="1"/>
        <v>33</v>
      </c>
      <c r="H55" s="9">
        <v>0</v>
      </c>
      <c r="I55" s="9">
        <v>33</v>
      </c>
      <c r="J55" s="43">
        <f t="shared" si="0"/>
        <v>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39</v>
      </c>
      <c r="F56" s="9">
        <v>0</v>
      </c>
      <c r="G56" s="9">
        <f t="shared" si="1"/>
        <v>40</v>
      </c>
      <c r="H56" s="9">
        <v>0</v>
      </c>
      <c r="I56" s="9">
        <v>25</v>
      </c>
      <c r="J56" s="43">
        <f t="shared" si="0"/>
        <v>1.6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4</v>
      </c>
      <c r="E57" s="9">
        <v>40</v>
      </c>
      <c r="F57" s="9">
        <v>0</v>
      </c>
      <c r="G57" s="9">
        <f t="shared" si="1"/>
        <v>44</v>
      </c>
      <c r="H57" s="9">
        <v>4</v>
      </c>
      <c r="I57" s="9">
        <v>29</v>
      </c>
      <c r="J57" s="43">
        <f t="shared" si="0"/>
        <v>1.5172413793103448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6</v>
      </c>
      <c r="E58" s="9">
        <v>97</v>
      </c>
      <c r="F58" s="9">
        <v>0</v>
      </c>
      <c r="G58" s="9">
        <f t="shared" si="1"/>
        <v>103</v>
      </c>
      <c r="H58" s="9">
        <v>2</v>
      </c>
      <c r="I58" s="9">
        <v>51</v>
      </c>
      <c r="J58" s="43">
        <f t="shared" si="0"/>
        <v>2.0196078431372548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20</v>
      </c>
      <c r="F59" s="9">
        <v>0</v>
      </c>
      <c r="G59" s="9">
        <f t="shared" si="1"/>
        <v>20</v>
      </c>
      <c r="H59" s="9">
        <v>0</v>
      </c>
      <c r="I59" s="9">
        <v>20</v>
      </c>
      <c r="J59" s="43">
        <f t="shared" si="0"/>
        <v>1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119</v>
      </c>
      <c r="E60" s="9">
        <v>3</v>
      </c>
      <c r="F60" s="9">
        <v>0</v>
      </c>
      <c r="G60" s="9">
        <f t="shared" si="1"/>
        <v>122</v>
      </c>
      <c r="H60" s="9">
        <v>1</v>
      </c>
      <c r="I60" s="9">
        <v>111</v>
      </c>
      <c r="J60" s="43">
        <f t="shared" si="0"/>
        <v>1.0990990990990992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31</v>
      </c>
      <c r="F61" s="9">
        <v>0</v>
      </c>
      <c r="G61" s="9">
        <f t="shared" si="1"/>
        <v>31</v>
      </c>
      <c r="H61" s="9">
        <v>0</v>
      </c>
      <c r="I61" s="9">
        <v>16</v>
      </c>
      <c r="J61" s="43">
        <f t="shared" si="0"/>
        <v>1.9375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2</v>
      </c>
      <c r="E62" s="9">
        <v>26</v>
      </c>
      <c r="F62" s="9">
        <v>0</v>
      </c>
      <c r="G62" s="9">
        <f t="shared" si="1"/>
        <v>28</v>
      </c>
      <c r="H62" s="9">
        <v>0</v>
      </c>
      <c r="I62" s="9">
        <v>26</v>
      </c>
      <c r="J62" s="43">
        <f t="shared" si="0"/>
        <v>1.0769230769230769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9</v>
      </c>
      <c r="E63" s="9">
        <v>92</v>
      </c>
      <c r="F63" s="9">
        <v>0</v>
      </c>
      <c r="G63" s="9">
        <f t="shared" si="1"/>
        <v>101</v>
      </c>
      <c r="H63" s="9">
        <v>9</v>
      </c>
      <c r="I63" s="9">
        <v>85</v>
      </c>
      <c r="J63" s="43">
        <f t="shared" si="0"/>
        <v>1.1882352941176471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7</v>
      </c>
      <c r="E64" s="9">
        <v>127</v>
      </c>
      <c r="F64" s="9">
        <v>1</v>
      </c>
      <c r="G64" s="9">
        <f t="shared" si="1"/>
        <v>135</v>
      </c>
      <c r="H64" s="9">
        <v>1</v>
      </c>
      <c r="I64" s="9">
        <v>152</v>
      </c>
      <c r="J64" s="43">
        <f t="shared" si="0"/>
        <v>0.88815789473684215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8</v>
      </c>
      <c r="E65" s="9">
        <v>175</v>
      </c>
      <c r="F65" s="9">
        <v>0</v>
      </c>
      <c r="G65" s="9">
        <f t="shared" si="1"/>
        <v>183</v>
      </c>
      <c r="H65" s="9">
        <v>8</v>
      </c>
      <c r="I65" s="9">
        <v>183</v>
      </c>
      <c r="J65" s="43">
        <f t="shared" si="0"/>
        <v>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15</v>
      </c>
      <c r="E66" s="9">
        <v>106</v>
      </c>
      <c r="F66" s="9">
        <v>0</v>
      </c>
      <c r="G66" s="9">
        <f t="shared" si="1"/>
        <v>121</v>
      </c>
      <c r="H66" s="9">
        <v>5</v>
      </c>
      <c r="I66" s="9">
        <v>134</v>
      </c>
      <c r="J66" s="43">
        <f t="shared" si="0"/>
        <v>0.90298507462686572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681</v>
      </c>
      <c r="F67" s="9">
        <v>0</v>
      </c>
      <c r="G67" s="9">
        <f t="shared" si="1"/>
        <v>748</v>
      </c>
      <c r="H67" s="9">
        <v>1</v>
      </c>
      <c r="I67" s="9">
        <v>831</v>
      </c>
      <c r="J67" s="43">
        <f t="shared" si="0"/>
        <v>0.90012033694344162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5</v>
      </c>
      <c r="E68" s="9">
        <v>23</v>
      </c>
      <c r="F68" s="9">
        <v>0</v>
      </c>
      <c r="G68" s="9">
        <f t="shared" si="1"/>
        <v>28</v>
      </c>
      <c r="H68" s="9">
        <v>5</v>
      </c>
      <c r="I68" s="9">
        <v>23</v>
      </c>
      <c r="J68" s="43">
        <f t="shared" si="0"/>
        <v>1.2173913043478262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437</v>
      </c>
      <c r="E69" s="9">
        <v>44</v>
      </c>
      <c r="F69" s="9">
        <v>1</v>
      </c>
      <c r="G69" s="9">
        <f t="shared" si="1"/>
        <v>482</v>
      </c>
      <c r="H69" s="9">
        <v>4</v>
      </c>
      <c r="I69" s="9">
        <v>433</v>
      </c>
      <c r="J69" s="43">
        <f t="shared" si="0"/>
        <v>1.1131639722863742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11</v>
      </c>
      <c r="E70" s="9">
        <v>170</v>
      </c>
      <c r="F70" s="9">
        <v>0</v>
      </c>
      <c r="G70" s="9">
        <f t="shared" si="1"/>
        <v>181</v>
      </c>
      <c r="H70" s="9">
        <v>8</v>
      </c>
      <c r="I70" s="9">
        <v>170</v>
      </c>
      <c r="J70" s="43">
        <f t="shared" si="0"/>
        <v>1.0647058823529412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4</v>
      </c>
      <c r="E71" s="9">
        <v>18</v>
      </c>
      <c r="F71" s="9">
        <v>0</v>
      </c>
      <c r="G71" s="9">
        <f t="shared" si="1"/>
        <v>22</v>
      </c>
      <c r="H71" s="9">
        <v>4</v>
      </c>
      <c r="I71" s="9">
        <v>21</v>
      </c>
      <c r="J71" s="43">
        <f t="shared" si="0"/>
        <v>1.0476190476190477</v>
      </c>
    </row>
    <row r="72" spans="1:10" x14ac:dyDescent="0.25">
      <c r="A72" s="50" t="s">
        <v>190</v>
      </c>
      <c r="B72" s="50" t="s">
        <v>174</v>
      </c>
      <c r="C72" s="50" t="s">
        <v>191</v>
      </c>
      <c r="D72" s="51">
        <v>194</v>
      </c>
      <c r="E72" s="51">
        <v>9</v>
      </c>
      <c r="F72" s="51">
        <v>0</v>
      </c>
      <c r="G72" s="51">
        <f t="shared" si="1"/>
        <v>203</v>
      </c>
      <c r="H72" s="51">
        <v>9</v>
      </c>
      <c r="I72" s="51">
        <v>262</v>
      </c>
      <c r="J72" s="52">
        <f t="shared" si="0"/>
        <v>0.77480916030534353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18</v>
      </c>
      <c r="E73" s="9">
        <v>111</v>
      </c>
      <c r="F73" s="9">
        <v>2</v>
      </c>
      <c r="G73" s="9">
        <f t="shared" si="1"/>
        <v>131</v>
      </c>
      <c r="H73" s="9">
        <v>15</v>
      </c>
      <c r="I73" s="9">
        <v>133</v>
      </c>
      <c r="J73" s="43">
        <f t="shared" si="0"/>
        <v>0.98496240601503759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15</v>
      </c>
      <c r="E74" s="9">
        <v>107</v>
      </c>
      <c r="F74" s="9">
        <v>1</v>
      </c>
      <c r="G74" s="9">
        <f t="shared" si="1"/>
        <v>123</v>
      </c>
      <c r="H74" s="9">
        <v>10</v>
      </c>
      <c r="I74" s="9">
        <v>113</v>
      </c>
      <c r="J74" s="43">
        <f t="shared" si="0"/>
        <v>1.0884955752212389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8</v>
      </c>
      <c r="E75" s="9">
        <v>54</v>
      </c>
      <c r="F75" s="9">
        <v>0</v>
      </c>
      <c r="G75" s="9">
        <f t="shared" si="1"/>
        <v>62</v>
      </c>
      <c r="H75" s="9">
        <v>0</v>
      </c>
      <c r="I75" s="9">
        <v>73</v>
      </c>
      <c r="J75" s="43">
        <f t="shared" si="0"/>
        <v>0.84931506849315064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2</v>
      </c>
      <c r="E76" s="9">
        <v>213</v>
      </c>
      <c r="F76" s="9">
        <v>0</v>
      </c>
      <c r="G76" s="9">
        <f t="shared" si="1"/>
        <v>215</v>
      </c>
      <c r="H76" s="9">
        <v>1</v>
      </c>
      <c r="I76" s="9">
        <v>232</v>
      </c>
      <c r="J76" s="43">
        <f t="shared" si="0"/>
        <v>0.92672413793103448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1</v>
      </c>
      <c r="E77" s="9">
        <v>152</v>
      </c>
      <c r="F77" s="9">
        <v>1</v>
      </c>
      <c r="G77" s="9">
        <f t="shared" si="1"/>
        <v>154</v>
      </c>
      <c r="H77" s="9">
        <v>1</v>
      </c>
      <c r="I77" s="9">
        <v>169</v>
      </c>
      <c r="J77" s="43">
        <f t="shared" ref="J77:J110" si="2">G77/I77</f>
        <v>0.91124260355029585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5</v>
      </c>
      <c r="E78" s="9">
        <v>43</v>
      </c>
      <c r="F78" s="9">
        <v>0</v>
      </c>
      <c r="G78" s="9">
        <f t="shared" ref="G78:G109" si="3">SUM(D78:F78)</f>
        <v>48</v>
      </c>
      <c r="H78" s="9">
        <v>2</v>
      </c>
      <c r="I78" s="9">
        <v>52</v>
      </c>
      <c r="J78" s="43">
        <f t="shared" si="2"/>
        <v>0.92307692307692313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31</v>
      </c>
      <c r="F79" s="9">
        <v>0</v>
      </c>
      <c r="G79" s="9">
        <f t="shared" si="3"/>
        <v>32</v>
      </c>
      <c r="H79" s="9">
        <v>1</v>
      </c>
      <c r="I79" s="9">
        <v>16</v>
      </c>
      <c r="J79" s="43">
        <f t="shared" si="2"/>
        <v>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22</v>
      </c>
      <c r="F80" s="9">
        <v>0</v>
      </c>
      <c r="G80" s="9">
        <f t="shared" si="3"/>
        <v>23</v>
      </c>
      <c r="H80" s="9">
        <v>1</v>
      </c>
      <c r="I80" s="9">
        <v>22</v>
      </c>
      <c r="J80" s="43">
        <f t="shared" si="2"/>
        <v>1.0454545454545454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43</v>
      </c>
      <c r="F81" s="9">
        <v>11</v>
      </c>
      <c r="G81" s="9">
        <f t="shared" si="3"/>
        <v>57</v>
      </c>
      <c r="H81" s="9">
        <v>3</v>
      </c>
      <c r="I81" s="9">
        <v>51</v>
      </c>
      <c r="J81" s="43">
        <f t="shared" si="2"/>
        <v>1.1176470588235294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2</v>
      </c>
      <c r="E82" s="9">
        <v>47</v>
      </c>
      <c r="F82" s="9">
        <v>0</v>
      </c>
      <c r="G82" s="9">
        <f t="shared" si="3"/>
        <v>49</v>
      </c>
      <c r="H82" s="9">
        <v>2</v>
      </c>
      <c r="I82" s="9">
        <v>41</v>
      </c>
      <c r="J82" s="43">
        <f t="shared" si="2"/>
        <v>1.1951219512195121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177</v>
      </c>
      <c r="F83" s="9">
        <v>2</v>
      </c>
      <c r="G83" s="9">
        <f t="shared" si="3"/>
        <v>187</v>
      </c>
      <c r="H83" s="9">
        <v>8</v>
      </c>
      <c r="I83" s="9">
        <v>134</v>
      </c>
      <c r="J83" s="43">
        <f t="shared" si="2"/>
        <v>1.3955223880597014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3</v>
      </c>
      <c r="E84" s="9">
        <v>70</v>
      </c>
      <c r="F84" s="9">
        <v>4</v>
      </c>
      <c r="G84" s="9">
        <f t="shared" si="3"/>
        <v>77</v>
      </c>
      <c r="H84" s="9">
        <v>3</v>
      </c>
      <c r="I84" s="9">
        <v>53</v>
      </c>
      <c r="J84" s="43">
        <f t="shared" si="2"/>
        <v>1.4528301886792452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4</v>
      </c>
      <c r="E85" s="9">
        <v>129</v>
      </c>
      <c r="F85" s="9">
        <v>0</v>
      </c>
      <c r="G85" s="9">
        <f t="shared" si="3"/>
        <v>133</v>
      </c>
      <c r="H85" s="9">
        <v>4</v>
      </c>
      <c r="I85" s="9">
        <v>67</v>
      </c>
      <c r="J85" s="43">
        <f t="shared" si="2"/>
        <v>1.9850746268656716</v>
      </c>
    </row>
    <row r="86" spans="1:10" x14ac:dyDescent="0.25">
      <c r="A86" s="50" t="s">
        <v>216</v>
      </c>
      <c r="B86" s="50" t="s">
        <v>217</v>
      </c>
      <c r="C86" s="50" t="s">
        <v>218</v>
      </c>
      <c r="D86" s="51">
        <v>1</v>
      </c>
      <c r="E86" s="51">
        <v>21</v>
      </c>
      <c r="F86" s="51">
        <v>0</v>
      </c>
      <c r="G86" s="51">
        <f t="shared" si="3"/>
        <v>22</v>
      </c>
      <c r="H86" s="51">
        <v>1</v>
      </c>
      <c r="I86" s="51">
        <v>40</v>
      </c>
      <c r="J86" s="52">
        <f t="shared" si="2"/>
        <v>0.55000000000000004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12</v>
      </c>
      <c r="E87" s="9">
        <v>187</v>
      </c>
      <c r="F87" s="9">
        <v>0</v>
      </c>
      <c r="G87" s="9">
        <f t="shared" si="3"/>
        <v>199</v>
      </c>
      <c r="H87" s="9">
        <v>6</v>
      </c>
      <c r="I87" s="9">
        <v>100</v>
      </c>
      <c r="J87" s="43">
        <f t="shared" si="2"/>
        <v>1.99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57</v>
      </c>
      <c r="F88" s="9">
        <v>0</v>
      </c>
      <c r="G88" s="9">
        <f t="shared" si="3"/>
        <v>57</v>
      </c>
      <c r="H88" s="9">
        <v>0</v>
      </c>
      <c r="I88" s="9">
        <v>34</v>
      </c>
      <c r="J88" s="43">
        <f t="shared" si="2"/>
        <v>1.6764705882352942</v>
      </c>
    </row>
    <row r="89" spans="1:10" x14ac:dyDescent="0.25">
      <c r="A89" s="1" t="s">
        <v>225</v>
      </c>
      <c r="B89" s="1" t="s">
        <v>226</v>
      </c>
      <c r="C89" s="1" t="s">
        <v>468</v>
      </c>
      <c r="D89" s="9">
        <v>0</v>
      </c>
      <c r="E89" s="9">
        <v>0</v>
      </c>
      <c r="F89" s="9">
        <v>0</v>
      </c>
      <c r="G89" s="9">
        <f t="shared" si="3"/>
        <v>0</v>
      </c>
      <c r="H89" s="9">
        <v>0</v>
      </c>
      <c r="I89" s="9">
        <v>0</v>
      </c>
      <c r="J89" s="43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4</v>
      </c>
      <c r="E90" s="9">
        <v>65</v>
      </c>
      <c r="F90" s="9">
        <v>0</v>
      </c>
      <c r="G90" s="9">
        <f t="shared" si="3"/>
        <v>69</v>
      </c>
      <c r="H90" s="9">
        <v>3</v>
      </c>
      <c r="I90" s="9">
        <v>70</v>
      </c>
      <c r="J90" s="43">
        <f t="shared" si="2"/>
        <v>0.98571428571428577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3</v>
      </c>
      <c r="E91" s="9">
        <v>45</v>
      </c>
      <c r="F91" s="9">
        <v>0</v>
      </c>
      <c r="G91" s="9">
        <f t="shared" si="3"/>
        <v>48</v>
      </c>
      <c r="H91" s="9">
        <v>0</v>
      </c>
      <c r="I91" s="9">
        <v>33</v>
      </c>
      <c r="J91" s="43">
        <f t="shared" si="2"/>
        <v>1.4545454545454546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50</v>
      </c>
      <c r="F92" s="9">
        <v>0</v>
      </c>
      <c r="G92" s="9">
        <f t="shared" si="3"/>
        <v>53</v>
      </c>
      <c r="H92" s="9">
        <v>1</v>
      </c>
      <c r="I92" s="9">
        <v>53</v>
      </c>
      <c r="J92" s="43">
        <f t="shared" si="2"/>
        <v>1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3</v>
      </c>
      <c r="E93" s="9">
        <v>50</v>
      </c>
      <c r="F93" s="9">
        <v>0</v>
      </c>
      <c r="G93" s="9">
        <f t="shared" si="3"/>
        <v>53</v>
      </c>
      <c r="H93" s="9">
        <v>1</v>
      </c>
      <c r="I93" s="9">
        <v>65</v>
      </c>
      <c r="J93" s="43">
        <f t="shared" si="2"/>
        <v>0.81538461538461537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4</v>
      </c>
      <c r="E94" s="9">
        <v>55</v>
      </c>
      <c r="F94" s="9">
        <v>0</v>
      </c>
      <c r="G94" s="9">
        <f t="shared" si="3"/>
        <v>59</v>
      </c>
      <c r="H94" s="9">
        <v>1</v>
      </c>
      <c r="I94" s="9">
        <v>55</v>
      </c>
      <c r="J94" s="43">
        <f t="shared" si="2"/>
        <v>1.0727272727272728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15</v>
      </c>
      <c r="E95" s="9">
        <v>1</v>
      </c>
      <c r="F95" s="9">
        <v>0</v>
      </c>
      <c r="G95" s="9">
        <f t="shared" si="3"/>
        <v>16</v>
      </c>
      <c r="H95" s="9">
        <v>16</v>
      </c>
      <c r="I95" s="9">
        <v>16</v>
      </c>
      <c r="J95" s="43">
        <f t="shared" si="2"/>
        <v>1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19</v>
      </c>
      <c r="E96" s="9">
        <v>290</v>
      </c>
      <c r="F96" s="9">
        <v>0</v>
      </c>
      <c r="G96" s="9">
        <f t="shared" si="3"/>
        <v>309</v>
      </c>
      <c r="H96" s="9">
        <v>19</v>
      </c>
      <c r="I96" s="9">
        <v>308</v>
      </c>
      <c r="J96" s="43">
        <f t="shared" si="2"/>
        <v>1.0032467532467533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11</v>
      </c>
      <c r="E97" s="9">
        <v>294</v>
      </c>
      <c r="F97" s="9">
        <v>4</v>
      </c>
      <c r="G97" s="9">
        <f t="shared" si="3"/>
        <v>309</v>
      </c>
      <c r="H97" s="9">
        <v>9</v>
      </c>
      <c r="I97" s="9">
        <v>357</v>
      </c>
      <c r="J97" s="43">
        <f t="shared" si="2"/>
        <v>0.86554621848739499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7</v>
      </c>
      <c r="E98" s="9">
        <v>96</v>
      </c>
      <c r="F98" s="9">
        <v>0</v>
      </c>
      <c r="G98" s="9">
        <f t="shared" si="3"/>
        <v>103</v>
      </c>
      <c r="H98" s="9">
        <v>6</v>
      </c>
      <c r="I98" s="9">
        <v>97</v>
      </c>
      <c r="J98" s="43">
        <f t="shared" si="2"/>
        <v>1.0618556701030928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7</v>
      </c>
      <c r="E99" s="9">
        <v>122</v>
      </c>
      <c r="F99" s="9">
        <v>0</v>
      </c>
      <c r="G99" s="9">
        <f t="shared" si="3"/>
        <v>129</v>
      </c>
      <c r="H99" s="9">
        <v>2</v>
      </c>
      <c r="I99" s="9">
        <v>119</v>
      </c>
      <c r="J99" s="43">
        <f t="shared" si="2"/>
        <v>1.0840336134453781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1</v>
      </c>
      <c r="E100" s="9">
        <v>86</v>
      </c>
      <c r="F100" s="9">
        <v>0</v>
      </c>
      <c r="G100" s="9">
        <f t="shared" si="3"/>
        <v>87</v>
      </c>
      <c r="H100" s="9">
        <v>0</v>
      </c>
      <c r="I100" s="9">
        <v>92</v>
      </c>
      <c r="J100" s="43">
        <f t="shared" si="2"/>
        <v>0.94565217391304346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12</v>
      </c>
      <c r="E101" s="9">
        <v>399</v>
      </c>
      <c r="F101" s="9">
        <v>0</v>
      </c>
      <c r="G101" s="9">
        <f t="shared" si="3"/>
        <v>411</v>
      </c>
      <c r="H101" s="9">
        <v>0</v>
      </c>
      <c r="I101" s="9">
        <v>409</v>
      </c>
      <c r="J101" s="43">
        <f t="shared" si="2"/>
        <v>1.0048899755501222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9</v>
      </c>
      <c r="E102" s="9">
        <v>193</v>
      </c>
      <c r="F102" s="9">
        <v>0</v>
      </c>
      <c r="G102" s="9">
        <f t="shared" si="3"/>
        <v>202</v>
      </c>
      <c r="H102" s="9">
        <v>4</v>
      </c>
      <c r="I102" s="9">
        <v>202</v>
      </c>
      <c r="J102" s="43">
        <f t="shared" si="2"/>
        <v>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7</v>
      </c>
      <c r="E103" s="9">
        <v>130</v>
      </c>
      <c r="F103" s="9">
        <v>0</v>
      </c>
      <c r="G103" s="9">
        <f t="shared" si="3"/>
        <v>137</v>
      </c>
      <c r="H103" s="9">
        <v>2</v>
      </c>
      <c r="I103" s="9">
        <v>132</v>
      </c>
      <c r="J103" s="43">
        <f t="shared" si="2"/>
        <v>1.0378787878787878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16</v>
      </c>
      <c r="E104" s="9">
        <v>156</v>
      </c>
      <c r="F104" s="9">
        <v>0</v>
      </c>
      <c r="G104" s="9">
        <f t="shared" si="3"/>
        <v>172</v>
      </c>
      <c r="H104" s="9">
        <v>1</v>
      </c>
      <c r="I104" s="9">
        <v>177</v>
      </c>
      <c r="J104" s="43">
        <f t="shared" si="2"/>
        <v>0.97175141242937857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5</v>
      </c>
      <c r="E105" s="9">
        <v>34</v>
      </c>
      <c r="F105" s="9">
        <v>1</v>
      </c>
      <c r="G105" s="9">
        <f t="shared" si="3"/>
        <v>40</v>
      </c>
      <c r="H105" s="9">
        <v>4</v>
      </c>
      <c r="I105" s="9">
        <v>43</v>
      </c>
      <c r="J105" s="43">
        <f t="shared" si="2"/>
        <v>0.93023255813953487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12</v>
      </c>
      <c r="F106" s="9">
        <v>0</v>
      </c>
      <c r="G106" s="9">
        <f t="shared" si="3"/>
        <v>13</v>
      </c>
      <c r="H106" s="9">
        <v>1</v>
      </c>
      <c r="I106" s="9">
        <v>14</v>
      </c>
      <c r="J106" s="43">
        <f t="shared" si="2"/>
        <v>0.9285714285714286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9</v>
      </c>
      <c r="E107" s="9">
        <v>94</v>
      </c>
      <c r="F107" s="9">
        <v>0</v>
      </c>
      <c r="G107" s="9">
        <f t="shared" si="3"/>
        <v>103</v>
      </c>
      <c r="H107" s="9">
        <v>7</v>
      </c>
      <c r="I107" s="9">
        <v>103</v>
      </c>
      <c r="J107" s="43">
        <f t="shared" si="2"/>
        <v>1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3"/>
        <v>17</v>
      </c>
      <c r="H108" s="9">
        <v>1</v>
      </c>
      <c r="I108" s="9">
        <v>17</v>
      </c>
      <c r="J108" s="43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4</v>
      </c>
      <c r="E109" s="9">
        <v>35</v>
      </c>
      <c r="F109" s="9">
        <v>0</v>
      </c>
      <c r="G109" s="9">
        <f t="shared" si="3"/>
        <v>39</v>
      </c>
      <c r="H109" s="9">
        <v>2</v>
      </c>
      <c r="I109" s="9">
        <v>39</v>
      </c>
      <c r="J109" s="43">
        <f>G109/I109</f>
        <v>1</v>
      </c>
    </row>
    <row r="110" spans="1:10" ht="16.5" thickTop="1" thickBot="1" x14ac:dyDescent="0.3">
      <c r="A110" s="83" t="s">
        <v>275</v>
      </c>
      <c r="B110" s="84"/>
      <c r="C110" s="85"/>
      <c r="D110" s="86">
        <f>SUM(D3:D109)</f>
        <v>1300</v>
      </c>
      <c r="E110" s="86">
        <f>SUM(E3:E109)</f>
        <v>7823</v>
      </c>
      <c r="F110" s="86">
        <f>SUM(F3:F109)</f>
        <v>71</v>
      </c>
      <c r="G110" s="86">
        <f t="shared" ref="G110" si="4">D110+E110+F110</f>
        <v>9194</v>
      </c>
      <c r="H110" s="86">
        <f>SUM(H3:H109)</f>
        <v>276</v>
      </c>
      <c r="I110" s="86">
        <f>SUM(I3:I109)</f>
        <v>8584</v>
      </c>
      <c r="J110" s="87">
        <f t="shared" si="2"/>
        <v>1.0710624417520969</v>
      </c>
    </row>
    <row r="111" spans="1:10" ht="15.75" thickTop="1" x14ac:dyDescent="0.25"/>
    <row r="112" spans="1:10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92DC-6E3A-4A88-831D-104A6EE015D6}">
  <dimension ref="A1:H80"/>
  <sheetViews>
    <sheetView zoomScale="120" zoomScaleNormal="120" workbookViewId="0">
      <selection activeCell="K5" sqref="K5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7109375" style="15" customWidth="1"/>
    <col min="7" max="7" width="8.85546875" style="15"/>
    <col min="8" max="8" width="8.85546875" style="46"/>
  </cols>
  <sheetData>
    <row r="1" spans="1:8" x14ac:dyDescent="0.25">
      <c r="A1" s="44"/>
      <c r="B1" s="106">
        <v>46113</v>
      </c>
      <c r="C1" s="106"/>
      <c r="D1" s="106"/>
      <c r="E1" s="106"/>
      <c r="F1" s="106"/>
      <c r="G1" s="106"/>
      <c r="H1" s="47"/>
    </row>
    <row r="2" spans="1:8" ht="39" x14ac:dyDescent="0.25">
      <c r="A2" s="78" t="s">
        <v>1</v>
      </c>
      <c r="B2" s="79" t="s">
        <v>3</v>
      </c>
      <c r="C2" s="79" t="s">
        <v>4</v>
      </c>
      <c r="D2" s="80" t="s">
        <v>5</v>
      </c>
      <c r="E2" s="80" t="s">
        <v>6</v>
      </c>
      <c r="F2" s="80" t="s">
        <v>7</v>
      </c>
      <c r="G2" s="81" t="s">
        <v>8</v>
      </c>
      <c r="H2" s="82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26</v>
      </c>
      <c r="H3" s="43">
        <f t="shared" ref="H3:H53" si="0">E3/G3</f>
        <v>1</v>
      </c>
    </row>
    <row r="4" spans="1:8" x14ac:dyDescent="0.25">
      <c r="A4" s="1" t="s">
        <v>14</v>
      </c>
      <c r="B4" s="9">
        <v>5</v>
      </c>
      <c r="C4" s="9">
        <v>15</v>
      </c>
      <c r="D4" s="9">
        <v>6</v>
      </c>
      <c r="E4" s="9">
        <f t="shared" ref="E4:E53" si="1">SUM(B4:D4)</f>
        <v>26</v>
      </c>
      <c r="F4" s="9">
        <v>4</v>
      </c>
      <c r="G4" s="9">
        <v>21</v>
      </c>
      <c r="H4" s="43">
        <f t="shared" si="0"/>
        <v>1.2380952380952381</v>
      </c>
    </row>
    <row r="5" spans="1:8" x14ac:dyDescent="0.25">
      <c r="A5" s="1" t="s">
        <v>16</v>
      </c>
      <c r="B5" s="9">
        <v>1</v>
      </c>
      <c r="C5" s="9">
        <v>9</v>
      </c>
      <c r="D5" s="9">
        <v>0</v>
      </c>
      <c r="E5" s="9">
        <f t="shared" si="1"/>
        <v>10</v>
      </c>
      <c r="F5" s="9">
        <v>0</v>
      </c>
      <c r="G5" s="9">
        <v>10</v>
      </c>
      <c r="H5" s="43">
        <f t="shared" si="0"/>
        <v>1</v>
      </c>
    </row>
    <row r="6" spans="1:8" x14ac:dyDescent="0.25">
      <c r="A6" s="1" t="s">
        <v>18</v>
      </c>
      <c r="B6" s="9">
        <v>2</v>
      </c>
      <c r="C6" s="9">
        <v>79</v>
      </c>
      <c r="D6" s="9">
        <v>0</v>
      </c>
      <c r="E6" s="9">
        <v>81</v>
      </c>
      <c r="F6" s="9">
        <v>0</v>
      </c>
      <c r="G6" s="9">
        <v>47</v>
      </c>
      <c r="H6" s="43">
        <v>1.7234042553191489</v>
      </c>
    </row>
    <row r="7" spans="1:8" x14ac:dyDescent="0.25">
      <c r="A7" s="1" t="s">
        <v>23</v>
      </c>
      <c r="B7" s="9">
        <v>0</v>
      </c>
      <c r="C7" s="9">
        <v>25</v>
      </c>
      <c r="D7" s="9">
        <v>0</v>
      </c>
      <c r="E7" s="9">
        <f t="shared" si="1"/>
        <v>25</v>
      </c>
      <c r="F7" s="9">
        <v>0</v>
      </c>
      <c r="G7" s="9">
        <v>23</v>
      </c>
      <c r="H7" s="43">
        <f t="shared" si="0"/>
        <v>1.0869565217391304</v>
      </c>
    </row>
    <row r="8" spans="1:8" x14ac:dyDescent="0.25">
      <c r="A8" s="1" t="s">
        <v>26</v>
      </c>
      <c r="B8" s="9">
        <v>8</v>
      </c>
      <c r="C8" s="9">
        <v>87</v>
      </c>
      <c r="D8" s="9">
        <v>2</v>
      </c>
      <c r="E8" s="9">
        <f t="shared" si="1"/>
        <v>97</v>
      </c>
      <c r="F8" s="9">
        <v>3</v>
      </c>
      <c r="G8" s="9">
        <v>93</v>
      </c>
      <c r="H8" s="43">
        <f t="shared" si="0"/>
        <v>1.043010752688172</v>
      </c>
    </row>
    <row r="9" spans="1:8" x14ac:dyDescent="0.25">
      <c r="A9" s="1" t="s">
        <v>29</v>
      </c>
      <c r="B9" s="9">
        <v>0</v>
      </c>
      <c r="C9" s="9">
        <v>13</v>
      </c>
      <c r="D9" s="9">
        <v>0</v>
      </c>
      <c r="E9" s="9">
        <f t="shared" si="1"/>
        <v>13</v>
      </c>
      <c r="F9" s="9">
        <v>0</v>
      </c>
      <c r="G9" s="9">
        <v>10</v>
      </c>
      <c r="H9" s="43">
        <f t="shared" si="0"/>
        <v>1.3</v>
      </c>
    </row>
    <row r="10" spans="1:8" x14ac:dyDescent="0.25">
      <c r="A10" s="1" t="s">
        <v>32</v>
      </c>
      <c r="B10" s="9">
        <v>18</v>
      </c>
      <c r="C10" s="9">
        <v>126</v>
      </c>
      <c r="D10" s="9">
        <v>25</v>
      </c>
      <c r="E10" s="9">
        <f t="shared" si="1"/>
        <v>169</v>
      </c>
      <c r="F10" s="9">
        <v>5</v>
      </c>
      <c r="G10" s="9">
        <v>133</v>
      </c>
      <c r="H10" s="43">
        <f t="shared" si="0"/>
        <v>1.2706766917293233</v>
      </c>
    </row>
    <row r="11" spans="1:8" x14ac:dyDescent="0.25">
      <c r="A11" s="1" t="s">
        <v>34</v>
      </c>
      <c r="B11" s="9">
        <v>6</v>
      </c>
      <c r="C11" s="9">
        <v>93</v>
      </c>
      <c r="D11" s="9">
        <v>0</v>
      </c>
      <c r="E11" s="9">
        <v>99</v>
      </c>
      <c r="F11" s="9">
        <v>1</v>
      </c>
      <c r="G11" s="9">
        <v>106</v>
      </c>
      <c r="H11" s="43">
        <v>0.93396226415094341</v>
      </c>
    </row>
    <row r="12" spans="1:8" x14ac:dyDescent="0.25">
      <c r="A12" s="1" t="s">
        <v>39</v>
      </c>
      <c r="B12" s="9">
        <v>3</v>
      </c>
      <c r="C12" s="9">
        <v>35</v>
      </c>
      <c r="D12" s="9">
        <v>0</v>
      </c>
      <c r="E12" s="9">
        <f t="shared" si="1"/>
        <v>38</v>
      </c>
      <c r="F12" s="9">
        <v>0</v>
      </c>
      <c r="G12" s="9">
        <v>46</v>
      </c>
      <c r="H12" s="43">
        <f t="shared" si="0"/>
        <v>0.82608695652173914</v>
      </c>
    </row>
    <row r="13" spans="1:8" x14ac:dyDescent="0.25">
      <c r="A13" s="1" t="s">
        <v>42</v>
      </c>
      <c r="B13" s="9">
        <v>3</v>
      </c>
      <c r="C13" s="9">
        <v>73</v>
      </c>
      <c r="D13" s="9">
        <v>0</v>
      </c>
      <c r="E13" s="9">
        <f t="shared" si="1"/>
        <v>76</v>
      </c>
      <c r="F13" s="9">
        <v>3</v>
      </c>
      <c r="G13" s="9">
        <v>30</v>
      </c>
      <c r="H13" s="43">
        <f t="shared" si="0"/>
        <v>2.5333333333333332</v>
      </c>
    </row>
    <row r="14" spans="1:8" x14ac:dyDescent="0.25">
      <c r="A14" s="1" t="s">
        <v>45</v>
      </c>
      <c r="B14" s="9">
        <v>7</v>
      </c>
      <c r="C14" s="9">
        <v>190</v>
      </c>
      <c r="D14" s="9">
        <v>0</v>
      </c>
      <c r="E14" s="9">
        <v>197</v>
      </c>
      <c r="F14" s="9">
        <v>5</v>
      </c>
      <c r="G14" s="9">
        <v>217</v>
      </c>
      <c r="H14" s="43">
        <v>0.90783410138248843</v>
      </c>
    </row>
    <row r="15" spans="1:8" x14ac:dyDescent="0.25">
      <c r="A15" s="1" t="s">
        <v>50</v>
      </c>
      <c r="B15" s="9">
        <v>1</v>
      </c>
      <c r="C15" s="9">
        <v>19</v>
      </c>
      <c r="D15" s="9">
        <v>0</v>
      </c>
      <c r="E15" s="9">
        <f t="shared" si="1"/>
        <v>20</v>
      </c>
      <c r="F15" s="9">
        <v>1</v>
      </c>
      <c r="G15" s="9">
        <v>6</v>
      </c>
      <c r="H15" s="43">
        <f t="shared" si="0"/>
        <v>3.3333333333333335</v>
      </c>
    </row>
    <row r="16" spans="1:8" x14ac:dyDescent="0.25">
      <c r="A16" s="1" t="s">
        <v>53</v>
      </c>
      <c r="B16" s="9">
        <v>14</v>
      </c>
      <c r="C16" s="9">
        <v>220</v>
      </c>
      <c r="D16" s="9">
        <v>0</v>
      </c>
      <c r="E16" s="9">
        <v>234</v>
      </c>
      <c r="F16" s="9">
        <v>3</v>
      </c>
      <c r="G16" s="9">
        <v>239</v>
      </c>
      <c r="H16" s="43">
        <v>0.97907949790794979</v>
      </c>
    </row>
    <row r="17" spans="1:8" x14ac:dyDescent="0.25">
      <c r="A17" s="1" t="s">
        <v>58</v>
      </c>
      <c r="B17" s="9">
        <v>1</v>
      </c>
      <c r="C17" s="9">
        <v>7</v>
      </c>
      <c r="D17" s="9">
        <v>0</v>
      </c>
      <c r="E17" s="9">
        <f t="shared" si="1"/>
        <v>8</v>
      </c>
      <c r="F17" s="9">
        <v>1</v>
      </c>
      <c r="G17" s="9">
        <v>5</v>
      </c>
      <c r="H17" s="43">
        <f t="shared" si="0"/>
        <v>1.6</v>
      </c>
    </row>
    <row r="18" spans="1:8" x14ac:dyDescent="0.25">
      <c r="A18" s="1" t="s">
        <v>61</v>
      </c>
      <c r="B18" s="9">
        <v>3</v>
      </c>
      <c r="C18" s="9">
        <v>21</v>
      </c>
      <c r="D18" s="9">
        <v>0</v>
      </c>
      <c r="E18" s="9">
        <f t="shared" si="1"/>
        <v>24</v>
      </c>
      <c r="F18" s="9">
        <v>2</v>
      </c>
      <c r="G18" s="9">
        <v>26</v>
      </c>
      <c r="H18" s="43">
        <f t="shared" si="0"/>
        <v>0.92307692307692313</v>
      </c>
    </row>
    <row r="19" spans="1:8" x14ac:dyDescent="0.25">
      <c r="A19" s="1" t="s">
        <v>64</v>
      </c>
      <c r="B19" s="9">
        <v>9</v>
      </c>
      <c r="C19" s="9">
        <v>169</v>
      </c>
      <c r="D19" s="9">
        <v>0</v>
      </c>
      <c r="E19" s="9">
        <v>178</v>
      </c>
      <c r="F19" s="9">
        <v>4</v>
      </c>
      <c r="G19" s="9">
        <v>164</v>
      </c>
      <c r="H19" s="43">
        <v>1.0853658536585367</v>
      </c>
    </row>
    <row r="20" spans="1:8" x14ac:dyDescent="0.25">
      <c r="A20" s="1" t="s">
        <v>69</v>
      </c>
      <c r="B20" s="9">
        <v>6</v>
      </c>
      <c r="C20" s="9">
        <v>69</v>
      </c>
      <c r="D20" s="9">
        <v>0</v>
      </c>
      <c r="E20" s="9">
        <v>75</v>
      </c>
      <c r="F20" s="9">
        <v>5</v>
      </c>
      <c r="G20" s="9">
        <v>84</v>
      </c>
      <c r="H20" s="43">
        <v>0.8928571428571429</v>
      </c>
    </row>
    <row r="21" spans="1:8" x14ac:dyDescent="0.25">
      <c r="A21" s="1" t="s">
        <v>74</v>
      </c>
      <c r="B21" s="9">
        <v>3</v>
      </c>
      <c r="C21" s="9">
        <v>50</v>
      </c>
      <c r="D21" s="9">
        <v>0</v>
      </c>
      <c r="E21" s="9">
        <f t="shared" si="1"/>
        <v>53</v>
      </c>
      <c r="F21" s="9">
        <v>2</v>
      </c>
      <c r="G21" s="9">
        <v>58</v>
      </c>
      <c r="H21" s="43">
        <f t="shared" si="0"/>
        <v>0.91379310344827591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43">
        <f t="shared" si="0"/>
        <v>1</v>
      </c>
    </row>
    <row r="23" spans="1:8" x14ac:dyDescent="0.25">
      <c r="A23" s="1" t="s">
        <v>454</v>
      </c>
      <c r="B23" s="9">
        <v>0</v>
      </c>
      <c r="C23" s="9">
        <v>6</v>
      </c>
      <c r="D23" s="9">
        <v>0</v>
      </c>
      <c r="E23" s="9">
        <f t="shared" si="1"/>
        <v>6</v>
      </c>
      <c r="F23" s="9">
        <v>0</v>
      </c>
      <c r="G23" s="9">
        <v>6</v>
      </c>
      <c r="H23" s="43">
        <f t="shared" si="0"/>
        <v>1</v>
      </c>
    </row>
    <row r="24" spans="1:8" x14ac:dyDescent="0.25">
      <c r="A24" s="1" t="s">
        <v>80</v>
      </c>
      <c r="B24" s="9">
        <v>12</v>
      </c>
      <c r="C24" s="9">
        <v>212</v>
      </c>
      <c r="D24" s="9">
        <v>3</v>
      </c>
      <c r="E24" s="9">
        <f t="shared" si="1"/>
        <v>227</v>
      </c>
      <c r="F24" s="9">
        <v>12</v>
      </c>
      <c r="G24" s="9">
        <v>106</v>
      </c>
      <c r="H24" s="43">
        <f t="shared" si="0"/>
        <v>2.141509433962264</v>
      </c>
    </row>
    <row r="25" spans="1:8" x14ac:dyDescent="0.25">
      <c r="A25" s="1" t="s">
        <v>83</v>
      </c>
      <c r="B25" s="9">
        <v>1</v>
      </c>
      <c r="C25" s="9">
        <v>30</v>
      </c>
      <c r="D25" s="9">
        <v>0</v>
      </c>
      <c r="E25" s="9">
        <f t="shared" si="1"/>
        <v>31</v>
      </c>
      <c r="F25" s="9">
        <v>1</v>
      </c>
      <c r="G25" s="9">
        <v>29</v>
      </c>
      <c r="H25" s="43">
        <f t="shared" si="0"/>
        <v>1.0689655172413792</v>
      </c>
    </row>
    <row r="26" spans="1:8" x14ac:dyDescent="0.25">
      <c r="A26" s="1" t="s">
        <v>86</v>
      </c>
      <c r="B26" s="9">
        <v>8</v>
      </c>
      <c r="C26" s="9">
        <v>74</v>
      </c>
      <c r="D26" s="9">
        <v>0</v>
      </c>
      <c r="E26" s="9">
        <f t="shared" si="1"/>
        <v>82</v>
      </c>
      <c r="F26" s="9">
        <v>5</v>
      </c>
      <c r="G26" s="9">
        <v>100</v>
      </c>
      <c r="H26" s="43">
        <f t="shared" si="0"/>
        <v>0.82</v>
      </c>
    </row>
    <row r="27" spans="1:8" x14ac:dyDescent="0.25">
      <c r="A27" s="1" t="s">
        <v>89</v>
      </c>
      <c r="B27" s="9">
        <v>0</v>
      </c>
      <c r="C27" s="9">
        <v>7</v>
      </c>
      <c r="D27" s="9">
        <v>0</v>
      </c>
      <c r="E27" s="9">
        <f t="shared" si="1"/>
        <v>7</v>
      </c>
      <c r="F27" s="9">
        <v>0</v>
      </c>
      <c r="G27" s="9">
        <v>7</v>
      </c>
      <c r="H27" s="43">
        <f t="shared" si="0"/>
        <v>1</v>
      </c>
    </row>
    <row r="28" spans="1:8" x14ac:dyDescent="0.25">
      <c r="A28" s="1" t="s">
        <v>92</v>
      </c>
      <c r="B28" s="9">
        <v>1</v>
      </c>
      <c r="C28" s="9">
        <v>7</v>
      </c>
      <c r="D28" s="9">
        <v>0</v>
      </c>
      <c r="E28" s="9">
        <f t="shared" si="1"/>
        <v>8</v>
      </c>
      <c r="F28" s="9">
        <v>1</v>
      </c>
      <c r="G28" s="9">
        <v>8</v>
      </c>
      <c r="H28" s="43">
        <f t="shared" si="0"/>
        <v>1</v>
      </c>
    </row>
    <row r="29" spans="1:8" x14ac:dyDescent="0.25">
      <c r="A29" s="1" t="s">
        <v>95</v>
      </c>
      <c r="B29" s="9">
        <v>0</v>
      </c>
      <c r="C29" s="9">
        <v>4</v>
      </c>
      <c r="D29" s="9">
        <v>0</v>
      </c>
      <c r="E29" s="9">
        <f t="shared" si="1"/>
        <v>4</v>
      </c>
      <c r="F29" s="9">
        <v>0</v>
      </c>
      <c r="G29" s="9">
        <v>3</v>
      </c>
      <c r="H29" s="43">
        <f t="shared" si="0"/>
        <v>1.3333333333333333</v>
      </c>
    </row>
    <row r="30" spans="1:8" x14ac:dyDescent="0.25">
      <c r="A30" s="1" t="s">
        <v>98</v>
      </c>
      <c r="B30" s="9">
        <v>1</v>
      </c>
      <c r="C30" s="9">
        <v>14</v>
      </c>
      <c r="D30" s="9">
        <v>0</v>
      </c>
      <c r="E30" s="9">
        <f t="shared" si="1"/>
        <v>15</v>
      </c>
      <c r="F30" s="9">
        <v>0</v>
      </c>
      <c r="G30" s="9">
        <v>15</v>
      </c>
      <c r="H30" s="43">
        <f t="shared" si="0"/>
        <v>1</v>
      </c>
    </row>
    <row r="31" spans="1:8" x14ac:dyDescent="0.25">
      <c r="A31" s="1" t="s">
        <v>101</v>
      </c>
      <c r="B31" s="9">
        <v>1</v>
      </c>
      <c r="C31" s="9">
        <v>18</v>
      </c>
      <c r="D31" s="9">
        <v>0</v>
      </c>
      <c r="E31" s="9">
        <f t="shared" si="1"/>
        <v>19</v>
      </c>
      <c r="F31" s="9">
        <v>1</v>
      </c>
      <c r="G31" s="9">
        <v>24</v>
      </c>
      <c r="H31" s="43">
        <f t="shared" si="0"/>
        <v>0.79166666666666663</v>
      </c>
    </row>
    <row r="32" spans="1:8" x14ac:dyDescent="0.25">
      <c r="A32" s="1" t="s">
        <v>104</v>
      </c>
      <c r="B32" s="9">
        <v>0</v>
      </c>
      <c r="C32" s="9">
        <v>45</v>
      </c>
      <c r="D32" s="9">
        <v>0</v>
      </c>
      <c r="E32" s="9">
        <f t="shared" si="1"/>
        <v>45</v>
      </c>
      <c r="F32" s="9">
        <v>0</v>
      </c>
      <c r="G32" s="9">
        <v>33</v>
      </c>
      <c r="H32" s="43">
        <f t="shared" si="0"/>
        <v>1.3636363636363635</v>
      </c>
    </row>
    <row r="33" spans="1:8" x14ac:dyDescent="0.25">
      <c r="A33" s="1" t="s">
        <v>107</v>
      </c>
      <c r="B33" s="9">
        <v>5</v>
      </c>
      <c r="C33" s="9">
        <v>62</v>
      </c>
      <c r="D33" s="9">
        <v>0</v>
      </c>
      <c r="E33" s="9">
        <f t="shared" si="1"/>
        <v>67</v>
      </c>
      <c r="F33" s="9">
        <v>1</v>
      </c>
      <c r="G33" s="9">
        <v>54</v>
      </c>
      <c r="H33" s="43">
        <f t="shared" si="0"/>
        <v>1.2407407407407407</v>
      </c>
    </row>
    <row r="34" spans="1:8" x14ac:dyDescent="0.25">
      <c r="A34" s="1" t="s">
        <v>110</v>
      </c>
      <c r="B34" s="9">
        <v>3</v>
      </c>
      <c r="C34" s="9">
        <v>3</v>
      </c>
      <c r="D34" s="9">
        <v>1</v>
      </c>
      <c r="E34" s="9">
        <f t="shared" si="1"/>
        <v>7</v>
      </c>
      <c r="F34" s="9">
        <v>0</v>
      </c>
      <c r="G34" s="9">
        <v>9</v>
      </c>
      <c r="H34" s="43">
        <f t="shared" si="0"/>
        <v>0.77777777777777779</v>
      </c>
    </row>
    <row r="35" spans="1:8" x14ac:dyDescent="0.25">
      <c r="A35" s="1" t="s">
        <v>113</v>
      </c>
      <c r="B35" s="9">
        <v>0</v>
      </c>
      <c r="C35" s="9">
        <v>3</v>
      </c>
      <c r="D35" s="9">
        <v>2</v>
      </c>
      <c r="E35" s="9">
        <f t="shared" si="1"/>
        <v>5</v>
      </c>
      <c r="F35" s="9">
        <v>0</v>
      </c>
      <c r="G35" s="9">
        <v>17</v>
      </c>
      <c r="H35" s="43">
        <f t="shared" si="0"/>
        <v>0.29411764705882354</v>
      </c>
    </row>
    <row r="36" spans="1:8" x14ac:dyDescent="0.25">
      <c r="A36" s="1" t="s">
        <v>116</v>
      </c>
      <c r="B36" s="9">
        <v>5</v>
      </c>
      <c r="C36" s="9">
        <v>147</v>
      </c>
      <c r="D36" s="9">
        <v>3</v>
      </c>
      <c r="E36" s="9">
        <v>155</v>
      </c>
      <c r="F36" s="9">
        <v>3</v>
      </c>
      <c r="G36" s="9">
        <v>123</v>
      </c>
      <c r="H36" s="43">
        <v>1.2601626016260163</v>
      </c>
    </row>
    <row r="37" spans="1:8" x14ac:dyDescent="0.25">
      <c r="A37" s="1" t="s">
        <v>121</v>
      </c>
      <c r="B37" s="9">
        <v>0</v>
      </c>
      <c r="C37" s="9">
        <v>32</v>
      </c>
      <c r="D37" s="9">
        <v>0</v>
      </c>
      <c r="E37" s="9">
        <f t="shared" si="1"/>
        <v>32</v>
      </c>
      <c r="F37" s="9">
        <v>0</v>
      </c>
      <c r="G37" s="9">
        <v>32</v>
      </c>
      <c r="H37" s="43">
        <f t="shared" si="0"/>
        <v>1</v>
      </c>
    </row>
    <row r="38" spans="1:8" x14ac:dyDescent="0.25">
      <c r="A38" s="1" t="s">
        <v>123</v>
      </c>
      <c r="B38" s="9">
        <v>20</v>
      </c>
      <c r="C38" s="9">
        <v>0</v>
      </c>
      <c r="D38" s="9">
        <v>0</v>
      </c>
      <c r="E38" s="9">
        <f t="shared" si="1"/>
        <v>20</v>
      </c>
      <c r="F38" s="9">
        <v>0</v>
      </c>
      <c r="G38" s="9">
        <v>12</v>
      </c>
      <c r="H38" s="43">
        <f t="shared" si="0"/>
        <v>1.6666666666666667</v>
      </c>
    </row>
    <row r="39" spans="1:8" x14ac:dyDescent="0.25">
      <c r="A39" s="1" t="s">
        <v>126</v>
      </c>
      <c r="B39" s="9">
        <v>2</v>
      </c>
      <c r="C39" s="9">
        <v>19</v>
      </c>
      <c r="D39" s="9">
        <v>0</v>
      </c>
      <c r="E39" s="9">
        <f t="shared" si="1"/>
        <v>21</v>
      </c>
      <c r="F39" s="9">
        <v>2</v>
      </c>
      <c r="G39" s="9">
        <v>20</v>
      </c>
      <c r="H39" s="43">
        <f t="shared" si="0"/>
        <v>1.05</v>
      </c>
    </row>
    <row r="40" spans="1:8" x14ac:dyDescent="0.25">
      <c r="A40" s="1" t="s">
        <v>129</v>
      </c>
      <c r="B40" s="9">
        <v>3</v>
      </c>
      <c r="C40" s="9">
        <v>57</v>
      </c>
      <c r="D40" s="9">
        <v>0</v>
      </c>
      <c r="E40" s="9">
        <f t="shared" si="1"/>
        <v>60</v>
      </c>
      <c r="F40" s="9">
        <v>3</v>
      </c>
      <c r="G40" s="9">
        <v>62</v>
      </c>
      <c r="H40" s="43">
        <f t="shared" si="0"/>
        <v>0.967741935483871</v>
      </c>
    </row>
    <row r="41" spans="1:8" x14ac:dyDescent="0.25">
      <c r="A41" s="1" t="s">
        <v>132</v>
      </c>
      <c r="B41" s="9">
        <v>5</v>
      </c>
      <c r="C41" s="9">
        <v>78</v>
      </c>
      <c r="D41" s="9">
        <v>0</v>
      </c>
      <c r="E41" s="9">
        <f t="shared" si="1"/>
        <v>83</v>
      </c>
      <c r="F41" s="9">
        <v>3</v>
      </c>
      <c r="G41" s="9">
        <v>62</v>
      </c>
      <c r="H41" s="43">
        <f t="shared" si="0"/>
        <v>1.3387096774193548</v>
      </c>
    </row>
    <row r="42" spans="1:8" x14ac:dyDescent="0.25">
      <c r="A42" s="1" t="s">
        <v>135</v>
      </c>
      <c r="B42" s="9">
        <v>14</v>
      </c>
      <c r="C42" s="9">
        <v>78</v>
      </c>
      <c r="D42" s="9">
        <v>0</v>
      </c>
      <c r="E42" s="9">
        <f t="shared" si="1"/>
        <v>92</v>
      </c>
      <c r="F42" s="9">
        <v>1</v>
      </c>
      <c r="G42" s="9">
        <v>46</v>
      </c>
      <c r="H42" s="43">
        <f t="shared" si="0"/>
        <v>2</v>
      </c>
    </row>
    <row r="43" spans="1:8" x14ac:dyDescent="0.25">
      <c r="A43" s="1" t="s">
        <v>138</v>
      </c>
      <c r="B43" s="9">
        <v>3</v>
      </c>
      <c r="C43" s="9">
        <v>31</v>
      </c>
      <c r="D43" s="9">
        <v>0</v>
      </c>
      <c r="E43" s="9">
        <f t="shared" si="1"/>
        <v>34</v>
      </c>
      <c r="F43" s="9">
        <v>2</v>
      </c>
      <c r="G43" s="9">
        <v>25</v>
      </c>
      <c r="H43" s="43">
        <f t="shared" si="0"/>
        <v>1.36</v>
      </c>
    </row>
    <row r="44" spans="1:8" x14ac:dyDescent="0.25">
      <c r="A44" s="1" t="s">
        <v>141</v>
      </c>
      <c r="B44" s="9">
        <v>0</v>
      </c>
      <c r="C44" s="9">
        <v>52</v>
      </c>
      <c r="D44" s="9">
        <v>1</v>
      </c>
      <c r="E44" s="9">
        <v>53</v>
      </c>
      <c r="F44" s="9">
        <v>0</v>
      </c>
      <c r="G44" s="9">
        <v>62</v>
      </c>
      <c r="H44" s="43">
        <v>0.85483870967741937</v>
      </c>
    </row>
    <row r="45" spans="1:8" x14ac:dyDescent="0.25">
      <c r="A45" s="1" t="s">
        <v>146</v>
      </c>
      <c r="B45" s="9">
        <v>8</v>
      </c>
      <c r="C45" s="9">
        <v>93</v>
      </c>
      <c r="D45" s="9">
        <v>0</v>
      </c>
      <c r="E45" s="9">
        <f t="shared" si="1"/>
        <v>101</v>
      </c>
      <c r="F45" s="9">
        <v>3</v>
      </c>
      <c r="G45" s="9">
        <v>42</v>
      </c>
      <c r="H45" s="43">
        <f t="shared" si="0"/>
        <v>2.4047619047619047</v>
      </c>
    </row>
    <row r="46" spans="1:8" x14ac:dyDescent="0.25">
      <c r="A46" s="1" t="s">
        <v>149</v>
      </c>
      <c r="B46" s="9">
        <v>2</v>
      </c>
      <c r="C46" s="9">
        <v>37</v>
      </c>
      <c r="D46" s="9">
        <v>0</v>
      </c>
      <c r="E46" s="9">
        <v>39</v>
      </c>
      <c r="F46" s="9">
        <v>0</v>
      </c>
      <c r="G46" s="9">
        <v>38</v>
      </c>
      <c r="H46" s="43">
        <v>1.0263157894736843</v>
      </c>
    </row>
    <row r="47" spans="1:8" x14ac:dyDescent="0.25">
      <c r="A47" s="1" t="s">
        <v>154</v>
      </c>
      <c r="B47" s="9">
        <v>1</v>
      </c>
      <c r="C47" s="9">
        <v>39</v>
      </c>
      <c r="D47" s="9">
        <v>0</v>
      </c>
      <c r="E47" s="9">
        <f t="shared" si="1"/>
        <v>40</v>
      </c>
      <c r="F47" s="9">
        <v>0</v>
      </c>
      <c r="G47" s="9">
        <v>25</v>
      </c>
      <c r="H47" s="43">
        <f t="shared" si="0"/>
        <v>1.6</v>
      </c>
    </row>
    <row r="48" spans="1:8" x14ac:dyDescent="0.25">
      <c r="A48" s="1" t="s">
        <v>157</v>
      </c>
      <c r="B48" s="9">
        <v>4</v>
      </c>
      <c r="C48" s="9">
        <v>40</v>
      </c>
      <c r="D48" s="9">
        <v>0</v>
      </c>
      <c r="E48" s="9">
        <f t="shared" si="1"/>
        <v>44</v>
      </c>
      <c r="F48" s="9">
        <v>4</v>
      </c>
      <c r="G48" s="9">
        <v>29</v>
      </c>
      <c r="H48" s="43">
        <f t="shared" si="0"/>
        <v>1.5172413793103448</v>
      </c>
    </row>
    <row r="49" spans="1:8" x14ac:dyDescent="0.25">
      <c r="A49" s="1" t="s">
        <v>160</v>
      </c>
      <c r="B49" s="9">
        <v>6</v>
      </c>
      <c r="C49" s="9">
        <v>97</v>
      </c>
      <c r="D49" s="9">
        <v>0</v>
      </c>
      <c r="E49" s="9">
        <f t="shared" si="1"/>
        <v>103</v>
      </c>
      <c r="F49" s="9">
        <v>2</v>
      </c>
      <c r="G49" s="9">
        <v>51</v>
      </c>
      <c r="H49" s="43">
        <f t="shared" si="0"/>
        <v>2.0196078431372548</v>
      </c>
    </row>
    <row r="50" spans="1:8" x14ac:dyDescent="0.25">
      <c r="A50" s="1" t="s">
        <v>163</v>
      </c>
      <c r="B50" s="9">
        <v>0</v>
      </c>
      <c r="C50" s="9">
        <v>20</v>
      </c>
      <c r="D50" s="9">
        <v>0</v>
      </c>
      <c r="E50" s="9">
        <f t="shared" si="1"/>
        <v>20</v>
      </c>
      <c r="F50" s="9">
        <v>0</v>
      </c>
      <c r="G50" s="9">
        <v>20</v>
      </c>
      <c r="H50" s="43">
        <f t="shared" si="0"/>
        <v>1</v>
      </c>
    </row>
    <row r="51" spans="1:8" x14ac:dyDescent="0.25">
      <c r="A51" s="1" t="s">
        <v>166</v>
      </c>
      <c r="B51" s="9">
        <v>119</v>
      </c>
      <c r="C51" s="9">
        <v>3</v>
      </c>
      <c r="D51" s="9">
        <v>0</v>
      </c>
      <c r="E51" s="9">
        <f t="shared" si="1"/>
        <v>122</v>
      </c>
      <c r="F51" s="9">
        <v>1</v>
      </c>
      <c r="G51" s="9">
        <v>111</v>
      </c>
      <c r="H51" s="43">
        <f t="shared" si="0"/>
        <v>1.0990990990990992</v>
      </c>
    </row>
    <row r="52" spans="1:8" x14ac:dyDescent="0.25">
      <c r="A52" s="1" t="s">
        <v>168</v>
      </c>
      <c r="B52" s="9">
        <v>0</v>
      </c>
      <c r="C52" s="9">
        <v>31</v>
      </c>
      <c r="D52" s="9">
        <v>0</v>
      </c>
      <c r="E52" s="9">
        <f t="shared" si="1"/>
        <v>31</v>
      </c>
      <c r="F52" s="9">
        <v>0</v>
      </c>
      <c r="G52" s="9">
        <v>16</v>
      </c>
      <c r="H52" s="43">
        <f t="shared" si="0"/>
        <v>1.9375</v>
      </c>
    </row>
    <row r="53" spans="1:8" x14ac:dyDescent="0.25">
      <c r="A53" s="1" t="s">
        <v>171</v>
      </c>
      <c r="B53" s="9">
        <v>2</v>
      </c>
      <c r="C53" s="9">
        <v>26</v>
      </c>
      <c r="D53" s="9">
        <v>0</v>
      </c>
      <c r="E53" s="9">
        <f t="shared" si="1"/>
        <v>28</v>
      </c>
      <c r="F53" s="9">
        <v>0</v>
      </c>
      <c r="G53" s="9">
        <v>26</v>
      </c>
      <c r="H53" s="43">
        <f t="shared" si="0"/>
        <v>1.0769230769230769</v>
      </c>
    </row>
    <row r="54" spans="1:8" x14ac:dyDescent="0.25">
      <c r="A54" s="1" t="s">
        <v>174</v>
      </c>
      <c r="B54" s="9">
        <v>801</v>
      </c>
      <c r="C54" s="9">
        <v>2082</v>
      </c>
      <c r="D54" s="9">
        <v>6</v>
      </c>
      <c r="E54" s="9">
        <v>2889</v>
      </c>
      <c r="F54" s="9">
        <v>81</v>
      </c>
      <c r="G54" s="9">
        <v>3014</v>
      </c>
      <c r="H54" s="43">
        <v>0.95852687458526875</v>
      </c>
    </row>
    <row r="55" spans="1:8" x14ac:dyDescent="0.25">
      <c r="A55" s="1" t="s">
        <v>197</v>
      </c>
      <c r="B55" s="9">
        <v>5</v>
      </c>
      <c r="C55" s="9">
        <v>43</v>
      </c>
      <c r="D55" s="9">
        <v>0</v>
      </c>
      <c r="E55" s="9">
        <f t="shared" ref="E55:E75" si="2">SUM(B55:D55)</f>
        <v>48</v>
      </c>
      <c r="F55" s="9">
        <v>2</v>
      </c>
      <c r="G55" s="9">
        <v>52</v>
      </c>
      <c r="H55" s="43">
        <f t="shared" ref="H55:H76" si="3">E55/G55</f>
        <v>0.92307692307692313</v>
      </c>
    </row>
    <row r="56" spans="1:8" x14ac:dyDescent="0.25">
      <c r="A56" s="1" t="s">
        <v>199</v>
      </c>
      <c r="B56" s="9">
        <v>2</v>
      </c>
      <c r="C56" s="9">
        <v>53</v>
      </c>
      <c r="D56" s="9">
        <v>0</v>
      </c>
      <c r="E56" s="9">
        <v>55</v>
      </c>
      <c r="F56" s="9">
        <v>2</v>
      </c>
      <c r="G56" s="9">
        <v>38</v>
      </c>
      <c r="H56" s="43">
        <v>1.4473684210526316</v>
      </c>
    </row>
    <row r="57" spans="1:8" x14ac:dyDescent="0.25">
      <c r="A57" s="1" t="s">
        <v>204</v>
      </c>
      <c r="B57" s="9">
        <v>3</v>
      </c>
      <c r="C57" s="9">
        <v>43</v>
      </c>
      <c r="D57" s="9">
        <v>11</v>
      </c>
      <c r="E57" s="9">
        <f t="shared" si="2"/>
        <v>57</v>
      </c>
      <c r="F57" s="9">
        <v>3</v>
      </c>
      <c r="G57" s="9">
        <v>51</v>
      </c>
      <c r="H57" s="43">
        <f t="shared" si="3"/>
        <v>1.1176470588235294</v>
      </c>
    </row>
    <row r="58" spans="1:8" x14ac:dyDescent="0.25">
      <c r="A58" s="1" t="s">
        <v>207</v>
      </c>
      <c r="B58" s="9">
        <v>2</v>
      </c>
      <c r="C58" s="9">
        <v>47</v>
      </c>
      <c r="D58" s="9">
        <v>0</v>
      </c>
      <c r="E58" s="9">
        <f t="shared" si="2"/>
        <v>49</v>
      </c>
      <c r="F58" s="9">
        <v>2</v>
      </c>
      <c r="G58" s="9">
        <v>41</v>
      </c>
      <c r="H58" s="43">
        <f t="shared" si="3"/>
        <v>1.1951219512195121</v>
      </c>
    </row>
    <row r="59" spans="1:8" x14ac:dyDescent="0.25">
      <c r="A59" s="1" t="s">
        <v>209</v>
      </c>
      <c r="B59" s="9">
        <v>11</v>
      </c>
      <c r="C59" s="9">
        <v>247</v>
      </c>
      <c r="D59" s="9">
        <v>6</v>
      </c>
      <c r="E59" s="9">
        <v>264</v>
      </c>
      <c r="F59" s="9">
        <v>11</v>
      </c>
      <c r="G59" s="9">
        <v>187</v>
      </c>
      <c r="H59" s="43">
        <v>1.411764705882353</v>
      </c>
    </row>
    <row r="60" spans="1:8" x14ac:dyDescent="0.25">
      <c r="A60" s="1" t="s">
        <v>214</v>
      </c>
      <c r="B60" s="9">
        <v>4</v>
      </c>
      <c r="C60" s="9">
        <v>129</v>
      </c>
      <c r="D60" s="9">
        <v>0</v>
      </c>
      <c r="E60" s="9">
        <f t="shared" si="2"/>
        <v>133</v>
      </c>
      <c r="F60" s="9">
        <v>4</v>
      </c>
      <c r="G60" s="9">
        <v>67</v>
      </c>
      <c r="H60" s="43">
        <f t="shared" si="3"/>
        <v>1.9850746268656716</v>
      </c>
    </row>
    <row r="61" spans="1:8" x14ac:dyDescent="0.25">
      <c r="A61" s="1" t="s">
        <v>217</v>
      </c>
      <c r="B61" s="9">
        <v>1</v>
      </c>
      <c r="C61" s="9">
        <v>21</v>
      </c>
      <c r="D61" s="9">
        <v>0</v>
      </c>
      <c r="E61" s="9">
        <f t="shared" si="2"/>
        <v>22</v>
      </c>
      <c r="F61" s="9">
        <v>1</v>
      </c>
      <c r="G61" s="9">
        <v>40</v>
      </c>
      <c r="H61" s="43">
        <f t="shared" si="3"/>
        <v>0.55000000000000004</v>
      </c>
    </row>
    <row r="62" spans="1:8" x14ac:dyDescent="0.25">
      <c r="A62" s="1" t="s">
        <v>220</v>
      </c>
      <c r="B62" s="9">
        <v>12</v>
      </c>
      <c r="C62" s="9">
        <v>187</v>
      </c>
      <c r="D62" s="9">
        <v>0</v>
      </c>
      <c r="E62" s="9">
        <f t="shared" si="2"/>
        <v>199</v>
      </c>
      <c r="F62" s="9">
        <v>6</v>
      </c>
      <c r="G62" s="9">
        <v>100</v>
      </c>
      <c r="H62" s="43">
        <f t="shared" si="3"/>
        <v>1.99</v>
      </c>
    </row>
    <row r="63" spans="1:8" x14ac:dyDescent="0.25">
      <c r="A63" s="1" t="s">
        <v>223</v>
      </c>
      <c r="B63" s="9">
        <v>0</v>
      </c>
      <c r="C63" s="9">
        <v>57</v>
      </c>
      <c r="D63" s="9">
        <v>0</v>
      </c>
      <c r="E63" s="9">
        <f t="shared" si="2"/>
        <v>57</v>
      </c>
      <c r="F63" s="9">
        <v>0</v>
      </c>
      <c r="G63" s="9">
        <v>34</v>
      </c>
      <c r="H63" s="43">
        <f t="shared" si="3"/>
        <v>1.6764705882352942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43">
        <v>0</v>
      </c>
    </row>
    <row r="65" spans="1:8" x14ac:dyDescent="0.25">
      <c r="A65" s="1" t="s">
        <v>228</v>
      </c>
      <c r="B65" s="9">
        <v>4</v>
      </c>
      <c r="C65" s="9">
        <v>65</v>
      </c>
      <c r="D65" s="9">
        <v>0</v>
      </c>
      <c r="E65" s="9">
        <f t="shared" si="2"/>
        <v>69</v>
      </c>
      <c r="F65" s="9">
        <v>3</v>
      </c>
      <c r="G65" s="9">
        <v>70</v>
      </c>
      <c r="H65" s="43">
        <f t="shared" si="3"/>
        <v>0.98571428571428577</v>
      </c>
    </row>
    <row r="66" spans="1:8" x14ac:dyDescent="0.25">
      <c r="A66" s="1" t="s">
        <v>231</v>
      </c>
      <c r="B66" s="9">
        <v>3</v>
      </c>
      <c r="C66" s="9">
        <v>45</v>
      </c>
      <c r="D66" s="9">
        <v>0</v>
      </c>
      <c r="E66" s="9">
        <f t="shared" si="2"/>
        <v>48</v>
      </c>
      <c r="F66" s="9">
        <v>0</v>
      </c>
      <c r="G66" s="9">
        <v>33</v>
      </c>
      <c r="H66" s="43">
        <f t="shared" si="3"/>
        <v>1.4545454545454546</v>
      </c>
    </row>
    <row r="67" spans="1:8" x14ac:dyDescent="0.25">
      <c r="A67" s="1" t="s">
        <v>233</v>
      </c>
      <c r="B67" s="9">
        <v>3</v>
      </c>
      <c r="C67" s="9">
        <v>50</v>
      </c>
      <c r="D67" s="9">
        <v>0</v>
      </c>
      <c r="E67" s="9">
        <f t="shared" si="2"/>
        <v>53</v>
      </c>
      <c r="F67" s="9">
        <v>1</v>
      </c>
      <c r="G67" s="9">
        <v>53</v>
      </c>
      <c r="H67" s="43">
        <f t="shared" si="3"/>
        <v>1</v>
      </c>
    </row>
    <row r="68" spans="1:8" x14ac:dyDescent="0.25">
      <c r="A68" s="1" t="s">
        <v>236</v>
      </c>
      <c r="B68" s="9">
        <v>3</v>
      </c>
      <c r="C68" s="9">
        <v>50</v>
      </c>
      <c r="D68" s="9">
        <v>0</v>
      </c>
      <c r="E68" s="9">
        <f t="shared" si="2"/>
        <v>53</v>
      </c>
      <c r="F68" s="9">
        <v>1</v>
      </c>
      <c r="G68" s="9">
        <v>65</v>
      </c>
      <c r="H68" s="43">
        <f t="shared" si="3"/>
        <v>0.81538461538461537</v>
      </c>
    </row>
    <row r="69" spans="1:8" x14ac:dyDescent="0.25">
      <c r="A69" s="1" t="s">
        <v>239</v>
      </c>
      <c r="B69" s="9">
        <v>4</v>
      </c>
      <c r="C69" s="9">
        <v>55</v>
      </c>
      <c r="D69" s="9">
        <v>0</v>
      </c>
      <c r="E69" s="9">
        <f t="shared" si="2"/>
        <v>59</v>
      </c>
      <c r="F69" s="9">
        <v>1</v>
      </c>
      <c r="G69" s="9">
        <v>55</v>
      </c>
      <c r="H69" s="43">
        <f t="shared" si="3"/>
        <v>1.0727272727272728</v>
      </c>
    </row>
    <row r="70" spans="1:8" x14ac:dyDescent="0.25">
      <c r="A70" s="1" t="s">
        <v>242</v>
      </c>
      <c r="B70" s="9">
        <v>15</v>
      </c>
      <c r="C70" s="9">
        <v>1</v>
      </c>
      <c r="D70" s="9">
        <v>0</v>
      </c>
      <c r="E70" s="9">
        <f t="shared" si="2"/>
        <v>16</v>
      </c>
      <c r="F70" s="9">
        <v>16</v>
      </c>
      <c r="G70" s="9">
        <v>16</v>
      </c>
      <c r="H70" s="43">
        <f t="shared" si="3"/>
        <v>1</v>
      </c>
    </row>
    <row r="71" spans="1:8" x14ac:dyDescent="0.25">
      <c r="A71" s="1" t="s">
        <v>245</v>
      </c>
      <c r="B71" s="9">
        <v>89</v>
      </c>
      <c r="C71" s="9">
        <v>1766</v>
      </c>
      <c r="D71" s="9">
        <v>4</v>
      </c>
      <c r="E71" s="9">
        <v>1859</v>
      </c>
      <c r="F71" s="9">
        <v>43</v>
      </c>
      <c r="G71" s="9">
        <v>1893</v>
      </c>
      <c r="H71" s="43">
        <v>0.9820390913893291</v>
      </c>
    </row>
    <row r="72" spans="1:8" x14ac:dyDescent="0.25">
      <c r="A72" s="1" t="s">
        <v>264</v>
      </c>
      <c r="B72" s="9">
        <v>6</v>
      </c>
      <c r="C72" s="9">
        <v>46</v>
      </c>
      <c r="D72" s="9">
        <v>1</v>
      </c>
      <c r="E72" s="9">
        <v>53</v>
      </c>
      <c r="F72" s="9">
        <v>5</v>
      </c>
      <c r="G72" s="9">
        <v>57</v>
      </c>
      <c r="H72" s="43">
        <v>0.92982456140350878</v>
      </c>
    </row>
    <row r="73" spans="1:8" x14ac:dyDescent="0.25">
      <c r="A73" s="1" t="s">
        <v>268</v>
      </c>
      <c r="B73" s="9">
        <v>9</v>
      </c>
      <c r="C73" s="9">
        <v>94</v>
      </c>
      <c r="D73" s="9">
        <v>0</v>
      </c>
      <c r="E73" s="9">
        <f t="shared" si="2"/>
        <v>103</v>
      </c>
      <c r="F73" s="9">
        <v>7</v>
      </c>
      <c r="G73" s="9">
        <v>103</v>
      </c>
      <c r="H73" s="43">
        <f t="shared" si="3"/>
        <v>1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17</v>
      </c>
      <c r="H74" s="43">
        <f t="shared" si="3"/>
        <v>1</v>
      </c>
    </row>
    <row r="75" spans="1:8" ht="15.75" thickBot="1" x14ac:dyDescent="0.3">
      <c r="A75" s="1" t="s">
        <v>274</v>
      </c>
      <c r="B75" s="9">
        <v>4</v>
      </c>
      <c r="C75" s="9">
        <v>35</v>
      </c>
      <c r="D75" s="9">
        <v>0</v>
      </c>
      <c r="E75" s="9">
        <f t="shared" si="2"/>
        <v>39</v>
      </c>
      <c r="F75" s="9">
        <v>2</v>
      </c>
      <c r="G75" s="9">
        <v>39</v>
      </c>
      <c r="H75" s="43">
        <f>E75/G75</f>
        <v>1</v>
      </c>
    </row>
    <row r="76" spans="1:8" ht="16.5" thickTop="1" thickBot="1" x14ac:dyDescent="0.3">
      <c r="A76" s="84" t="s">
        <v>472</v>
      </c>
      <c r="B76" s="86">
        <f>SUM(B3:B75)</f>
        <v>1300</v>
      </c>
      <c r="C76" s="86">
        <f>SUM(C3:C75)</f>
        <v>7823</v>
      </c>
      <c r="D76" s="86">
        <f>SUM(D3:D75)</f>
        <v>71</v>
      </c>
      <c r="E76" s="86">
        <f t="shared" ref="E76" si="4">B76+C76+D76</f>
        <v>9194</v>
      </c>
      <c r="F76" s="86">
        <f>SUM(F3:F75)</f>
        <v>276</v>
      </c>
      <c r="G76" s="86">
        <f>SUM(G3:G75)</f>
        <v>8584</v>
      </c>
      <c r="H76" s="87">
        <f t="shared" si="3"/>
        <v>1.0710624417520969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7"/>
    </row>
    <row r="80" spans="1:8" x14ac:dyDescent="0.25">
      <c r="A80" s="3"/>
      <c r="B80" s="14"/>
      <c r="C80" s="14"/>
      <c r="D80" s="14"/>
      <c r="E80" s="14"/>
      <c r="F80" s="14"/>
      <c r="G80" s="14"/>
      <c r="H80" s="47"/>
    </row>
  </sheetData>
  <mergeCells count="1">
    <mergeCell ref="B1:G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7F4D-2197-44F2-BB64-75DAC8B1BC9F}">
  <dimension ref="A1:J114"/>
  <sheetViews>
    <sheetView zoomScale="120" zoomScaleNormal="120" workbookViewId="0">
      <selection activeCell="O6" sqref="O6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7" width="11.7109375" style="15" customWidth="1"/>
    <col min="8" max="8" width="12.28515625" style="15" customWidth="1"/>
    <col min="9" max="9" width="8.85546875" style="15"/>
    <col min="10" max="10" width="8.85546875" style="46"/>
  </cols>
  <sheetData>
    <row r="1" spans="1:10" x14ac:dyDescent="0.25">
      <c r="A1" s="44"/>
      <c r="B1" s="44"/>
      <c r="C1" s="44"/>
      <c r="D1" s="104">
        <v>46143</v>
      </c>
      <c r="E1" s="104"/>
      <c r="F1" s="104"/>
      <c r="G1" s="104"/>
      <c r="H1" s="104"/>
      <c r="I1" s="104"/>
      <c r="J1" s="47"/>
    </row>
    <row r="2" spans="1:10" ht="39" x14ac:dyDescent="0.25">
      <c r="A2" s="77" t="s">
        <v>0</v>
      </c>
      <c r="B2" s="78" t="s">
        <v>1</v>
      </c>
      <c r="C2" s="78" t="s">
        <v>2</v>
      </c>
      <c r="D2" s="79" t="s">
        <v>3</v>
      </c>
      <c r="E2" s="79" t="s">
        <v>4</v>
      </c>
      <c r="F2" s="80" t="s">
        <v>5</v>
      </c>
      <c r="G2" s="80" t="s">
        <v>6</v>
      </c>
      <c r="H2" s="80" t="s">
        <v>7</v>
      </c>
      <c r="I2" s="81" t="s">
        <v>8</v>
      </c>
      <c r="J2" s="82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15</v>
      </c>
      <c r="F3" s="9">
        <v>0</v>
      </c>
      <c r="G3" s="9">
        <f>SUM(D3:F3)</f>
        <v>16</v>
      </c>
      <c r="H3" s="9">
        <v>0</v>
      </c>
      <c r="I3" s="9">
        <v>17</v>
      </c>
      <c r="J3" s="43">
        <f t="shared" ref="J3:J76" si="0">G3/I3</f>
        <v>0.94117647058823528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4</v>
      </c>
      <c r="E4" s="9">
        <v>10</v>
      </c>
      <c r="F4" s="9">
        <v>4</v>
      </c>
      <c r="G4" s="9">
        <f t="shared" ref="G4:G77" si="1">SUM(D4:F4)</f>
        <v>18</v>
      </c>
      <c r="H4" s="9">
        <v>4</v>
      </c>
      <c r="I4" s="9">
        <v>20</v>
      </c>
      <c r="J4" s="43">
        <f t="shared" si="0"/>
        <v>0.9</v>
      </c>
    </row>
    <row r="5" spans="1:10" x14ac:dyDescent="0.25">
      <c r="A5" s="50" t="s">
        <v>15</v>
      </c>
      <c r="B5" s="50" t="s">
        <v>16</v>
      </c>
      <c r="C5" s="50" t="s">
        <v>16</v>
      </c>
      <c r="D5" s="51">
        <v>0</v>
      </c>
      <c r="E5" s="51">
        <v>7</v>
      </c>
      <c r="F5" s="51">
        <v>0</v>
      </c>
      <c r="G5" s="51">
        <f t="shared" si="1"/>
        <v>7</v>
      </c>
      <c r="H5" s="51">
        <v>0</v>
      </c>
      <c r="I5" s="51">
        <v>9</v>
      </c>
      <c r="J5" s="52">
        <f t="shared" si="0"/>
        <v>0.77777777777777779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15</v>
      </c>
      <c r="F6" s="9">
        <v>0</v>
      </c>
      <c r="G6" s="9">
        <f t="shared" si="1"/>
        <v>16</v>
      </c>
      <c r="H6" s="9">
        <v>0</v>
      </c>
      <c r="I6" s="9">
        <v>16</v>
      </c>
      <c r="J6" s="43">
        <f t="shared" si="0"/>
        <v>1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0</v>
      </c>
      <c r="E7" s="9">
        <v>38</v>
      </c>
      <c r="F7" s="9">
        <v>0</v>
      </c>
      <c r="G7" s="9">
        <f t="shared" si="1"/>
        <v>38</v>
      </c>
      <c r="H7" s="9">
        <v>0</v>
      </c>
      <c r="I7" s="9">
        <v>43</v>
      </c>
      <c r="J7" s="43">
        <f t="shared" si="0"/>
        <v>0.88372093023255816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1</v>
      </c>
      <c r="E8" s="9">
        <v>19</v>
      </c>
      <c r="F8" s="9">
        <v>0</v>
      </c>
      <c r="G8" s="9">
        <f t="shared" si="1"/>
        <v>20</v>
      </c>
      <c r="H8" s="9">
        <v>1</v>
      </c>
      <c r="I8" s="9">
        <v>21</v>
      </c>
      <c r="J8" s="43">
        <f t="shared" si="0"/>
        <v>0.95238095238095233</v>
      </c>
    </row>
    <row r="9" spans="1:10" x14ac:dyDescent="0.25">
      <c r="A9" s="50" t="s">
        <v>25</v>
      </c>
      <c r="B9" s="50" t="s">
        <v>26</v>
      </c>
      <c r="C9" s="50" t="s">
        <v>27</v>
      </c>
      <c r="D9" s="51">
        <v>2</v>
      </c>
      <c r="E9" s="51">
        <v>57</v>
      </c>
      <c r="F9" s="51">
        <v>2</v>
      </c>
      <c r="G9" s="51">
        <f t="shared" si="1"/>
        <v>61</v>
      </c>
      <c r="H9" s="51">
        <v>1</v>
      </c>
      <c r="I9" s="51">
        <v>92</v>
      </c>
      <c r="J9" s="52">
        <f t="shared" si="0"/>
        <v>0.66304347826086951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11</v>
      </c>
      <c r="F10" s="9">
        <v>0</v>
      </c>
      <c r="G10" s="9">
        <f t="shared" si="1"/>
        <v>11</v>
      </c>
      <c r="H10" s="9">
        <v>0</v>
      </c>
      <c r="I10" s="9">
        <v>8</v>
      </c>
      <c r="J10" s="43">
        <f t="shared" si="0"/>
        <v>1.375</v>
      </c>
    </row>
    <row r="11" spans="1:10" x14ac:dyDescent="0.25">
      <c r="A11" s="1" t="s">
        <v>31</v>
      </c>
      <c r="B11" s="1" t="s">
        <v>32</v>
      </c>
      <c r="C11" s="1" t="s">
        <v>465</v>
      </c>
      <c r="D11" s="9">
        <v>12</v>
      </c>
      <c r="E11" s="9">
        <v>136</v>
      </c>
      <c r="F11" s="9">
        <v>26</v>
      </c>
      <c r="G11" s="9">
        <f t="shared" si="1"/>
        <v>174</v>
      </c>
      <c r="H11" s="9">
        <v>2</v>
      </c>
      <c r="I11" s="9">
        <v>174</v>
      </c>
      <c r="J11" s="43">
        <f t="shared" si="0"/>
        <v>1</v>
      </c>
    </row>
    <row r="12" spans="1:10" x14ac:dyDescent="0.25">
      <c r="A12" s="50" t="s">
        <v>33</v>
      </c>
      <c r="B12" s="50" t="s">
        <v>34</v>
      </c>
      <c r="C12" s="50" t="s">
        <v>35</v>
      </c>
      <c r="D12" s="51">
        <v>2</v>
      </c>
      <c r="E12" s="51">
        <v>54</v>
      </c>
      <c r="F12" s="51">
        <v>0</v>
      </c>
      <c r="G12" s="51">
        <f t="shared" si="1"/>
        <v>56</v>
      </c>
      <c r="H12" s="51">
        <v>0</v>
      </c>
      <c r="I12" s="51">
        <v>72</v>
      </c>
      <c r="J12" s="52">
        <f t="shared" si="0"/>
        <v>0.77777777777777779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9</v>
      </c>
      <c r="F13" s="9">
        <v>0</v>
      </c>
      <c r="G13" s="9">
        <f t="shared" si="1"/>
        <v>9</v>
      </c>
      <c r="H13" s="9">
        <v>0</v>
      </c>
      <c r="I13" s="9">
        <v>7</v>
      </c>
      <c r="J13" s="43">
        <f t="shared" si="0"/>
        <v>1.2857142857142858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34</v>
      </c>
      <c r="F14" s="9">
        <v>0</v>
      </c>
      <c r="G14" s="9">
        <f t="shared" si="1"/>
        <v>39</v>
      </c>
      <c r="H14" s="9">
        <v>0</v>
      </c>
      <c r="I14" s="9">
        <v>46</v>
      </c>
      <c r="J14" s="43">
        <f t="shared" si="0"/>
        <v>0.84782608695652173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3</v>
      </c>
      <c r="E15" s="9">
        <v>79</v>
      </c>
      <c r="F15" s="9">
        <v>0</v>
      </c>
      <c r="G15" s="9">
        <f t="shared" si="1"/>
        <v>82</v>
      </c>
      <c r="H15" s="9">
        <v>2</v>
      </c>
      <c r="I15" s="9">
        <v>31</v>
      </c>
      <c r="J15" s="43">
        <f t="shared" si="0"/>
        <v>2.6451612903225805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7</v>
      </c>
      <c r="E16" s="9">
        <v>145</v>
      </c>
      <c r="F16" s="9">
        <v>0</v>
      </c>
      <c r="G16" s="9">
        <f t="shared" si="1"/>
        <v>152</v>
      </c>
      <c r="H16" s="9">
        <v>3</v>
      </c>
      <c r="I16" s="9">
        <v>167</v>
      </c>
      <c r="J16" s="43">
        <f t="shared" si="0"/>
        <v>0.91017964071856283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71</v>
      </c>
      <c r="F17" s="9">
        <v>0</v>
      </c>
      <c r="G17" s="9">
        <f t="shared" si="1"/>
        <v>74</v>
      </c>
      <c r="H17" s="9">
        <v>3</v>
      </c>
      <c r="I17" s="9">
        <v>84</v>
      </c>
      <c r="J17" s="43">
        <f t="shared" si="0"/>
        <v>0.88095238095238093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2</v>
      </c>
      <c r="E18" s="9">
        <v>16</v>
      </c>
      <c r="F18" s="9">
        <v>0</v>
      </c>
      <c r="G18" s="9">
        <f t="shared" si="1"/>
        <v>18</v>
      </c>
      <c r="H18" s="9">
        <v>2</v>
      </c>
      <c r="I18" s="9">
        <v>7</v>
      </c>
      <c r="J18" s="43">
        <f t="shared" si="0"/>
        <v>2.5714285714285716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7</v>
      </c>
      <c r="E19" s="9">
        <v>187</v>
      </c>
      <c r="F19" s="9">
        <v>0</v>
      </c>
      <c r="G19" s="9">
        <f t="shared" si="1"/>
        <v>194</v>
      </c>
      <c r="H19" s="9">
        <v>1</v>
      </c>
      <c r="I19" s="9">
        <v>210</v>
      </c>
      <c r="J19" s="43">
        <f t="shared" si="0"/>
        <v>0.92380952380952386</v>
      </c>
    </row>
    <row r="20" spans="1:10" x14ac:dyDescent="0.25">
      <c r="A20" s="53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2</v>
      </c>
      <c r="G20" s="9">
        <f t="shared" si="1"/>
        <v>12</v>
      </c>
      <c r="H20" s="9">
        <v>0</v>
      </c>
      <c r="I20" s="9">
        <v>9</v>
      </c>
      <c r="J20" s="43">
        <f t="shared" si="0"/>
        <v>1.3333333333333333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1</v>
      </c>
      <c r="E21" s="9">
        <v>11</v>
      </c>
      <c r="F21" s="9">
        <v>0</v>
      </c>
      <c r="G21" s="9">
        <f t="shared" si="1"/>
        <v>12</v>
      </c>
      <c r="H21" s="9">
        <v>1</v>
      </c>
      <c r="I21" s="9">
        <v>11</v>
      </c>
      <c r="J21" s="43">
        <f t="shared" si="0"/>
        <v>1.0909090909090908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0</v>
      </c>
      <c r="E22" s="9">
        <v>9</v>
      </c>
      <c r="F22" s="9">
        <v>0</v>
      </c>
      <c r="G22" s="9">
        <f t="shared" si="1"/>
        <v>9</v>
      </c>
      <c r="H22" s="9">
        <v>0</v>
      </c>
      <c r="I22" s="9">
        <v>9</v>
      </c>
      <c r="J22" s="43">
        <f t="shared" si="0"/>
        <v>1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4</v>
      </c>
      <c r="E23" s="9">
        <v>77</v>
      </c>
      <c r="F23" s="9">
        <v>6</v>
      </c>
      <c r="G23" s="9">
        <f t="shared" si="1"/>
        <v>87</v>
      </c>
      <c r="H23" s="9">
        <v>4</v>
      </c>
      <c r="I23" s="9">
        <v>71</v>
      </c>
      <c r="J23" s="43">
        <f t="shared" si="0"/>
        <v>1.2253521126760563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0</v>
      </c>
      <c r="E24" s="9">
        <v>39</v>
      </c>
      <c r="F24" s="9">
        <v>0</v>
      </c>
      <c r="G24" s="9">
        <f t="shared" si="1"/>
        <v>39</v>
      </c>
      <c r="H24" s="9">
        <v>0</v>
      </c>
      <c r="I24" s="9">
        <v>16</v>
      </c>
      <c r="J24" s="43">
        <f t="shared" si="0"/>
        <v>2.4375</v>
      </c>
    </row>
    <row r="25" spans="1:10" x14ac:dyDescent="0.25">
      <c r="A25" s="50" t="s">
        <v>68</v>
      </c>
      <c r="B25" s="50" t="s">
        <v>69</v>
      </c>
      <c r="C25" s="50" t="s">
        <v>70</v>
      </c>
      <c r="D25" s="51">
        <v>0</v>
      </c>
      <c r="E25" s="51">
        <v>35</v>
      </c>
      <c r="F25" s="51">
        <v>0</v>
      </c>
      <c r="G25" s="51">
        <f t="shared" si="1"/>
        <v>35</v>
      </c>
      <c r="H25" s="51">
        <v>0</v>
      </c>
      <c r="I25" s="51">
        <v>45</v>
      </c>
      <c r="J25" s="52">
        <f t="shared" si="0"/>
        <v>0.77777777777777779</v>
      </c>
    </row>
    <row r="26" spans="1:10" x14ac:dyDescent="0.25">
      <c r="A26" s="45" t="s">
        <v>71</v>
      </c>
      <c r="B26" s="1" t="s">
        <v>69</v>
      </c>
      <c r="C26" s="1" t="s">
        <v>72</v>
      </c>
      <c r="D26" s="9">
        <v>4</v>
      </c>
      <c r="E26" s="9">
        <v>40</v>
      </c>
      <c r="F26" s="9">
        <v>0</v>
      </c>
      <c r="G26" s="9">
        <f t="shared" si="1"/>
        <v>44</v>
      </c>
      <c r="H26" s="9">
        <v>4</v>
      </c>
      <c r="I26" s="9">
        <v>46</v>
      </c>
      <c r="J26" s="43">
        <f t="shared" si="0"/>
        <v>0.95652173913043481</v>
      </c>
    </row>
    <row r="27" spans="1:10" x14ac:dyDescent="0.25">
      <c r="A27" s="50" t="s">
        <v>73</v>
      </c>
      <c r="B27" s="50" t="s">
        <v>74</v>
      </c>
      <c r="C27" s="50" t="s">
        <v>75</v>
      </c>
      <c r="D27" s="51">
        <v>2</v>
      </c>
      <c r="E27" s="51">
        <v>28</v>
      </c>
      <c r="F27" s="51">
        <v>0</v>
      </c>
      <c r="G27" s="51">
        <f t="shared" si="1"/>
        <v>30</v>
      </c>
      <c r="H27" s="51">
        <v>0</v>
      </c>
      <c r="I27" s="51">
        <v>38</v>
      </c>
      <c r="J27" s="52">
        <f t="shared" si="0"/>
        <v>0.78947368421052633</v>
      </c>
    </row>
    <row r="28" spans="1:10" x14ac:dyDescent="0.25">
      <c r="A28" s="50" t="s">
        <v>76</v>
      </c>
      <c r="B28" s="50" t="s">
        <v>77</v>
      </c>
      <c r="C28" s="50" t="s">
        <v>78</v>
      </c>
      <c r="D28" s="51">
        <v>0</v>
      </c>
      <c r="E28" s="51">
        <v>2</v>
      </c>
      <c r="F28" s="51">
        <v>0</v>
      </c>
      <c r="G28" s="51">
        <f t="shared" si="1"/>
        <v>2</v>
      </c>
      <c r="H28" s="51">
        <v>0</v>
      </c>
      <c r="I28" s="51">
        <v>4</v>
      </c>
      <c r="J28" s="52">
        <f t="shared" si="0"/>
        <v>0.5</v>
      </c>
    </row>
    <row r="29" spans="1:10" x14ac:dyDescent="0.25">
      <c r="A29" s="26" t="s">
        <v>453</v>
      </c>
      <c r="B29" s="1" t="s">
        <v>454</v>
      </c>
      <c r="C29" s="1" t="s">
        <v>457</v>
      </c>
      <c r="D29" s="9">
        <v>0</v>
      </c>
      <c r="E29" s="9">
        <v>5</v>
      </c>
      <c r="F29" s="9">
        <v>0</v>
      </c>
      <c r="G29" s="9">
        <f t="shared" si="1"/>
        <v>5</v>
      </c>
      <c r="H29" s="9">
        <v>0</v>
      </c>
      <c r="I29" s="9">
        <v>4</v>
      </c>
      <c r="J29" s="43">
        <f t="shared" si="0"/>
        <v>1.25</v>
      </c>
    </row>
    <row r="30" spans="1:10" x14ac:dyDescent="0.25">
      <c r="A30" s="26" t="s">
        <v>453</v>
      </c>
      <c r="B30" s="1" t="s">
        <v>80</v>
      </c>
      <c r="C30" s="1" t="s">
        <v>81</v>
      </c>
      <c r="D30" s="9">
        <v>8</v>
      </c>
      <c r="E30" s="9">
        <v>139</v>
      </c>
      <c r="F30" s="9">
        <v>3</v>
      </c>
      <c r="G30" s="9">
        <f t="shared" si="1"/>
        <v>150</v>
      </c>
      <c r="H30" s="9">
        <v>8</v>
      </c>
      <c r="I30" s="9">
        <v>150</v>
      </c>
      <c r="J30" s="43">
        <f t="shared" si="0"/>
        <v>1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1</v>
      </c>
      <c r="E31" s="9">
        <v>37</v>
      </c>
      <c r="F31" s="9">
        <v>0</v>
      </c>
      <c r="G31" s="9">
        <f t="shared" si="1"/>
        <v>38</v>
      </c>
      <c r="H31" s="9">
        <v>1</v>
      </c>
      <c r="I31" s="9">
        <v>37</v>
      </c>
      <c r="J31" s="43">
        <f t="shared" si="0"/>
        <v>1.027027027027027</v>
      </c>
    </row>
    <row r="32" spans="1:10" x14ac:dyDescent="0.25">
      <c r="A32" s="50" t="s">
        <v>85</v>
      </c>
      <c r="B32" s="50" t="s">
        <v>86</v>
      </c>
      <c r="C32" s="50" t="s">
        <v>87</v>
      </c>
      <c r="D32" s="51">
        <v>2</v>
      </c>
      <c r="E32" s="51">
        <v>75</v>
      </c>
      <c r="F32" s="51">
        <v>0</v>
      </c>
      <c r="G32" s="51">
        <f t="shared" si="1"/>
        <v>77</v>
      </c>
      <c r="H32" s="51">
        <v>2</v>
      </c>
      <c r="I32" s="51">
        <v>99</v>
      </c>
      <c r="J32" s="52">
        <f t="shared" si="0"/>
        <v>0.77777777777777779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13</v>
      </c>
      <c r="F33" s="9">
        <v>0</v>
      </c>
      <c r="G33" s="9">
        <f t="shared" si="1"/>
        <v>13</v>
      </c>
      <c r="H33" s="9">
        <v>0</v>
      </c>
      <c r="I33" s="9">
        <v>14</v>
      </c>
      <c r="J33" s="43">
        <f t="shared" si="0"/>
        <v>0.9285714285714286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43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0</v>
      </c>
      <c r="E35" s="9">
        <v>3</v>
      </c>
      <c r="F35" s="9">
        <v>1</v>
      </c>
      <c r="G35" s="9">
        <f t="shared" si="1"/>
        <v>4</v>
      </c>
      <c r="H35" s="9">
        <v>0</v>
      </c>
      <c r="I35" s="9">
        <v>4</v>
      </c>
      <c r="J35" s="43">
        <f t="shared" si="0"/>
        <v>1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15</v>
      </c>
      <c r="F36" s="9">
        <v>0</v>
      </c>
      <c r="G36" s="9">
        <f t="shared" si="1"/>
        <v>15</v>
      </c>
      <c r="H36" s="9">
        <v>0</v>
      </c>
      <c r="I36" s="9">
        <v>15</v>
      </c>
      <c r="J36" s="43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24</v>
      </c>
      <c r="F37" s="9">
        <v>0</v>
      </c>
      <c r="G37" s="9">
        <f t="shared" si="1"/>
        <v>25</v>
      </c>
      <c r="H37" s="9">
        <v>1</v>
      </c>
      <c r="I37" s="9">
        <v>24</v>
      </c>
      <c r="J37" s="43">
        <f t="shared" si="0"/>
        <v>1.0416666666666667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0</v>
      </c>
      <c r="E38" s="9">
        <v>51</v>
      </c>
      <c r="F38" s="9">
        <v>0</v>
      </c>
      <c r="G38" s="9">
        <f t="shared" si="1"/>
        <v>51</v>
      </c>
      <c r="H38" s="9">
        <v>0</v>
      </c>
      <c r="I38" s="9">
        <v>26</v>
      </c>
      <c r="J38" s="43">
        <f t="shared" si="0"/>
        <v>1.9615384615384615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56</v>
      </c>
      <c r="F39" s="9">
        <v>0</v>
      </c>
      <c r="G39" s="9">
        <f t="shared" si="1"/>
        <v>59</v>
      </c>
      <c r="H39" s="9">
        <v>0</v>
      </c>
      <c r="I39" s="9">
        <v>58</v>
      </c>
      <c r="J39" s="43">
        <f t="shared" si="0"/>
        <v>1.0172413793103448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6</v>
      </c>
      <c r="F40" s="9">
        <v>0</v>
      </c>
      <c r="G40" s="9">
        <f t="shared" si="1"/>
        <v>6</v>
      </c>
      <c r="H40" s="9">
        <v>0</v>
      </c>
      <c r="I40" s="9">
        <v>7</v>
      </c>
      <c r="J40" s="43">
        <f t="shared" si="0"/>
        <v>0.8571428571428571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20</v>
      </c>
      <c r="F41" s="9">
        <v>0</v>
      </c>
      <c r="G41" s="9">
        <f t="shared" si="1"/>
        <v>20</v>
      </c>
      <c r="H41" s="9">
        <v>0</v>
      </c>
      <c r="I41" s="9">
        <v>13</v>
      </c>
      <c r="J41" s="43">
        <f t="shared" si="0"/>
        <v>1.5384615384615385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8</v>
      </c>
      <c r="E42" s="9">
        <v>104</v>
      </c>
      <c r="F42" s="9">
        <v>0</v>
      </c>
      <c r="G42" s="9">
        <f t="shared" si="1"/>
        <v>112</v>
      </c>
      <c r="H42" s="9">
        <v>6</v>
      </c>
      <c r="I42" s="9">
        <v>81</v>
      </c>
      <c r="J42" s="43">
        <f t="shared" si="0"/>
        <v>1.382716049382716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30</v>
      </c>
      <c r="F43" s="9">
        <v>0</v>
      </c>
      <c r="G43" s="9">
        <f t="shared" si="1"/>
        <v>32</v>
      </c>
      <c r="H43" s="9">
        <v>0</v>
      </c>
      <c r="I43" s="9">
        <v>17</v>
      </c>
      <c r="J43" s="43">
        <f t="shared" si="0"/>
        <v>1.8823529411764706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2</v>
      </c>
      <c r="E44" s="9">
        <v>27</v>
      </c>
      <c r="F44" s="9">
        <v>0</v>
      </c>
      <c r="G44" s="9">
        <f t="shared" si="1"/>
        <v>29</v>
      </c>
      <c r="H44" s="9">
        <v>2</v>
      </c>
      <c r="I44" s="9">
        <v>31</v>
      </c>
      <c r="J44" s="43">
        <f t="shared" si="0"/>
        <v>0.93548387096774188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23</v>
      </c>
      <c r="E45" s="9">
        <v>0</v>
      </c>
      <c r="F45" s="9">
        <v>0</v>
      </c>
      <c r="G45" s="9">
        <f t="shared" si="1"/>
        <v>23</v>
      </c>
      <c r="H45" s="9">
        <v>0</v>
      </c>
      <c r="I45" s="9">
        <v>17</v>
      </c>
      <c r="J45" s="43">
        <f t="shared" si="0"/>
        <v>1.3529411764705883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12</v>
      </c>
      <c r="F46" s="9">
        <v>0</v>
      </c>
      <c r="G46" s="9">
        <f t="shared" si="1"/>
        <v>13</v>
      </c>
      <c r="H46" s="9">
        <v>1</v>
      </c>
      <c r="I46" s="9">
        <v>12</v>
      </c>
      <c r="J46" s="43">
        <f t="shared" si="0"/>
        <v>1.0833333333333333</v>
      </c>
    </row>
    <row r="47" spans="1:10" x14ac:dyDescent="0.25">
      <c r="A47" s="50" t="s">
        <v>128</v>
      </c>
      <c r="B47" s="50" t="s">
        <v>129</v>
      </c>
      <c r="C47" s="50" t="s">
        <v>130</v>
      </c>
      <c r="D47" s="51">
        <v>3</v>
      </c>
      <c r="E47" s="51">
        <v>62</v>
      </c>
      <c r="F47" s="51">
        <v>0</v>
      </c>
      <c r="G47" s="51">
        <f t="shared" si="1"/>
        <v>65</v>
      </c>
      <c r="H47" s="51">
        <v>3</v>
      </c>
      <c r="I47" s="51">
        <v>82</v>
      </c>
      <c r="J47" s="52">
        <f t="shared" si="0"/>
        <v>0.79268292682926833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5</v>
      </c>
      <c r="E48" s="9">
        <v>52</v>
      </c>
      <c r="F48" s="9">
        <v>0</v>
      </c>
      <c r="G48" s="9">
        <f t="shared" si="1"/>
        <v>57</v>
      </c>
      <c r="H48" s="9">
        <v>5</v>
      </c>
      <c r="I48" s="9">
        <v>54</v>
      </c>
      <c r="J48" s="43">
        <f t="shared" si="0"/>
        <v>1.0555555555555556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9</v>
      </c>
      <c r="E49" s="9">
        <v>71</v>
      </c>
      <c r="F49" s="9">
        <v>0</v>
      </c>
      <c r="G49" s="9">
        <f t="shared" si="1"/>
        <v>80</v>
      </c>
      <c r="H49" s="9">
        <v>1</v>
      </c>
      <c r="I49" s="9">
        <v>55</v>
      </c>
      <c r="J49" s="43">
        <f t="shared" si="0"/>
        <v>1.4545454545454546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0</v>
      </c>
      <c r="E50" s="9">
        <v>40</v>
      </c>
      <c r="F50" s="9">
        <v>0</v>
      </c>
      <c r="G50" s="9">
        <f t="shared" si="1"/>
        <v>40</v>
      </c>
      <c r="H50" s="9">
        <v>0</v>
      </c>
      <c r="I50" s="9">
        <v>23</v>
      </c>
      <c r="J50" s="43">
        <f t="shared" si="0"/>
        <v>1.7391304347826086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0</v>
      </c>
      <c r="E51" s="9">
        <v>18</v>
      </c>
      <c r="F51" s="9">
        <v>7</v>
      </c>
      <c r="G51" s="9">
        <f t="shared" si="1"/>
        <v>25</v>
      </c>
      <c r="H51" s="9">
        <v>0</v>
      </c>
      <c r="I51" s="9">
        <v>21</v>
      </c>
      <c r="J51" s="43">
        <f t="shared" si="0"/>
        <v>1.1904761904761905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7</v>
      </c>
      <c r="E52" s="9">
        <v>24</v>
      </c>
      <c r="F52" s="9">
        <v>0</v>
      </c>
      <c r="G52" s="9">
        <f t="shared" si="1"/>
        <v>31</v>
      </c>
      <c r="H52" s="9">
        <v>7</v>
      </c>
      <c r="I52" s="9">
        <v>29</v>
      </c>
      <c r="J52" s="43">
        <f t="shared" si="0"/>
        <v>1.0689655172413792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14</v>
      </c>
      <c r="E53" s="9">
        <v>121</v>
      </c>
      <c r="F53" s="9">
        <v>0</v>
      </c>
      <c r="G53" s="9">
        <f t="shared" si="1"/>
        <v>135</v>
      </c>
      <c r="H53" s="9">
        <v>0</v>
      </c>
      <c r="I53" s="9">
        <v>36</v>
      </c>
      <c r="J53" s="43">
        <f t="shared" si="0"/>
        <v>3.75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11</v>
      </c>
      <c r="F54" s="9">
        <v>0</v>
      </c>
      <c r="G54" s="9">
        <f t="shared" si="1"/>
        <v>11</v>
      </c>
      <c r="H54" s="9">
        <v>0</v>
      </c>
      <c r="I54" s="9">
        <v>11</v>
      </c>
      <c r="J54" s="43">
        <f t="shared" si="0"/>
        <v>1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33</v>
      </c>
      <c r="F55" s="9">
        <v>0</v>
      </c>
      <c r="G55" s="9">
        <f t="shared" si="1"/>
        <v>33</v>
      </c>
      <c r="H55" s="9">
        <v>0</v>
      </c>
      <c r="I55" s="9">
        <v>31</v>
      </c>
      <c r="J55" s="43">
        <f t="shared" si="0"/>
        <v>1.064516129032258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22</v>
      </c>
      <c r="F56" s="9">
        <v>0</v>
      </c>
      <c r="G56" s="9">
        <f t="shared" si="1"/>
        <v>23</v>
      </c>
      <c r="H56" s="9">
        <v>0</v>
      </c>
      <c r="I56" s="9">
        <v>15</v>
      </c>
      <c r="J56" s="43">
        <f t="shared" si="0"/>
        <v>1.5333333333333334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54</v>
      </c>
      <c r="F57" s="9">
        <v>0</v>
      </c>
      <c r="G57" s="9">
        <f t="shared" si="1"/>
        <v>56</v>
      </c>
      <c r="H57" s="9">
        <v>2</v>
      </c>
      <c r="I57" s="9">
        <v>45</v>
      </c>
      <c r="J57" s="43">
        <f t="shared" si="0"/>
        <v>1.2444444444444445</v>
      </c>
    </row>
    <row r="58" spans="1:10" x14ac:dyDescent="0.25">
      <c r="A58" s="50" t="s">
        <v>159</v>
      </c>
      <c r="B58" s="50" t="s">
        <v>160</v>
      </c>
      <c r="C58" s="50" t="s">
        <v>161</v>
      </c>
      <c r="D58" s="51">
        <v>0</v>
      </c>
      <c r="E58" s="51">
        <v>19</v>
      </c>
      <c r="F58" s="51">
        <v>0</v>
      </c>
      <c r="G58" s="51">
        <f t="shared" si="1"/>
        <v>19</v>
      </c>
      <c r="H58" s="51">
        <v>0</v>
      </c>
      <c r="I58" s="51">
        <v>33</v>
      </c>
      <c r="J58" s="52">
        <f t="shared" si="0"/>
        <v>0.5757575757575758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2</v>
      </c>
      <c r="E59" s="9">
        <v>18</v>
      </c>
      <c r="F59" s="9">
        <v>0</v>
      </c>
      <c r="G59" s="9">
        <f t="shared" si="1"/>
        <v>20</v>
      </c>
      <c r="H59" s="9">
        <v>1</v>
      </c>
      <c r="I59" s="9">
        <v>17</v>
      </c>
      <c r="J59" s="43">
        <f t="shared" si="0"/>
        <v>1.1764705882352942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10</v>
      </c>
      <c r="E60" s="9">
        <v>109</v>
      </c>
      <c r="F60" s="9">
        <v>0</v>
      </c>
      <c r="G60" s="9">
        <f t="shared" si="1"/>
        <v>119</v>
      </c>
      <c r="H60" s="9">
        <v>1</v>
      </c>
      <c r="I60" s="9">
        <v>118</v>
      </c>
      <c r="J60" s="43">
        <f t="shared" si="0"/>
        <v>1.0084745762711864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32</v>
      </c>
      <c r="F61" s="9">
        <v>1</v>
      </c>
      <c r="G61" s="9">
        <f t="shared" si="1"/>
        <v>33</v>
      </c>
      <c r="H61" s="9">
        <v>0</v>
      </c>
      <c r="I61" s="9">
        <v>14</v>
      </c>
      <c r="J61" s="43">
        <f t="shared" si="0"/>
        <v>2.3571428571428572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2</v>
      </c>
      <c r="E62" s="9">
        <v>30</v>
      </c>
      <c r="F62" s="9">
        <v>0</v>
      </c>
      <c r="G62" s="9">
        <f t="shared" si="1"/>
        <v>32</v>
      </c>
      <c r="H62" s="9">
        <v>0</v>
      </c>
      <c r="I62" s="9">
        <v>32</v>
      </c>
      <c r="J62" s="43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470</v>
      </c>
      <c r="D63" s="9">
        <v>8</v>
      </c>
      <c r="E63" s="9">
        <v>48</v>
      </c>
      <c r="F63" s="9">
        <v>0</v>
      </c>
      <c r="G63" s="9">
        <f t="shared" si="1"/>
        <v>56</v>
      </c>
      <c r="H63" s="9">
        <v>8</v>
      </c>
      <c r="I63" s="9">
        <v>53</v>
      </c>
      <c r="J63" s="43">
        <f t="shared" si="0"/>
        <v>1.0566037735849056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14</v>
      </c>
      <c r="E64" s="9">
        <v>118</v>
      </c>
      <c r="F64" s="9">
        <v>0</v>
      </c>
      <c r="G64" s="9">
        <f t="shared" si="1"/>
        <v>132</v>
      </c>
      <c r="H64" s="9">
        <v>5</v>
      </c>
      <c r="I64" s="9">
        <v>147</v>
      </c>
      <c r="J64" s="43">
        <f t="shared" si="0"/>
        <v>0.89795918367346939</v>
      </c>
    </row>
    <row r="65" spans="1:10" x14ac:dyDescent="0.25">
      <c r="A65" s="1" t="s">
        <v>173</v>
      </c>
      <c r="B65" s="1" t="s">
        <v>174</v>
      </c>
      <c r="C65" s="1" t="s">
        <v>440</v>
      </c>
      <c r="D65" s="9">
        <v>9</v>
      </c>
      <c r="E65" s="9">
        <v>172</v>
      </c>
      <c r="F65" s="9">
        <v>0</v>
      </c>
      <c r="G65" s="9">
        <f t="shared" si="1"/>
        <v>181</v>
      </c>
      <c r="H65" s="9">
        <v>8</v>
      </c>
      <c r="I65" s="9">
        <v>176</v>
      </c>
      <c r="J65" s="43">
        <f t="shared" si="0"/>
        <v>1.0284090909090908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11</v>
      </c>
      <c r="E66" s="9">
        <v>118</v>
      </c>
      <c r="F66" s="9">
        <v>0</v>
      </c>
      <c r="G66" s="9">
        <f t="shared" si="1"/>
        <v>129</v>
      </c>
      <c r="H66" s="9">
        <v>7</v>
      </c>
      <c r="I66" s="9">
        <v>130</v>
      </c>
      <c r="J66" s="43">
        <f t="shared" si="0"/>
        <v>0.99230769230769234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58</v>
      </c>
      <c r="E67" s="9">
        <v>673</v>
      </c>
      <c r="F67" s="9">
        <v>0</v>
      </c>
      <c r="G67" s="9">
        <f t="shared" si="1"/>
        <v>731</v>
      </c>
      <c r="H67" s="9">
        <v>0</v>
      </c>
      <c r="I67" s="9">
        <v>662</v>
      </c>
      <c r="J67" s="43">
        <f t="shared" si="0"/>
        <v>1.1042296072507554</v>
      </c>
    </row>
    <row r="68" spans="1:10" x14ac:dyDescent="0.25">
      <c r="A68" s="4" t="s">
        <v>433</v>
      </c>
      <c r="B68" s="1" t="s">
        <v>174</v>
      </c>
      <c r="C68" s="1" t="s">
        <v>438</v>
      </c>
      <c r="D68" s="9">
        <v>0</v>
      </c>
      <c r="E68" s="9">
        <v>14</v>
      </c>
      <c r="F68" s="9">
        <v>0</v>
      </c>
      <c r="G68" s="9">
        <f t="shared" si="1"/>
        <v>14</v>
      </c>
      <c r="H68" s="9">
        <v>0</v>
      </c>
      <c r="I68" s="9">
        <v>13</v>
      </c>
      <c r="J68" s="43">
        <f t="shared" si="0"/>
        <v>1.0769230769230769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28</v>
      </c>
      <c r="E69" s="9">
        <v>522</v>
      </c>
      <c r="F69" s="9">
        <v>0</v>
      </c>
      <c r="G69" s="9">
        <f t="shared" si="1"/>
        <v>550</v>
      </c>
      <c r="H69" s="9">
        <v>28</v>
      </c>
      <c r="I69" s="9">
        <v>425</v>
      </c>
      <c r="J69" s="43">
        <f t="shared" si="0"/>
        <v>1.2941176470588236</v>
      </c>
    </row>
    <row r="70" spans="1:10" x14ac:dyDescent="0.25">
      <c r="A70" s="1" t="s">
        <v>175</v>
      </c>
      <c r="B70" s="1" t="s">
        <v>174</v>
      </c>
      <c r="C70" s="1" t="s">
        <v>450</v>
      </c>
      <c r="D70" s="9">
        <v>16</v>
      </c>
      <c r="E70" s="9">
        <v>177</v>
      </c>
      <c r="F70" s="9">
        <v>1</v>
      </c>
      <c r="G70" s="9">
        <f t="shared" si="1"/>
        <v>194</v>
      </c>
      <c r="H70" s="9">
        <v>9</v>
      </c>
      <c r="I70" s="9">
        <v>192</v>
      </c>
      <c r="J70" s="43">
        <f t="shared" si="0"/>
        <v>1.0104166666666667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19</v>
      </c>
      <c r="F71" s="9">
        <v>0</v>
      </c>
      <c r="G71" s="9">
        <f t="shared" si="1"/>
        <v>21</v>
      </c>
      <c r="H71" s="9">
        <v>2</v>
      </c>
      <c r="I71" s="9">
        <v>22</v>
      </c>
      <c r="J71" s="43">
        <f t="shared" si="0"/>
        <v>0.95454545454545459</v>
      </c>
    </row>
    <row r="72" spans="1:10" x14ac:dyDescent="0.25">
      <c r="A72" s="50" t="s">
        <v>190</v>
      </c>
      <c r="B72" s="50" t="s">
        <v>174</v>
      </c>
      <c r="C72" s="50" t="s">
        <v>191</v>
      </c>
      <c r="D72" s="51">
        <v>12</v>
      </c>
      <c r="E72" s="51">
        <v>210</v>
      </c>
      <c r="F72" s="51">
        <v>0</v>
      </c>
      <c r="G72" s="51">
        <f t="shared" si="1"/>
        <v>222</v>
      </c>
      <c r="H72" s="51">
        <v>12</v>
      </c>
      <c r="I72" s="51">
        <v>283</v>
      </c>
      <c r="J72" s="52">
        <f t="shared" si="0"/>
        <v>0.78445229681978801</v>
      </c>
    </row>
    <row r="73" spans="1:10" x14ac:dyDescent="0.25">
      <c r="A73" s="1" t="s">
        <v>176</v>
      </c>
      <c r="B73" s="1" t="s">
        <v>174</v>
      </c>
      <c r="C73" s="1" t="s">
        <v>445</v>
      </c>
      <c r="D73" s="9">
        <v>16</v>
      </c>
      <c r="E73" s="9">
        <v>90</v>
      </c>
      <c r="F73" s="9">
        <v>0</v>
      </c>
      <c r="G73" s="9">
        <f t="shared" si="1"/>
        <v>106</v>
      </c>
      <c r="H73" s="9">
        <v>12</v>
      </c>
      <c r="I73" s="9">
        <v>120</v>
      </c>
      <c r="J73" s="43">
        <f t="shared" si="0"/>
        <v>0.8833333333333333</v>
      </c>
    </row>
    <row r="74" spans="1:10" x14ac:dyDescent="0.25">
      <c r="A74" s="1" t="s">
        <v>177</v>
      </c>
      <c r="B74" s="1" t="s">
        <v>174</v>
      </c>
      <c r="C74" s="1" t="s">
        <v>442</v>
      </c>
      <c r="D74" s="9">
        <v>13</v>
      </c>
      <c r="E74" s="9">
        <v>120</v>
      </c>
      <c r="F74" s="9">
        <v>0</v>
      </c>
      <c r="G74" s="9">
        <f t="shared" si="1"/>
        <v>133</v>
      </c>
      <c r="H74" s="9">
        <v>10</v>
      </c>
      <c r="I74" s="9">
        <v>124</v>
      </c>
      <c r="J74" s="43">
        <f t="shared" si="0"/>
        <v>1.0725806451612903</v>
      </c>
    </row>
    <row r="75" spans="1:10" x14ac:dyDescent="0.25">
      <c r="A75" s="1" t="s">
        <v>178</v>
      </c>
      <c r="B75" s="1" t="s">
        <v>174</v>
      </c>
      <c r="C75" s="1" t="s">
        <v>443</v>
      </c>
      <c r="D75" s="9">
        <v>8</v>
      </c>
      <c r="E75" s="9">
        <v>71</v>
      </c>
      <c r="F75" s="9">
        <v>0</v>
      </c>
      <c r="G75" s="9">
        <f t="shared" si="1"/>
        <v>79</v>
      </c>
      <c r="H75" s="9">
        <v>5</v>
      </c>
      <c r="I75" s="9">
        <v>92</v>
      </c>
      <c r="J75" s="43">
        <f t="shared" si="0"/>
        <v>0.85869565217391308</v>
      </c>
    </row>
    <row r="76" spans="1:10" x14ac:dyDescent="0.25">
      <c r="A76" s="1" t="s">
        <v>179</v>
      </c>
      <c r="B76" s="1" t="s">
        <v>174</v>
      </c>
      <c r="C76" s="1" t="s">
        <v>451</v>
      </c>
      <c r="D76" s="9">
        <v>3</v>
      </c>
      <c r="E76" s="9">
        <v>193</v>
      </c>
      <c r="F76" s="9">
        <v>0</v>
      </c>
      <c r="G76" s="9">
        <f t="shared" si="1"/>
        <v>196</v>
      </c>
      <c r="H76" s="9">
        <v>3</v>
      </c>
      <c r="I76" s="9">
        <v>218</v>
      </c>
      <c r="J76" s="43">
        <f t="shared" si="0"/>
        <v>0.8990825688073395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156</v>
      </c>
      <c r="F77" s="9">
        <v>0</v>
      </c>
      <c r="G77" s="9">
        <f t="shared" si="1"/>
        <v>159</v>
      </c>
      <c r="H77" s="9">
        <v>1</v>
      </c>
      <c r="I77" s="9">
        <v>172</v>
      </c>
      <c r="J77" s="43">
        <f t="shared" ref="J77:J110" si="2">G77/I77</f>
        <v>0.92441860465116277</v>
      </c>
    </row>
    <row r="78" spans="1:10" x14ac:dyDescent="0.25">
      <c r="A78" s="50" t="s">
        <v>196</v>
      </c>
      <c r="B78" s="50" t="s">
        <v>197</v>
      </c>
      <c r="C78" s="50" t="s">
        <v>197</v>
      </c>
      <c r="D78" s="51">
        <v>7</v>
      </c>
      <c r="E78" s="51">
        <v>32</v>
      </c>
      <c r="F78" s="51">
        <v>0</v>
      </c>
      <c r="G78" s="51">
        <f t="shared" ref="G78:G109" si="3">SUM(D78:F78)</f>
        <v>39</v>
      </c>
      <c r="H78" s="51">
        <v>0</v>
      </c>
      <c r="I78" s="51">
        <v>49</v>
      </c>
      <c r="J78" s="52">
        <f t="shared" si="2"/>
        <v>0.79591836734693877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9</v>
      </c>
      <c r="F79" s="9">
        <v>0</v>
      </c>
      <c r="G79" s="9">
        <f t="shared" si="3"/>
        <v>10</v>
      </c>
      <c r="H79" s="9">
        <v>1</v>
      </c>
      <c r="I79" s="9">
        <v>7</v>
      </c>
      <c r="J79" s="43">
        <f t="shared" si="2"/>
        <v>1.4285714285714286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13</v>
      </c>
      <c r="F80" s="9">
        <v>0</v>
      </c>
      <c r="G80" s="9">
        <f t="shared" si="3"/>
        <v>13</v>
      </c>
      <c r="H80" s="9">
        <v>0</v>
      </c>
      <c r="I80" s="9">
        <v>13</v>
      </c>
      <c r="J80" s="43">
        <f t="shared" si="2"/>
        <v>1</v>
      </c>
    </row>
    <row r="81" spans="1:10" x14ac:dyDescent="0.25">
      <c r="A81" s="50" t="s">
        <v>203</v>
      </c>
      <c r="B81" s="50" t="s">
        <v>204</v>
      </c>
      <c r="C81" s="50" t="s">
        <v>205</v>
      </c>
      <c r="D81" s="51">
        <v>1</v>
      </c>
      <c r="E81" s="51">
        <v>4</v>
      </c>
      <c r="F81" s="51">
        <v>17</v>
      </c>
      <c r="G81" s="51">
        <f t="shared" si="3"/>
        <v>22</v>
      </c>
      <c r="H81" s="51">
        <v>1</v>
      </c>
      <c r="I81" s="51">
        <v>31</v>
      </c>
      <c r="J81" s="52">
        <f t="shared" si="2"/>
        <v>0.70967741935483875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57</v>
      </c>
      <c r="F82" s="9">
        <v>1</v>
      </c>
      <c r="G82" s="9">
        <f t="shared" si="3"/>
        <v>58</v>
      </c>
      <c r="H82" s="9">
        <v>0</v>
      </c>
      <c r="I82" s="9">
        <v>35</v>
      </c>
      <c r="J82" s="43">
        <f t="shared" si="2"/>
        <v>1.6571428571428573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4</v>
      </c>
      <c r="E83" s="9">
        <v>83</v>
      </c>
      <c r="F83" s="9">
        <v>33</v>
      </c>
      <c r="G83" s="9">
        <f t="shared" si="3"/>
        <v>120</v>
      </c>
      <c r="H83" s="9">
        <v>4</v>
      </c>
      <c r="I83" s="9">
        <v>80</v>
      </c>
      <c r="J83" s="43">
        <f t="shared" si="2"/>
        <v>1.5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1</v>
      </c>
      <c r="E84" s="9">
        <v>43</v>
      </c>
      <c r="F84" s="9">
        <v>2</v>
      </c>
      <c r="G84" s="9">
        <f t="shared" si="3"/>
        <v>46</v>
      </c>
      <c r="H84" s="9">
        <v>1</v>
      </c>
      <c r="I84" s="9">
        <v>37</v>
      </c>
      <c r="J84" s="43">
        <f t="shared" si="2"/>
        <v>1.2432432432432432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11</v>
      </c>
      <c r="E85" s="9">
        <v>159</v>
      </c>
      <c r="F85" s="9">
        <v>0</v>
      </c>
      <c r="G85" s="9">
        <f t="shared" si="3"/>
        <v>170</v>
      </c>
      <c r="H85" s="9">
        <v>9</v>
      </c>
      <c r="I85" s="9">
        <v>61</v>
      </c>
      <c r="J85" s="43">
        <f t="shared" si="2"/>
        <v>2.7868852459016393</v>
      </c>
    </row>
    <row r="86" spans="1:10" x14ac:dyDescent="0.25">
      <c r="A86" s="50" t="s">
        <v>216</v>
      </c>
      <c r="B86" s="50" t="s">
        <v>217</v>
      </c>
      <c r="C86" s="50" t="s">
        <v>218</v>
      </c>
      <c r="D86" s="51">
        <v>4</v>
      </c>
      <c r="E86" s="51">
        <v>24</v>
      </c>
      <c r="F86" s="51">
        <v>0</v>
      </c>
      <c r="G86" s="51">
        <f t="shared" si="3"/>
        <v>28</v>
      </c>
      <c r="H86" s="51">
        <v>4</v>
      </c>
      <c r="I86" s="51">
        <v>36</v>
      </c>
      <c r="J86" s="52">
        <f t="shared" si="2"/>
        <v>0.77777777777777779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7</v>
      </c>
      <c r="E87" s="9">
        <v>126</v>
      </c>
      <c r="F87" s="9">
        <v>4</v>
      </c>
      <c r="G87" s="9">
        <f t="shared" si="3"/>
        <v>137</v>
      </c>
      <c r="H87" s="9">
        <v>3</v>
      </c>
      <c r="I87" s="9">
        <v>81</v>
      </c>
      <c r="J87" s="43">
        <f t="shared" si="2"/>
        <v>1.691358024691358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34</v>
      </c>
      <c r="F88" s="9">
        <v>0</v>
      </c>
      <c r="G88" s="9">
        <f t="shared" si="3"/>
        <v>34</v>
      </c>
      <c r="H88" s="9">
        <v>0</v>
      </c>
      <c r="I88" s="9">
        <v>21</v>
      </c>
      <c r="J88" s="43">
        <f t="shared" si="2"/>
        <v>1.6190476190476191</v>
      </c>
    </row>
    <row r="89" spans="1:10" x14ac:dyDescent="0.25">
      <c r="A89" s="50" t="s">
        <v>225</v>
      </c>
      <c r="B89" s="50" t="s">
        <v>226</v>
      </c>
      <c r="C89" s="50" t="s">
        <v>468</v>
      </c>
      <c r="D89" s="51">
        <v>0</v>
      </c>
      <c r="E89" s="51">
        <v>1</v>
      </c>
      <c r="F89" s="51">
        <v>0</v>
      </c>
      <c r="G89" s="51">
        <f t="shared" si="3"/>
        <v>1</v>
      </c>
      <c r="H89" s="51">
        <v>0</v>
      </c>
      <c r="I89" s="51">
        <v>0</v>
      </c>
      <c r="J89" s="52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2</v>
      </c>
      <c r="E90" s="9">
        <v>70</v>
      </c>
      <c r="F90" s="9">
        <v>0</v>
      </c>
      <c r="G90" s="9">
        <f t="shared" si="3"/>
        <v>72</v>
      </c>
      <c r="H90" s="9">
        <v>0</v>
      </c>
      <c r="I90" s="9">
        <v>69</v>
      </c>
      <c r="J90" s="43">
        <f t="shared" si="2"/>
        <v>1.0434782608695652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1</v>
      </c>
      <c r="E91" s="9">
        <v>59</v>
      </c>
      <c r="F91" s="9">
        <v>0</v>
      </c>
      <c r="G91" s="9">
        <f t="shared" si="3"/>
        <v>60</v>
      </c>
      <c r="H91" s="9">
        <v>0</v>
      </c>
      <c r="I91" s="9">
        <v>50</v>
      </c>
      <c r="J91" s="43">
        <f t="shared" si="2"/>
        <v>1.2</v>
      </c>
    </row>
    <row r="92" spans="1:10" x14ac:dyDescent="0.25">
      <c r="A92" s="50" t="s">
        <v>232</v>
      </c>
      <c r="B92" s="50" t="s">
        <v>233</v>
      </c>
      <c r="C92" s="50" t="s">
        <v>234</v>
      </c>
      <c r="D92" s="51">
        <v>24</v>
      </c>
      <c r="E92" s="51">
        <v>1</v>
      </c>
      <c r="F92" s="51">
        <v>0</v>
      </c>
      <c r="G92" s="51">
        <f t="shared" si="3"/>
        <v>25</v>
      </c>
      <c r="H92" s="51">
        <v>2</v>
      </c>
      <c r="I92" s="51">
        <v>43</v>
      </c>
      <c r="J92" s="52">
        <f t="shared" si="2"/>
        <v>0.58139534883720934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4</v>
      </c>
      <c r="E93" s="9">
        <v>48</v>
      </c>
      <c r="F93" s="9">
        <v>0</v>
      </c>
      <c r="G93" s="9">
        <f t="shared" si="3"/>
        <v>52</v>
      </c>
      <c r="H93" s="9">
        <v>1</v>
      </c>
      <c r="I93" s="9">
        <v>58</v>
      </c>
      <c r="J93" s="43">
        <f t="shared" si="2"/>
        <v>0.89655172413793105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82</v>
      </c>
      <c r="F94" s="9">
        <v>0</v>
      </c>
      <c r="G94" s="9">
        <f t="shared" si="3"/>
        <v>85</v>
      </c>
      <c r="H94" s="9">
        <v>2</v>
      </c>
      <c r="I94" s="9">
        <v>70</v>
      </c>
      <c r="J94" s="43">
        <f t="shared" si="2"/>
        <v>1.2142857142857142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11</v>
      </c>
      <c r="F95" s="9">
        <v>0</v>
      </c>
      <c r="G95" s="9">
        <f t="shared" si="3"/>
        <v>12</v>
      </c>
      <c r="H95" s="9">
        <v>1</v>
      </c>
      <c r="I95" s="9">
        <v>12</v>
      </c>
      <c r="J95" s="43">
        <f t="shared" si="2"/>
        <v>1</v>
      </c>
    </row>
    <row r="96" spans="1:10" x14ac:dyDescent="0.25">
      <c r="A96" s="1" t="s">
        <v>244</v>
      </c>
      <c r="B96" s="1" t="s">
        <v>245</v>
      </c>
      <c r="C96" s="1" t="s">
        <v>446</v>
      </c>
      <c r="D96" s="9">
        <v>19</v>
      </c>
      <c r="E96" s="9">
        <v>345</v>
      </c>
      <c r="F96" s="9">
        <v>0</v>
      </c>
      <c r="G96" s="9">
        <f t="shared" si="3"/>
        <v>364</v>
      </c>
      <c r="H96" s="9">
        <v>19</v>
      </c>
      <c r="I96" s="9">
        <v>363</v>
      </c>
      <c r="J96" s="43">
        <f t="shared" si="2"/>
        <v>1.002754820936639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281</v>
      </c>
      <c r="F97" s="9">
        <v>0</v>
      </c>
      <c r="G97" s="9">
        <f t="shared" si="3"/>
        <v>290</v>
      </c>
      <c r="H97" s="9">
        <v>6</v>
      </c>
      <c r="I97" s="9">
        <v>304</v>
      </c>
      <c r="J97" s="43">
        <f t="shared" si="2"/>
        <v>0.95394736842105265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79</v>
      </c>
      <c r="F98" s="9">
        <v>0</v>
      </c>
      <c r="G98" s="9">
        <f t="shared" si="3"/>
        <v>81</v>
      </c>
      <c r="H98" s="9">
        <v>2</v>
      </c>
      <c r="I98" s="9">
        <v>81</v>
      </c>
      <c r="J98" s="43">
        <f t="shared" si="2"/>
        <v>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137</v>
      </c>
      <c r="F99" s="9">
        <v>0</v>
      </c>
      <c r="G99" s="9">
        <f t="shared" si="3"/>
        <v>147</v>
      </c>
      <c r="H99" s="9">
        <v>6</v>
      </c>
      <c r="I99" s="9">
        <v>146</v>
      </c>
      <c r="J99" s="43">
        <f t="shared" si="2"/>
        <v>1.0068493150684932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6</v>
      </c>
      <c r="E100" s="9">
        <v>70</v>
      </c>
      <c r="F100" s="9">
        <v>0</v>
      </c>
      <c r="G100" s="9">
        <f t="shared" si="3"/>
        <v>76</v>
      </c>
      <c r="H100" s="9">
        <v>4</v>
      </c>
      <c r="I100" s="9">
        <v>75</v>
      </c>
      <c r="J100" s="43">
        <f t="shared" si="2"/>
        <v>1.0133333333333334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331</v>
      </c>
      <c r="E101" s="9">
        <v>18</v>
      </c>
      <c r="F101" s="9">
        <v>0</v>
      </c>
      <c r="G101" s="9">
        <f t="shared" si="3"/>
        <v>349</v>
      </c>
      <c r="H101" s="9">
        <v>1</v>
      </c>
      <c r="I101" s="9">
        <v>364</v>
      </c>
      <c r="J101" s="43">
        <f t="shared" si="2"/>
        <v>0.95879120879120883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11</v>
      </c>
      <c r="E102" s="9">
        <v>193</v>
      </c>
      <c r="F102" s="9">
        <v>0</v>
      </c>
      <c r="G102" s="9">
        <f t="shared" si="3"/>
        <v>204</v>
      </c>
      <c r="H102" s="9">
        <v>4</v>
      </c>
      <c r="I102" s="9">
        <v>198</v>
      </c>
      <c r="J102" s="43">
        <f t="shared" si="2"/>
        <v>1.0303030303030303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11</v>
      </c>
      <c r="E103" s="9">
        <v>137</v>
      </c>
      <c r="F103" s="9">
        <v>0</v>
      </c>
      <c r="G103" s="9">
        <f t="shared" si="3"/>
        <v>148</v>
      </c>
      <c r="H103" s="9">
        <v>0</v>
      </c>
      <c r="I103" s="9">
        <v>149</v>
      </c>
      <c r="J103" s="43">
        <f t="shared" si="2"/>
        <v>0.99328859060402686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11</v>
      </c>
      <c r="E104" s="9">
        <v>149</v>
      </c>
      <c r="F104" s="9">
        <v>3</v>
      </c>
      <c r="G104" s="9">
        <f t="shared" si="3"/>
        <v>163</v>
      </c>
      <c r="H104" s="9">
        <v>3</v>
      </c>
      <c r="I104" s="9">
        <v>174</v>
      </c>
      <c r="J104" s="43">
        <f t="shared" si="2"/>
        <v>0.93678160919540232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0</v>
      </c>
      <c r="E105" s="9">
        <v>30</v>
      </c>
      <c r="F105" s="9">
        <v>2</v>
      </c>
      <c r="G105" s="9">
        <f t="shared" si="3"/>
        <v>32</v>
      </c>
      <c r="H105" s="9">
        <v>0</v>
      </c>
      <c r="I105" s="9">
        <v>36</v>
      </c>
      <c r="J105" s="43">
        <f t="shared" si="2"/>
        <v>0.88888888888888884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12</v>
      </c>
      <c r="F106" s="9">
        <v>1</v>
      </c>
      <c r="G106" s="9">
        <f t="shared" si="3"/>
        <v>13</v>
      </c>
      <c r="H106" s="9">
        <v>0</v>
      </c>
      <c r="I106" s="9">
        <v>16</v>
      </c>
      <c r="J106" s="43">
        <f t="shared" si="2"/>
        <v>0.8125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10</v>
      </c>
      <c r="E107" s="9">
        <v>78</v>
      </c>
      <c r="F107" s="9">
        <v>0</v>
      </c>
      <c r="G107" s="9">
        <f t="shared" si="3"/>
        <v>88</v>
      </c>
      <c r="H107" s="9">
        <v>2</v>
      </c>
      <c r="I107" s="9">
        <v>92</v>
      </c>
      <c r="J107" s="43">
        <f t="shared" si="2"/>
        <v>0.95652173913043481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21</v>
      </c>
      <c r="F108" s="9">
        <v>0</v>
      </c>
      <c r="G108" s="9">
        <f t="shared" si="3"/>
        <v>22</v>
      </c>
      <c r="H108" s="9">
        <v>1</v>
      </c>
      <c r="I108" s="9">
        <v>20</v>
      </c>
      <c r="J108" s="43">
        <f t="shared" si="2"/>
        <v>1.1000000000000001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5</v>
      </c>
      <c r="E109" s="9">
        <v>48</v>
      </c>
      <c r="F109" s="9">
        <v>0</v>
      </c>
      <c r="G109" s="9">
        <f t="shared" si="3"/>
        <v>53</v>
      </c>
      <c r="H109" s="9">
        <v>2</v>
      </c>
      <c r="I109" s="9">
        <v>55</v>
      </c>
      <c r="J109" s="43">
        <f>G109/I109</f>
        <v>0.96363636363636362</v>
      </c>
    </row>
    <row r="110" spans="1:10" ht="16.5" thickTop="1" thickBot="1" x14ac:dyDescent="0.3">
      <c r="A110" s="83" t="s">
        <v>275</v>
      </c>
      <c r="B110" s="84"/>
      <c r="C110" s="85"/>
      <c r="D110" s="86">
        <f>SUM(D3:D109)</f>
        <v>865</v>
      </c>
      <c r="E110" s="86">
        <f>SUM(E3:E109)</f>
        <v>7650</v>
      </c>
      <c r="F110" s="86">
        <f>SUM(F3:F109)</f>
        <v>116</v>
      </c>
      <c r="G110" s="86">
        <f t="shared" ref="G110" si="4">D110+E110+F110</f>
        <v>8631</v>
      </c>
      <c r="H110" s="86">
        <f>SUM(H3:H109)</f>
        <v>258</v>
      </c>
      <c r="I110" s="86">
        <f>SUM(I3:I109)</f>
        <v>8161</v>
      </c>
      <c r="J110" s="87">
        <f t="shared" si="2"/>
        <v>1.0575909814973654</v>
      </c>
    </row>
    <row r="111" spans="1:10" ht="15.75" thickTop="1" x14ac:dyDescent="0.25"/>
    <row r="112" spans="1:10" x14ac:dyDescent="0.25">
      <c r="A112" s="3" t="s">
        <v>276</v>
      </c>
      <c r="B112" s="3"/>
      <c r="C112" s="48"/>
      <c r="D112" s="14"/>
      <c r="E112" s="14"/>
      <c r="F112" s="14"/>
      <c r="G112" s="14"/>
      <c r="H112" s="14"/>
      <c r="I112" s="14"/>
      <c r="J112" s="47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7"/>
    </row>
  </sheetData>
  <mergeCells count="1">
    <mergeCell ref="D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January by County</vt:lpstr>
      <vt:lpstr>February</vt:lpstr>
      <vt:lpstr>February by County</vt:lpstr>
      <vt:lpstr>March 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cp:lastPrinted>2025-10-02T21:13:33Z</cp:lastPrinted>
  <dcterms:created xsi:type="dcterms:W3CDTF">2025-01-09T22:05:18Z</dcterms:created>
  <dcterms:modified xsi:type="dcterms:W3CDTF">2026-07-09T14:02:34Z</dcterms:modified>
</cp:coreProperties>
</file>