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Desktop/"/>
    </mc:Choice>
  </mc:AlternateContent>
  <xr:revisionPtr revIDLastSave="0" documentId="8_{A4D291BE-ACC4-4196-B8A2-22585780BDC2}" xr6:coauthVersionLast="47" xr6:coauthVersionMax="47" xr10:uidLastSave="{00000000-0000-0000-0000-000000000000}"/>
  <bookViews>
    <workbookView xWindow="28680" yWindow="-120" windowWidth="29040" windowHeight="15720" activeTab="1" xr2:uid="{272FA16D-3E3C-45B2-97C2-8554DFEC60E5}"/>
  </bookViews>
  <sheets>
    <sheet name="January" sheetId="1" r:id="rId1"/>
    <sheet name="January by County" sheetId="4" r:id="rId2"/>
    <sheet name="Summary" sheetId="3" r:id="rId3"/>
    <sheet name="NVRA Coord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4" l="1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P67" i="3" s="1"/>
  <c r="D68" i="3"/>
  <c r="P68" i="3" s="1"/>
  <c r="D69" i="3"/>
  <c r="P69" i="3" s="1"/>
  <c r="D70" i="3"/>
  <c r="P70" i="3" s="1"/>
  <c r="D71" i="3"/>
  <c r="P71" i="3" s="1"/>
  <c r="D72" i="3"/>
  <c r="P72" i="3" s="1"/>
  <c r="D73" i="3"/>
  <c r="P73" i="3" s="1"/>
  <c r="D74" i="3"/>
  <c r="P74" i="3" s="1"/>
  <c r="D75" i="3"/>
  <c r="P75" i="3" s="1"/>
  <c r="D76" i="3"/>
  <c r="P76" i="3" s="1"/>
  <c r="D77" i="3"/>
  <c r="P77" i="3" s="1"/>
  <c r="D8" i="3"/>
  <c r="P4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3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4" l="1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P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P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P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P5" i="3" s="1"/>
  <c r="J4" i="1"/>
  <c r="D4" i="3" s="1"/>
  <c r="J3" i="1"/>
  <c r="D3" i="3" s="1"/>
  <c r="D30" i="3" l="1"/>
  <c r="D29" i="3"/>
  <c r="G110" i="1"/>
  <c r="J110" i="1" s="1"/>
  <c r="D110" i="3" s="1"/>
  <c r="P110" i="3" s="1"/>
</calcChain>
</file>

<file path=xl/sharedStrings.xml><?xml version="1.0" encoding="utf-8"?>
<sst xmlns="http://schemas.openxmlformats.org/spreadsheetml/2006/main" count="1394" uniqueCount="504">
  <si>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</si>
  <si>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</si>
  <si>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</si>
  <si>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</si>
  <si>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</si>
  <si>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</si>
  <si>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</si>
  <si>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</si>
  <si>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</si>
  <si>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</si>
  <si>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</si>
  <si>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</si>
  <si>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</si>
  <si>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</si>
  <si>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</si>
  <si>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</si>
  <si>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</si>
  <si>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</si>
  <si>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</si>
  <si>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</si>
  <si>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</si>
  <si>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</si>
  <si>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</si>
  <si>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</si>
  <si>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</si>
  <si>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</si>
  <si>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</si>
  <si>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</si>
  <si>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</si>
  <si>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</si>
  <si>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</si>
  <si>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</si>
  <si>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</si>
  <si>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</si>
  <si>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</si>
  <si>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</si>
  <si>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</si>
  <si>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</si>
  <si>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</si>
  <si>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</si>
  <si>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</si>
  <si>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</si>
  <si>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</si>
  <si>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</si>
  <si>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</si>
  <si>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</si>
  <si>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</si>
  <si>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</si>
  <si>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</si>
  <si>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</si>
  <si>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</si>
  <si>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</si>
  <si>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</si>
  <si>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</si>
  <si>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</si>
  <si>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</si>
  <si>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</si>
  <si>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</si>
  <si>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</si>
  <si>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</si>
  <si>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</si>
  <si>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</si>
  <si>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</si>
  <si>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</si>
  <si>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</si>
  <si>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</si>
  <si>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</si>
  <si>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</si>
  <si>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</si>
  <si>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</si>
  <si>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</si>
  <si>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</si>
  <si>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</si>
  <si>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</si>
  <si>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</si>
  <si>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</si>
  <si>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</si>
  <si>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</si>
  <si>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</si>
  <si>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</si>
  <si>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</si>
  <si>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</si>
  <si>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</si>
  <si>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</si>
  <si>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</si>
  <si>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</si>
  <si>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</si>
  <si>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</si>
  <si>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</si>
  <si>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</si>
  <si>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</si>
  <si>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</si>
  <si>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</si>
  <si>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</si>
  <si>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</si>
  <si>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</si>
  <si>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</si>
  <si>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</si>
  <si>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</si>
  <si>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</si>
  <si>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</si>
  <si>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</si>
  <si>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</si>
  <si>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</si>
  <si>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</si>
  <si>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</si>
  <si>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</si>
  <si>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</si>
  <si>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</si>
  <si>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</si>
  <si>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</si>
  <si>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</si>
  <si>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</si>
  <si>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</si>
  <si>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</si>
  <si>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</si>
  <si>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</si>
  <si>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</si>
  <si>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</si>
  <si>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</si>
  <si>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</si>
  <si>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</si>
  <si>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</si>
  <si>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</si>
  <si>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</si>
  <si>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</si>
  <si>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</si>
  <si>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</si>
  <si>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</si>
  <si>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</si>
  <si>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</si>
  <si>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</si>
  <si>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</si>
  <si>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</si>
  <si>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</si>
  <si>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</si>
  <si>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</si>
  <si>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</si>
  <si>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</si>
  <si>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</si>
  <si>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</si>
  <si>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</si>
  <si>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</si>
  <si>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</si>
  <si>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</si>
  <si>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</si>
  <si>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</si>
  <si>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</si>
  <si>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</si>
  <si>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</si>
  <si>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</si>
  <si>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</si>
  <si>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</si>
  <si>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</si>
  <si>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</si>
  <si>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</si>
  <si>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</si>
  <si>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</si>
  <si>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</si>
  <si>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</si>
  <si>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</si>
  <si>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</si>
  <si>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</si>
  <si>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</si>
  <si>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</si>
  <si>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</si>
  <si>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</si>
  <si>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</si>
  <si>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</si>
  <si>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</si>
  <si>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</si>
  <si>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</si>
  <si>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</si>
  <si>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</si>
  <si>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</si>
  <si>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</si>
  <si>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</si>
  <si>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</si>
  <si>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</si>
  <si>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</si>
  <si>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</si>
  <si>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</si>
  <si>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</si>
  <si>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</si>
  <si>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</si>
  <si>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</si>
  <si>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</si>
  <si>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</si>
  <si>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</si>
  <si>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</si>
  <si>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</si>
  <si>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</si>
  <si>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</si>
  <si>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</si>
  <si>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</si>
  <si>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</si>
  <si>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</si>
  <si>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</si>
  <si>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</si>
  <si>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</si>
  <si>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</si>
  <si>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</si>
  <si>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</si>
  <si>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</si>
  <si>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</si>
  <si>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</si>
  <si>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</si>
  <si>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</si>
  <si>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</si>
  <si>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</si>
  <si>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</si>
  <si>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</si>
  <si>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</si>
  <si>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</si>
  <si>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</si>
  <si>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</si>
  <si>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</si>
  <si>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</si>
  <si>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</si>
  <si>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</si>
  <si>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</si>
  <si>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</si>
  <si>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</si>
  <si>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</si>
  <si>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</si>
  <si>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</si>
  <si>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</si>
  <si>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</si>
  <si>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</si>
  <si>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</si>
  <si>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</si>
  <si>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</si>
  <si>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</si>
  <si>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</si>
  <si>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</si>
  <si>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</si>
  <si>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</si>
  <si>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</si>
  <si>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</si>
  <si>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</si>
  <si>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</si>
  <si>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</si>
  <si>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</si>
  <si>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</si>
  <si>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</si>
  <si>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</si>
  <si>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</si>
  <si>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</si>
  <si>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</si>
  <si>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</si>
  <si>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</si>
  <si>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</si>
  <si>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</si>
  <si>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</si>
  <si>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</si>
  <si>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</si>
  <si>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</si>
  <si>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</si>
  <si>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</si>
  <si>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</si>
  <si>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</si>
  <si>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</si>
  <si>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</si>
  <si>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</si>
  <si>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</si>
  <si>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</si>
  <si>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</si>
  <si>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</si>
  <si>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</si>
  <si>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</si>
  <si>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</si>
  <si>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</si>
  <si>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</si>
  <si>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</si>
  <si>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</si>
  <si>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</si>
  <si>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</si>
  <si>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</si>
  <si>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</si>
  <si>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</si>
  <si>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</si>
  <si>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</si>
  <si>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</si>
  <si>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</si>
  <si>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</si>
  <si>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</si>
  <si>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</si>
  <si>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</si>
  <si>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</si>
  <si>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</si>
  <si>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</si>
  <si>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</si>
  <si>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</si>
  <si>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</si>
  <si>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</si>
  <si>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</si>
  <si>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</si>
  <si>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</si>
  <si>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</si>
  <si>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</si>
  <si>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</si>
  <si>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</si>
  <si>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</si>
  <si>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</si>
  <si>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</si>
  <si>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</si>
  <si>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</si>
  <si>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</si>
  <si>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</si>
  <si>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</si>
  <si>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</si>
  <si>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</si>
  <si>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</si>
  <si>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</si>
  <si>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</si>
  <si>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</si>
  <si>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</si>
  <si>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</si>
  <si>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</si>
  <si>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</si>
  <si>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</si>
  <si>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</si>
  <si>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</si>
  <si>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</si>
  <si>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</si>
  <si>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</si>
  <si>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</si>
  <si>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</si>
  <si>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</si>
  <si>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</si>
  <si>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</si>
  <si>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</si>
  <si>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</si>
  <si>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</si>
  <si>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</si>
  <si>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</si>
  <si>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</si>
  <si>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</si>
  <si>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</si>
  <si>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</si>
  <si>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</si>
  <si>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</si>
  <si>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</si>
  <si>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</si>
  <si>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</si>
  <si>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</si>
  <si>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</si>
  <si>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</si>
  <si>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</si>
  <si>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</si>
  <si>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</si>
  <si>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</si>
  <si>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</si>
  <si>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</si>
  <si>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</si>
  <si>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</si>
  <si>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</si>
  <si>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</si>
  <si>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</si>
  <si>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</si>
  <si>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</si>
  <si>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</si>
  <si>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</si>
  <si>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</si>
  <si>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</si>
  <si>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</si>
  <si>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</si>
  <si>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</si>
  <si>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</si>
  <si>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</si>
  <si>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</si>
  <si>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</si>
  <si>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</si>
  <si>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</si>
  <si>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</si>
  <si>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</si>
  <si>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</si>
  <si>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</si>
  <si>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</si>
  <si>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</si>
  <si>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</si>
  <si>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</si>
  <si>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</si>
  <si>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</si>
  <si>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</si>
  <si>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</si>
  <si>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</si>
  <si>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</si>
  <si>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</si>
  <si>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</si>
  <si>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</si>
  <si>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</si>
  <si>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</si>
  <si>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</si>
  <si>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</si>
  <si>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</si>
  <si>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</si>
  <si>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</si>
  <si>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</si>
  <si>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</si>
  <si>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</si>
  <si>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</si>
  <si>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</si>
  <si>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</si>
  <si>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</si>
  <si>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</si>
  <si>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</si>
  <si>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</si>
  <si>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</si>
  <si>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</si>
  <si>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</si>
  <si>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</si>
  <si>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</si>
  <si>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</si>
  <si>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</si>
  <si>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</si>
  <si>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</si>
  <si>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</si>
  <si>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</si>
  <si>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</si>
  <si>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</si>
  <si>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</si>
  <si>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</si>
  <si>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</si>
  <si>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</si>
  <si>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</si>
  <si>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</si>
  <si>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</si>
  <si>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</si>
  <si>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</si>
  <si>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</si>
  <si>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</si>
  <si>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</si>
  <si>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</si>
  <si>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</si>
  <si>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</si>
  <si>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</si>
  <si>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</si>
  <si>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</si>
  <si>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</si>
  <si>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</si>
  <si>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El Reno &amp; Yukon</t>
  </si>
  <si>
    <t>Michelle Hull</t>
  </si>
  <si>
    <t>Nancy Ramirez Cabral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</si>
  <si>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</si>
  <si>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</si>
  <si>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</si>
  <si>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</si>
  <si>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</si>
  <si>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</si>
  <si>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</si>
  <si>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</si>
  <si>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</si>
  <si>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</si>
  <si>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</si>
  <si>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</si>
  <si>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</si>
  <si>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</si>
  <si>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</si>
  <si>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</si>
  <si>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</si>
  <si>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</si>
  <si>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</si>
  <si>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Kara Johnson</t>
  </si>
  <si>
    <t>Jennifer Ewer</t>
  </si>
  <si>
    <t>Amanda James</t>
  </si>
  <si>
    <t>Leanna Ybarra</t>
  </si>
  <si>
    <t xml:space="preserve">OCCHD - East </t>
  </si>
  <si>
    <t>OCCHD - West</t>
  </si>
  <si>
    <t>Teresa Kelly</t>
  </si>
  <si>
    <t>Stephanie Sewell</t>
  </si>
  <si>
    <t>Kendra Evans</t>
  </si>
  <si>
    <t>Andrea Wright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</si>
  <si>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</si>
  <si>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</si>
  <si>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</si>
  <si>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</si>
  <si>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</si>
  <si>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</si>
  <si>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</si>
  <si>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</si>
  <si>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</si>
  <si>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</si>
  <si>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GRAND TOTAL</t>
  </si>
  <si>
    <t>Katie Robl</t>
  </si>
  <si>
    <t>Liliana Perez</t>
  </si>
  <si>
    <t>Connie Chesser</t>
  </si>
  <si>
    <t>Nicholas Nelson</t>
  </si>
  <si>
    <t>OOCHD - Northeast</t>
  </si>
  <si>
    <t xml:space="preserve">El Reno </t>
  </si>
  <si>
    <t>Cheyenne</t>
  </si>
  <si>
    <t xml:space="preserve">Cheyenne </t>
  </si>
  <si>
    <t>Christy Garvie</t>
  </si>
  <si>
    <t xml:space="preserve">Patricia Calle </t>
  </si>
  <si>
    <t>Shannel Simpson</t>
  </si>
  <si>
    <t>Cheyenne - Roger Mills Memorial</t>
  </si>
  <si>
    <t>Shelby Cline</t>
  </si>
  <si>
    <t>Tina Riggs</t>
  </si>
  <si>
    <t>Diana Robles</t>
  </si>
  <si>
    <t>Shyanna Clark</t>
  </si>
  <si>
    <t>Mandy Sudik</t>
  </si>
  <si>
    <t xml:space="preserve">Mary Mahoney </t>
  </si>
  <si>
    <t>NVRA Coord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</si>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</sst>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49" fontId="4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9" fontId="2" fillId="0" borderId="10" xfId="2" applyFont="1" applyFill="1" applyBorder="1" applyAlignment="1" applyProtection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2" fillId="0" borderId="3" xfId="0" applyNumberFormat="1" applyFont="1" applyBorder="1" applyAlignment="1">
      <alignment horizontal="left" vertical="center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0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9" fontId="2" fillId="0" borderId="11" xfId="2" applyFont="1" applyFill="1" applyBorder="1" applyAlignment="1" applyProtection="1">
      <alignment horizontal="center" vertical="center"/>
    </xf>
    <xf numFmtId="9" fontId="3" fillId="0" borderId="11" xfId="2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37" fontId="3" fillId="0" borderId="4" xfId="0" applyNumberFormat="1" applyFont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left"/>
    </xf>
    <xf numFmtId="37" fontId="3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3" fillId="0" borderId="11" xfId="0" applyFont="1" applyBorder="1"/>
    <xf numFmtId="165" fontId="3" fillId="0" borderId="13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3" fillId="0" borderId="14" xfId="0" applyFont="1" applyBorder="1"/>
    <xf numFmtId="0" fontId="0" fillId="0" borderId="15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/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left" vertical="top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5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topLeftCell="A83" zoomScale="125" zoomScaleNormal="125" workbookViewId="0">
      <selection activeCell="M3" sqref="M3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6" customWidth="1"/>
    <col min="7" max="7" width="11" style="16" customWidth="1"/>
    <col min="8" max="8" width="12.42578125" style="16" customWidth="1"/>
    <col min="9" max="9" width="8.85546875" style="16"/>
    <col min="10" max="10" width="8.85546875" style="81"/>
  </cols>
  <sheetData>
    <row r="1" spans="1:10" x14ac:dyDescent="0.25">
      <c r="A1" s="73"/>
      <c r="B1" s="73"/>
      <c r="C1" s="73"/>
      <c r="D1" s="90">
        <v>46023</v>
      </c>
      <c r="E1" s="90"/>
      <c r="F1" s="90"/>
      <c r="G1" s="90"/>
      <c r="H1" s="90"/>
      <c r="I1" s="90"/>
      <c r="J1" s="74"/>
    </row>
    <row r="2" spans="1:10" ht="39" x14ac:dyDescent="0.25">
      <c r="A2" s="58" t="s">
        <v>0</v>
      </c>
      <c r="B2" s="59" t="s">
        <v>1</v>
      </c>
      <c r="C2" s="59" t="s">
        <v>2</v>
      </c>
      <c r="D2" s="75" t="s">
        <v>3</v>
      </c>
      <c r="E2" s="75" t="s">
        <v>4</v>
      </c>
      <c r="F2" s="76" t="s">
        <v>5</v>
      </c>
      <c r="G2" s="76" t="s">
        <v>6</v>
      </c>
      <c r="H2" s="76" t="s">
        <v>7</v>
      </c>
      <c r="I2" s="60" t="s">
        <v>8</v>
      </c>
      <c r="J2" s="77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10">
        <v>1</v>
      </c>
      <c r="E3" s="10">
        <v>25</v>
      </c>
      <c r="F3" s="10">
        <v>0</v>
      </c>
      <c r="G3" s="10">
        <f>SUM(D3:F3)</f>
        <v>26</v>
      </c>
      <c r="H3" s="10">
        <v>0</v>
      </c>
      <c r="I3" s="10">
        <v>25</v>
      </c>
      <c r="J3" s="72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10">
        <v>0</v>
      </c>
      <c r="E4" s="10">
        <v>9</v>
      </c>
      <c r="F4" s="10">
        <v>4</v>
      </c>
      <c r="G4" s="10">
        <v>13</v>
      </c>
      <c r="H4" s="10">
        <v>0</v>
      </c>
      <c r="I4" s="10">
        <v>15</v>
      </c>
      <c r="J4" s="72">
        <f t="shared" si="0"/>
        <v>0.8666666666666667</v>
      </c>
    </row>
    <row r="5" spans="1:10" x14ac:dyDescent="0.25">
      <c r="A5" s="86" t="s">
        <v>15</v>
      </c>
      <c r="B5" s="86" t="s">
        <v>16</v>
      </c>
      <c r="C5" s="86" t="s">
        <v>16</v>
      </c>
      <c r="D5" s="87">
        <v>0</v>
      </c>
      <c r="E5" s="87">
        <v>0</v>
      </c>
      <c r="F5" s="87">
        <v>0</v>
      </c>
      <c r="G5" s="87">
        <f t="shared" ref="G5:G77" si="1">SUM(D5:F5)</f>
        <v>0</v>
      </c>
      <c r="H5" s="87">
        <v>0</v>
      </c>
      <c r="I5" s="87">
        <v>9</v>
      </c>
      <c r="J5" s="88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10">
        <v>0</v>
      </c>
      <c r="E6" s="10">
        <v>17</v>
      </c>
      <c r="F6" s="10">
        <v>0</v>
      </c>
      <c r="G6" s="10">
        <f t="shared" si="1"/>
        <v>17</v>
      </c>
      <c r="H6" s="10">
        <v>0</v>
      </c>
      <c r="I6" s="10">
        <v>14</v>
      </c>
      <c r="J6" s="72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10">
        <v>12</v>
      </c>
      <c r="E7" s="10">
        <v>56</v>
      </c>
      <c r="F7" s="10">
        <v>0</v>
      </c>
      <c r="G7" s="10">
        <f t="shared" si="1"/>
        <v>68</v>
      </c>
      <c r="H7" s="10">
        <v>0</v>
      </c>
      <c r="I7" s="10">
        <v>59</v>
      </c>
      <c r="J7" s="72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10">
        <v>3</v>
      </c>
      <c r="E8" s="10">
        <v>25</v>
      </c>
      <c r="F8" s="10">
        <v>0</v>
      </c>
      <c r="G8" s="10">
        <f t="shared" si="1"/>
        <v>28</v>
      </c>
      <c r="H8" s="10">
        <v>1</v>
      </c>
      <c r="I8" s="10">
        <v>26</v>
      </c>
      <c r="J8" s="72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10">
        <v>3</v>
      </c>
      <c r="E9" s="10">
        <v>48</v>
      </c>
      <c r="F9" s="10">
        <v>14</v>
      </c>
      <c r="G9" s="10">
        <f t="shared" si="1"/>
        <v>65</v>
      </c>
      <c r="H9" s="10">
        <v>4</v>
      </c>
      <c r="I9" s="10">
        <v>63</v>
      </c>
      <c r="J9" s="72">
        <f t="shared" si="0"/>
        <v>1.0317460317460319</v>
      </c>
    </row>
    <row r="10" spans="1:10" x14ac:dyDescent="0.25">
      <c r="A10" s="86" t="s">
        <v>28</v>
      </c>
      <c r="B10" s="86" t="s">
        <v>29</v>
      </c>
      <c r="C10" s="86" t="s">
        <v>30</v>
      </c>
      <c r="D10" s="87">
        <v>0</v>
      </c>
      <c r="E10" s="87">
        <v>10</v>
      </c>
      <c r="F10" s="87">
        <v>0</v>
      </c>
      <c r="G10" s="87">
        <f t="shared" si="1"/>
        <v>10</v>
      </c>
      <c r="H10" s="87">
        <v>0</v>
      </c>
      <c r="I10" s="87">
        <v>13</v>
      </c>
      <c r="J10" s="88">
        <f t="shared" si="0"/>
        <v>0.76923076923076927</v>
      </c>
    </row>
    <row r="11" spans="1:10" x14ac:dyDescent="0.25">
      <c r="A11" s="86" t="s">
        <v>31</v>
      </c>
      <c r="B11" s="86" t="s">
        <v>32</v>
      </c>
      <c r="C11" s="86" t="s">
        <v>489</v>
      </c>
      <c r="D11" s="87">
        <v>12</v>
      </c>
      <c r="E11" s="87">
        <v>126</v>
      </c>
      <c r="F11" s="87">
        <v>13</v>
      </c>
      <c r="G11" s="87">
        <f t="shared" si="1"/>
        <v>151</v>
      </c>
      <c r="H11" s="87">
        <v>2</v>
      </c>
      <c r="I11" s="87">
        <v>190</v>
      </c>
      <c r="J11" s="88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10">
        <v>6</v>
      </c>
      <c r="E12" s="10">
        <v>70</v>
      </c>
      <c r="F12" s="10">
        <v>0</v>
      </c>
      <c r="G12" s="10">
        <f t="shared" si="1"/>
        <v>76</v>
      </c>
      <c r="H12" s="10">
        <v>1</v>
      </c>
      <c r="I12" s="10">
        <v>89</v>
      </c>
      <c r="J12" s="72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10">
        <v>0</v>
      </c>
      <c r="E13" s="10">
        <v>8</v>
      </c>
      <c r="F13" s="10">
        <v>0</v>
      </c>
      <c r="G13" s="10">
        <v>8</v>
      </c>
      <c r="H13" s="10">
        <v>0</v>
      </c>
      <c r="I13" s="10">
        <v>10</v>
      </c>
      <c r="J13" s="72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10">
        <v>2</v>
      </c>
      <c r="E14" s="10">
        <v>36</v>
      </c>
      <c r="F14" s="10">
        <v>0</v>
      </c>
      <c r="G14" s="10">
        <f t="shared" si="1"/>
        <v>38</v>
      </c>
      <c r="H14" s="10">
        <v>2</v>
      </c>
      <c r="I14" s="10">
        <v>40</v>
      </c>
      <c r="J14" s="72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10">
        <v>2</v>
      </c>
      <c r="E15" s="10">
        <v>60</v>
      </c>
      <c r="F15" s="10">
        <v>0</v>
      </c>
      <c r="G15" s="10">
        <f t="shared" si="1"/>
        <v>62</v>
      </c>
      <c r="H15" s="10">
        <v>2</v>
      </c>
      <c r="I15" s="10">
        <v>22</v>
      </c>
      <c r="J15" s="72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10">
        <v>9</v>
      </c>
      <c r="E16" s="10">
        <v>142</v>
      </c>
      <c r="F16" s="10">
        <v>1</v>
      </c>
      <c r="G16" s="10">
        <f t="shared" si="1"/>
        <v>152</v>
      </c>
      <c r="H16" s="10">
        <v>3</v>
      </c>
      <c r="I16" s="10">
        <v>142</v>
      </c>
      <c r="J16" s="72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10">
        <v>3</v>
      </c>
      <c r="E17" s="10">
        <v>80</v>
      </c>
      <c r="F17" s="10">
        <v>0</v>
      </c>
      <c r="G17" s="10">
        <f t="shared" si="1"/>
        <v>83</v>
      </c>
      <c r="H17" s="10">
        <v>3</v>
      </c>
      <c r="I17" s="10">
        <v>83</v>
      </c>
      <c r="J17" s="72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10">
        <v>0</v>
      </c>
      <c r="E18" s="10">
        <v>28</v>
      </c>
      <c r="F18" s="10">
        <v>0</v>
      </c>
      <c r="G18" s="10">
        <f t="shared" si="1"/>
        <v>28</v>
      </c>
      <c r="H18" s="10">
        <v>0</v>
      </c>
      <c r="I18" s="10">
        <v>13</v>
      </c>
      <c r="J18" s="72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10">
        <v>15</v>
      </c>
      <c r="E19" s="10">
        <v>148</v>
      </c>
      <c r="F19" s="10">
        <v>0</v>
      </c>
      <c r="G19" s="10">
        <v>163</v>
      </c>
      <c r="H19" s="10">
        <v>5</v>
      </c>
      <c r="I19" s="10">
        <v>176</v>
      </c>
      <c r="J19" s="72">
        <f t="shared" si="0"/>
        <v>0.92613636363636365</v>
      </c>
    </row>
    <row r="20" spans="1:10" x14ac:dyDescent="0.25">
      <c r="A20" s="89" t="s">
        <v>55</v>
      </c>
      <c r="B20" s="86" t="s">
        <v>53</v>
      </c>
      <c r="C20" s="86" t="s">
        <v>56</v>
      </c>
      <c r="D20" s="87">
        <v>0</v>
      </c>
      <c r="E20" s="87">
        <v>0</v>
      </c>
      <c r="F20" s="87">
        <v>0</v>
      </c>
      <c r="G20" s="87">
        <f t="shared" si="1"/>
        <v>0</v>
      </c>
      <c r="H20" s="87">
        <v>0</v>
      </c>
      <c r="I20" s="87">
        <v>7</v>
      </c>
      <c r="J20" s="88">
        <f t="shared" si="0"/>
        <v>0</v>
      </c>
    </row>
    <row r="21" spans="1:10" x14ac:dyDescent="0.25">
      <c r="A21" s="1" t="s">
        <v>57</v>
      </c>
      <c r="B21" s="1" t="s">
        <v>58</v>
      </c>
      <c r="C21" s="1" t="s">
        <v>59</v>
      </c>
      <c r="D21" s="10">
        <v>2</v>
      </c>
      <c r="E21" s="10">
        <v>19</v>
      </c>
      <c r="F21" s="10">
        <v>0</v>
      </c>
      <c r="G21" s="10">
        <f t="shared" si="1"/>
        <v>21</v>
      </c>
      <c r="H21" s="10">
        <v>1</v>
      </c>
      <c r="I21" s="10">
        <v>14</v>
      </c>
      <c r="J21" s="72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10">
        <v>3</v>
      </c>
      <c r="E22" s="10">
        <v>34</v>
      </c>
      <c r="F22" s="10">
        <v>0</v>
      </c>
      <c r="G22" s="10">
        <f t="shared" si="1"/>
        <v>37</v>
      </c>
      <c r="H22" s="10">
        <v>1</v>
      </c>
      <c r="I22" s="10">
        <v>32</v>
      </c>
      <c r="J22" s="72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10">
        <v>5</v>
      </c>
      <c r="E23" s="10">
        <v>149</v>
      </c>
      <c r="F23" s="10">
        <v>0</v>
      </c>
      <c r="G23" s="10">
        <f t="shared" si="1"/>
        <v>154</v>
      </c>
      <c r="H23" s="10">
        <v>5</v>
      </c>
      <c r="I23" s="10">
        <v>110</v>
      </c>
      <c r="J23" s="72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10">
        <v>2</v>
      </c>
      <c r="E24" s="10">
        <v>55</v>
      </c>
      <c r="F24" s="10">
        <v>0</v>
      </c>
      <c r="G24" s="10">
        <f t="shared" si="1"/>
        <v>57</v>
      </c>
      <c r="H24" s="10">
        <v>1</v>
      </c>
      <c r="I24" s="10">
        <v>25</v>
      </c>
      <c r="J24" s="72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10">
        <v>3</v>
      </c>
      <c r="E25" s="10">
        <v>32</v>
      </c>
      <c r="F25" s="10">
        <v>0</v>
      </c>
      <c r="G25" s="10">
        <f t="shared" si="1"/>
        <v>35</v>
      </c>
      <c r="H25" s="10">
        <v>0</v>
      </c>
      <c r="I25" s="10">
        <v>36</v>
      </c>
      <c r="J25" s="72">
        <f t="shared" si="0"/>
        <v>0.97222222222222221</v>
      </c>
    </row>
    <row r="26" spans="1:10" x14ac:dyDescent="0.25">
      <c r="A26" s="78" t="s">
        <v>71</v>
      </c>
      <c r="B26" s="1" t="s">
        <v>69</v>
      </c>
      <c r="C26" s="1" t="s">
        <v>72</v>
      </c>
      <c r="D26" s="10">
        <v>0</v>
      </c>
      <c r="E26" s="10">
        <v>49</v>
      </c>
      <c r="F26" s="10">
        <v>0</v>
      </c>
      <c r="G26" s="10">
        <f t="shared" si="1"/>
        <v>49</v>
      </c>
      <c r="H26" s="10">
        <v>0</v>
      </c>
      <c r="I26" s="10">
        <v>51</v>
      </c>
      <c r="J26" s="72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10">
        <v>8</v>
      </c>
      <c r="E27" s="10">
        <v>53</v>
      </c>
      <c r="F27" s="10">
        <v>0</v>
      </c>
      <c r="G27" s="10">
        <f t="shared" si="1"/>
        <v>61</v>
      </c>
      <c r="H27" s="10">
        <v>5</v>
      </c>
      <c r="I27" s="10">
        <v>63</v>
      </c>
      <c r="J27" s="72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10">
        <v>1</v>
      </c>
      <c r="E28" s="10">
        <v>3</v>
      </c>
      <c r="F28" s="10">
        <v>0</v>
      </c>
      <c r="G28" s="10">
        <f t="shared" si="1"/>
        <v>4</v>
      </c>
      <c r="H28" s="10">
        <v>1</v>
      </c>
      <c r="I28" s="10">
        <v>3</v>
      </c>
      <c r="J28" s="72">
        <f t="shared" si="0"/>
        <v>1.3333333333333333</v>
      </c>
    </row>
    <row r="29" spans="1:10" x14ac:dyDescent="0.25">
      <c r="A29" s="31" t="s">
        <v>473</v>
      </c>
      <c r="B29" s="1" t="s">
        <v>474</v>
      </c>
      <c r="C29" s="1" t="s">
        <v>477</v>
      </c>
      <c r="D29" s="10">
        <v>0</v>
      </c>
      <c r="E29" s="10">
        <v>8</v>
      </c>
      <c r="F29" s="10">
        <v>0</v>
      </c>
      <c r="G29" s="10">
        <f t="shared" si="1"/>
        <v>8</v>
      </c>
      <c r="H29" s="10">
        <v>0</v>
      </c>
      <c r="I29" s="10">
        <v>7</v>
      </c>
      <c r="J29" s="72">
        <f t="shared" si="0"/>
        <v>1.1428571428571428</v>
      </c>
    </row>
    <row r="30" spans="1:10" x14ac:dyDescent="0.25">
      <c r="A30" s="31" t="s">
        <v>473</v>
      </c>
      <c r="B30" s="1" t="s">
        <v>80</v>
      </c>
      <c r="C30" s="1" t="s">
        <v>81</v>
      </c>
      <c r="D30" s="10">
        <v>15</v>
      </c>
      <c r="E30" s="10">
        <v>256</v>
      </c>
      <c r="F30" s="10">
        <v>5</v>
      </c>
      <c r="G30" s="10">
        <f t="shared" si="1"/>
        <v>276</v>
      </c>
      <c r="H30" s="10">
        <v>15</v>
      </c>
      <c r="I30" s="10">
        <v>148</v>
      </c>
      <c r="J30" s="72">
        <f t="shared" si="0"/>
        <v>1.8648648648648649</v>
      </c>
    </row>
    <row r="31" spans="1:10" x14ac:dyDescent="0.25">
      <c r="A31" s="31" t="s">
        <v>79</v>
      </c>
      <c r="B31" s="1" t="s">
        <v>83</v>
      </c>
      <c r="C31" s="1" t="s">
        <v>84</v>
      </c>
      <c r="D31" s="10">
        <v>6</v>
      </c>
      <c r="E31" s="10">
        <v>48</v>
      </c>
      <c r="F31" s="10">
        <v>0</v>
      </c>
      <c r="G31" s="10">
        <f t="shared" si="1"/>
        <v>54</v>
      </c>
      <c r="H31" s="10">
        <v>6</v>
      </c>
      <c r="I31" s="10">
        <v>46</v>
      </c>
      <c r="J31" s="72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10">
        <v>6</v>
      </c>
      <c r="E32" s="10">
        <v>72</v>
      </c>
      <c r="F32" s="10">
        <v>0</v>
      </c>
      <c r="G32" s="10">
        <v>78</v>
      </c>
      <c r="H32" s="10">
        <v>5</v>
      </c>
      <c r="I32" s="10">
        <v>88</v>
      </c>
      <c r="J32" s="72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10">
        <v>1</v>
      </c>
      <c r="E33" s="10">
        <v>11</v>
      </c>
      <c r="F33" s="10">
        <v>0</v>
      </c>
      <c r="G33" s="10">
        <f t="shared" si="1"/>
        <v>12</v>
      </c>
      <c r="H33" s="10">
        <v>1</v>
      </c>
      <c r="I33" s="10">
        <v>9</v>
      </c>
      <c r="J33" s="72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10">
        <v>0</v>
      </c>
      <c r="E34" s="10">
        <v>8</v>
      </c>
      <c r="F34" s="10">
        <v>0</v>
      </c>
      <c r="G34" s="10">
        <f t="shared" si="1"/>
        <v>8</v>
      </c>
      <c r="H34" s="10">
        <v>0</v>
      </c>
      <c r="I34" s="10">
        <v>8</v>
      </c>
      <c r="J34" s="72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10">
        <v>1</v>
      </c>
      <c r="E35" s="10">
        <v>9</v>
      </c>
      <c r="F35" s="10">
        <v>2</v>
      </c>
      <c r="G35" s="10">
        <f t="shared" si="1"/>
        <v>12</v>
      </c>
      <c r="H35" s="10">
        <v>0</v>
      </c>
      <c r="I35" s="10">
        <v>10</v>
      </c>
      <c r="J35" s="72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10">
        <v>2</v>
      </c>
      <c r="E36" s="10">
        <v>15</v>
      </c>
      <c r="F36" s="10">
        <v>0</v>
      </c>
      <c r="G36" s="10">
        <f t="shared" si="1"/>
        <v>17</v>
      </c>
      <c r="H36" s="10">
        <v>0</v>
      </c>
      <c r="I36" s="10">
        <v>16</v>
      </c>
      <c r="J36" s="72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10">
        <v>1</v>
      </c>
      <c r="E37" s="10">
        <v>29</v>
      </c>
      <c r="F37" s="10">
        <v>0</v>
      </c>
      <c r="G37" s="10">
        <f t="shared" si="1"/>
        <v>30</v>
      </c>
      <c r="H37" s="10">
        <v>1</v>
      </c>
      <c r="I37" s="10">
        <v>28</v>
      </c>
      <c r="J37" s="72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10">
        <v>2</v>
      </c>
      <c r="E38" s="10">
        <v>51</v>
      </c>
      <c r="F38" s="10">
        <v>0</v>
      </c>
      <c r="G38" s="10">
        <f t="shared" si="1"/>
        <v>53</v>
      </c>
      <c r="H38" s="10">
        <v>2</v>
      </c>
      <c r="I38" s="10">
        <v>20</v>
      </c>
      <c r="J38" s="72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10">
        <v>3</v>
      </c>
      <c r="E39" s="10">
        <v>73</v>
      </c>
      <c r="F39" s="10">
        <v>1</v>
      </c>
      <c r="G39" s="10">
        <f t="shared" si="1"/>
        <v>77</v>
      </c>
      <c r="H39" s="10">
        <v>2</v>
      </c>
      <c r="I39" s="10">
        <v>81</v>
      </c>
      <c r="J39" s="72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10">
        <v>1</v>
      </c>
      <c r="E40" s="10">
        <v>10</v>
      </c>
      <c r="F40" s="10">
        <v>0</v>
      </c>
      <c r="G40" s="10">
        <f t="shared" si="1"/>
        <v>11</v>
      </c>
      <c r="H40" s="10">
        <v>0</v>
      </c>
      <c r="I40" s="10">
        <v>9</v>
      </c>
      <c r="J40" s="72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10">
        <v>0</v>
      </c>
      <c r="E41" s="10">
        <v>25</v>
      </c>
      <c r="F41" s="10">
        <v>0</v>
      </c>
      <c r="G41" s="10">
        <f t="shared" si="1"/>
        <v>25</v>
      </c>
      <c r="H41" s="10">
        <v>0</v>
      </c>
      <c r="I41" s="10">
        <v>12</v>
      </c>
      <c r="J41" s="72">
        <f t="shared" si="0"/>
        <v>2.0833333333333335</v>
      </c>
    </row>
    <row r="42" spans="1:10" x14ac:dyDescent="0.25">
      <c r="A42" s="86" t="s">
        <v>115</v>
      </c>
      <c r="B42" s="86" t="s">
        <v>116</v>
      </c>
      <c r="C42" s="86" t="s">
        <v>117</v>
      </c>
      <c r="D42" s="87">
        <v>0</v>
      </c>
      <c r="E42" s="87">
        <v>0</v>
      </c>
      <c r="F42" s="87">
        <v>0</v>
      </c>
      <c r="G42" s="87">
        <f t="shared" si="1"/>
        <v>0</v>
      </c>
      <c r="H42" s="87">
        <v>0</v>
      </c>
      <c r="I42" s="87">
        <v>66</v>
      </c>
      <c r="J42" s="88">
        <f t="shared" si="0"/>
        <v>0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10">
        <v>2</v>
      </c>
      <c r="E43" s="10">
        <v>19</v>
      </c>
      <c r="F43" s="10">
        <v>0</v>
      </c>
      <c r="G43" s="10">
        <f t="shared" si="1"/>
        <v>21</v>
      </c>
      <c r="H43" s="10">
        <v>0</v>
      </c>
      <c r="I43" s="10">
        <v>21</v>
      </c>
      <c r="J43" s="72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10">
        <v>0</v>
      </c>
      <c r="E44" s="10">
        <v>31</v>
      </c>
      <c r="F44" s="10">
        <v>0</v>
      </c>
      <c r="G44" s="10">
        <f t="shared" si="1"/>
        <v>31</v>
      </c>
      <c r="H44" s="10">
        <v>0</v>
      </c>
      <c r="I44" s="10">
        <v>32</v>
      </c>
      <c r="J44" s="72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10">
        <v>5</v>
      </c>
      <c r="E45" s="10">
        <v>40</v>
      </c>
      <c r="F45" s="10">
        <v>0</v>
      </c>
      <c r="G45" s="10">
        <f t="shared" si="1"/>
        <v>45</v>
      </c>
      <c r="H45" s="10">
        <v>1</v>
      </c>
      <c r="I45" s="10">
        <v>25</v>
      </c>
      <c r="J45" s="72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10">
        <v>1</v>
      </c>
      <c r="E46" s="10">
        <v>7</v>
      </c>
      <c r="F46" s="10">
        <v>0</v>
      </c>
      <c r="G46" s="10">
        <f t="shared" si="1"/>
        <v>8</v>
      </c>
      <c r="H46" s="10">
        <v>1</v>
      </c>
      <c r="I46" s="10">
        <v>8</v>
      </c>
      <c r="J46" s="72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10">
        <v>6</v>
      </c>
      <c r="E47" s="10">
        <v>49</v>
      </c>
      <c r="F47" s="10">
        <v>0</v>
      </c>
      <c r="G47" s="10">
        <f t="shared" si="1"/>
        <v>55</v>
      </c>
      <c r="H47" s="10">
        <v>6</v>
      </c>
      <c r="I47" s="10">
        <v>64</v>
      </c>
      <c r="J47" s="72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10">
        <v>8</v>
      </c>
      <c r="E48" s="10">
        <v>99</v>
      </c>
      <c r="F48" s="10">
        <v>0</v>
      </c>
      <c r="G48" s="10">
        <f t="shared" si="1"/>
        <v>107</v>
      </c>
      <c r="H48" s="10">
        <v>8</v>
      </c>
      <c r="I48" s="10">
        <v>74</v>
      </c>
      <c r="J48" s="72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10">
        <v>11</v>
      </c>
      <c r="E49" s="10">
        <v>73</v>
      </c>
      <c r="F49" s="10">
        <v>0</v>
      </c>
      <c r="G49" s="10">
        <v>84</v>
      </c>
      <c r="H49" s="10">
        <v>1</v>
      </c>
      <c r="I49" s="10">
        <v>90</v>
      </c>
      <c r="J49" s="72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10">
        <v>1</v>
      </c>
      <c r="E50" s="10">
        <v>21</v>
      </c>
      <c r="F50" s="10">
        <v>0</v>
      </c>
      <c r="G50" s="10">
        <f t="shared" si="1"/>
        <v>22</v>
      </c>
      <c r="H50" s="10">
        <v>1</v>
      </c>
      <c r="I50" s="10">
        <v>17</v>
      </c>
      <c r="J50" s="72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10">
        <v>1</v>
      </c>
      <c r="E51" s="10">
        <v>22</v>
      </c>
      <c r="F51" s="10">
        <v>0</v>
      </c>
      <c r="G51" s="10">
        <f t="shared" si="1"/>
        <v>23</v>
      </c>
      <c r="H51" s="10">
        <v>1</v>
      </c>
      <c r="I51" s="10">
        <v>26</v>
      </c>
      <c r="J51" s="72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10">
        <v>4</v>
      </c>
      <c r="E52" s="10">
        <v>34</v>
      </c>
      <c r="F52" s="10">
        <v>0</v>
      </c>
      <c r="G52" s="10">
        <f t="shared" si="1"/>
        <v>38</v>
      </c>
      <c r="H52" s="10">
        <v>4</v>
      </c>
      <c r="I52" s="10">
        <v>37</v>
      </c>
      <c r="J52" s="72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10">
        <v>1</v>
      </c>
      <c r="E53" s="10">
        <v>30</v>
      </c>
      <c r="F53" s="10">
        <v>0</v>
      </c>
      <c r="G53" s="10">
        <f t="shared" si="1"/>
        <v>31</v>
      </c>
      <c r="H53" s="10">
        <v>1</v>
      </c>
      <c r="I53" s="10">
        <v>27</v>
      </c>
      <c r="J53" s="72">
        <f t="shared" si="0"/>
        <v>1.1481481481481481</v>
      </c>
    </row>
    <row r="54" spans="1:10" x14ac:dyDescent="0.25">
      <c r="A54" s="86" t="s">
        <v>148</v>
      </c>
      <c r="B54" s="86" t="s">
        <v>149</v>
      </c>
      <c r="C54" s="86" t="s">
        <v>150</v>
      </c>
      <c r="D54" s="87">
        <v>0</v>
      </c>
      <c r="E54" s="87">
        <v>4</v>
      </c>
      <c r="F54" s="87">
        <v>0</v>
      </c>
      <c r="G54" s="87">
        <v>4</v>
      </c>
      <c r="H54" s="87">
        <v>0</v>
      </c>
      <c r="I54" s="87">
        <v>8</v>
      </c>
      <c r="J54" s="88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10">
        <v>0</v>
      </c>
      <c r="E55" s="10">
        <v>20</v>
      </c>
      <c r="F55" s="10">
        <v>0</v>
      </c>
      <c r="G55" s="10">
        <f t="shared" si="1"/>
        <v>20</v>
      </c>
      <c r="H55" s="10">
        <v>0</v>
      </c>
      <c r="I55" s="10">
        <v>22</v>
      </c>
      <c r="J55" s="72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10">
        <v>1</v>
      </c>
      <c r="E56" s="10">
        <v>40</v>
      </c>
      <c r="F56" s="10">
        <v>0</v>
      </c>
      <c r="G56" s="10">
        <f t="shared" si="1"/>
        <v>41</v>
      </c>
      <c r="H56" s="10">
        <v>0</v>
      </c>
      <c r="I56" s="10">
        <v>33</v>
      </c>
      <c r="J56" s="72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10">
        <v>3</v>
      </c>
      <c r="E57" s="10">
        <v>44</v>
      </c>
      <c r="F57" s="10">
        <v>0</v>
      </c>
      <c r="G57" s="10">
        <f t="shared" si="1"/>
        <v>47</v>
      </c>
      <c r="H57" s="10">
        <v>0</v>
      </c>
      <c r="I57" s="10">
        <v>37</v>
      </c>
      <c r="J57" s="72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10">
        <v>2</v>
      </c>
      <c r="E58" s="10">
        <v>96</v>
      </c>
      <c r="F58" s="10">
        <v>0</v>
      </c>
      <c r="G58" s="10">
        <f t="shared" si="1"/>
        <v>98</v>
      </c>
      <c r="H58" s="10">
        <v>1</v>
      </c>
      <c r="I58" s="10">
        <v>53</v>
      </c>
      <c r="J58" s="72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10">
        <v>1</v>
      </c>
      <c r="E59" s="10">
        <v>29</v>
      </c>
      <c r="F59" s="10">
        <v>0</v>
      </c>
      <c r="G59" s="10">
        <f t="shared" si="1"/>
        <v>30</v>
      </c>
      <c r="H59" s="10">
        <v>1</v>
      </c>
      <c r="I59" s="10">
        <v>28</v>
      </c>
      <c r="J59" s="72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10">
        <v>6</v>
      </c>
      <c r="E60" s="10">
        <v>93</v>
      </c>
      <c r="F60" s="10">
        <v>0</v>
      </c>
      <c r="G60" s="10">
        <f t="shared" si="1"/>
        <v>99</v>
      </c>
      <c r="H60" s="10">
        <v>2</v>
      </c>
      <c r="I60" s="10">
        <v>122</v>
      </c>
      <c r="J60" s="72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10">
        <v>0</v>
      </c>
      <c r="E61" s="10">
        <v>35</v>
      </c>
      <c r="F61" s="10">
        <v>0</v>
      </c>
      <c r="G61" s="10">
        <v>35</v>
      </c>
      <c r="H61" s="10">
        <v>0</v>
      </c>
      <c r="I61" s="10">
        <v>18</v>
      </c>
      <c r="J61" s="72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10">
        <v>4</v>
      </c>
      <c r="E62" s="10">
        <v>27</v>
      </c>
      <c r="F62" s="10">
        <v>0</v>
      </c>
      <c r="G62" s="10">
        <f t="shared" si="1"/>
        <v>31</v>
      </c>
      <c r="H62" s="10">
        <v>0</v>
      </c>
      <c r="I62" s="10">
        <v>32</v>
      </c>
      <c r="J62" s="72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501</v>
      </c>
      <c r="D63" s="10">
        <v>8</v>
      </c>
      <c r="E63" s="10">
        <v>77</v>
      </c>
      <c r="F63" s="10">
        <v>0</v>
      </c>
      <c r="G63" s="10">
        <f t="shared" si="1"/>
        <v>85</v>
      </c>
      <c r="H63" s="10">
        <v>8</v>
      </c>
      <c r="I63" s="10">
        <v>79</v>
      </c>
      <c r="J63" s="72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10">
        <v>9</v>
      </c>
      <c r="E64" s="10">
        <v>109</v>
      </c>
      <c r="F64" s="10">
        <v>0</v>
      </c>
      <c r="G64" s="10">
        <f t="shared" si="1"/>
        <v>118</v>
      </c>
      <c r="H64" s="10">
        <v>0</v>
      </c>
      <c r="I64" s="10">
        <v>129</v>
      </c>
      <c r="J64" s="72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455</v>
      </c>
      <c r="D65" s="10">
        <v>4</v>
      </c>
      <c r="E65" s="10">
        <v>141</v>
      </c>
      <c r="F65" s="10">
        <v>0</v>
      </c>
      <c r="G65" s="10">
        <f t="shared" si="1"/>
        <v>145</v>
      </c>
      <c r="H65" s="10">
        <v>5</v>
      </c>
      <c r="I65" s="10">
        <v>152</v>
      </c>
      <c r="J65" s="72">
        <f t="shared" si="0"/>
        <v>0.95394736842105265</v>
      </c>
    </row>
    <row r="66" spans="1:10" x14ac:dyDescent="0.25">
      <c r="A66" s="86" t="s">
        <v>186</v>
      </c>
      <c r="B66" s="86" t="s">
        <v>174</v>
      </c>
      <c r="C66" s="86" t="s">
        <v>187</v>
      </c>
      <c r="D66" s="87">
        <v>0</v>
      </c>
      <c r="E66" s="87">
        <v>10</v>
      </c>
      <c r="F66" s="87">
        <v>44</v>
      </c>
      <c r="G66" s="87">
        <f t="shared" si="1"/>
        <v>54</v>
      </c>
      <c r="H66" s="87">
        <v>0</v>
      </c>
      <c r="I66" s="87">
        <v>132</v>
      </c>
      <c r="J66" s="88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10">
        <v>55</v>
      </c>
      <c r="E67" s="10">
        <v>648</v>
      </c>
      <c r="F67" s="10">
        <v>0</v>
      </c>
      <c r="G67" s="10">
        <f t="shared" si="1"/>
        <v>703</v>
      </c>
      <c r="H67" s="10">
        <v>2</v>
      </c>
      <c r="I67" s="10">
        <v>749</v>
      </c>
      <c r="J67" s="72">
        <f t="shared" si="0"/>
        <v>0.93858477970627507</v>
      </c>
    </row>
    <row r="68" spans="1:10" x14ac:dyDescent="0.25">
      <c r="A68" s="4" t="s">
        <v>448</v>
      </c>
      <c r="B68" s="1" t="s">
        <v>174</v>
      </c>
      <c r="C68" s="1" t="s">
        <v>453</v>
      </c>
      <c r="D68" s="10">
        <v>2</v>
      </c>
      <c r="E68" s="10">
        <v>24</v>
      </c>
      <c r="F68" s="10">
        <v>0</v>
      </c>
      <c r="G68" s="10">
        <f t="shared" si="1"/>
        <v>26</v>
      </c>
      <c r="H68" s="10">
        <v>2</v>
      </c>
      <c r="I68" s="10">
        <v>23</v>
      </c>
      <c r="J68" s="72">
        <f t="shared" si="0"/>
        <v>1.1304347826086956</v>
      </c>
    </row>
    <row r="69" spans="1:10" x14ac:dyDescent="0.25">
      <c r="A69" s="86" t="s">
        <v>188</v>
      </c>
      <c r="B69" s="86" t="s">
        <v>174</v>
      </c>
      <c r="C69" s="86" t="s">
        <v>189</v>
      </c>
      <c r="D69" s="87">
        <v>12</v>
      </c>
      <c r="E69" s="87">
        <v>258</v>
      </c>
      <c r="F69" s="87">
        <v>0</v>
      </c>
      <c r="G69" s="87">
        <f t="shared" si="1"/>
        <v>270</v>
      </c>
      <c r="H69" s="87">
        <v>5</v>
      </c>
      <c r="I69" s="87">
        <v>502</v>
      </c>
      <c r="J69" s="88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467</v>
      </c>
      <c r="D70" s="10">
        <v>14</v>
      </c>
      <c r="E70" s="10">
        <v>203</v>
      </c>
      <c r="F70" s="10">
        <v>0</v>
      </c>
      <c r="G70" s="10">
        <f t="shared" si="1"/>
        <v>217</v>
      </c>
      <c r="H70" s="10">
        <v>12</v>
      </c>
      <c r="I70" s="10">
        <v>195</v>
      </c>
      <c r="J70" s="72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10">
        <v>3</v>
      </c>
      <c r="E71" s="10">
        <v>21</v>
      </c>
      <c r="F71" s="10">
        <v>0</v>
      </c>
      <c r="G71" s="10">
        <f t="shared" si="1"/>
        <v>24</v>
      </c>
      <c r="H71" s="10">
        <v>3</v>
      </c>
      <c r="I71" s="10">
        <v>25</v>
      </c>
      <c r="J71" s="72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10">
        <v>11</v>
      </c>
      <c r="E72" s="10">
        <v>260</v>
      </c>
      <c r="F72" s="10">
        <v>0</v>
      </c>
      <c r="G72" s="10">
        <f t="shared" si="1"/>
        <v>271</v>
      </c>
      <c r="H72" s="10">
        <v>11</v>
      </c>
      <c r="I72" s="10">
        <v>291</v>
      </c>
      <c r="J72" s="72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460</v>
      </c>
      <c r="D73" s="10">
        <v>7</v>
      </c>
      <c r="E73" s="10">
        <v>105</v>
      </c>
      <c r="F73" s="10">
        <v>0</v>
      </c>
      <c r="G73" s="10">
        <f t="shared" si="1"/>
        <v>112</v>
      </c>
      <c r="H73" s="10">
        <v>2</v>
      </c>
      <c r="I73" s="10">
        <v>129</v>
      </c>
      <c r="J73" s="72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457</v>
      </c>
      <c r="D74" s="10">
        <v>11</v>
      </c>
      <c r="E74" s="10">
        <v>128</v>
      </c>
      <c r="F74" s="10">
        <v>0</v>
      </c>
      <c r="G74" s="10">
        <f t="shared" si="1"/>
        <v>139</v>
      </c>
      <c r="H74" s="10">
        <v>7</v>
      </c>
      <c r="I74" s="10">
        <v>140</v>
      </c>
      <c r="J74" s="72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458</v>
      </c>
      <c r="D75" s="10">
        <v>11</v>
      </c>
      <c r="E75" s="10">
        <v>87</v>
      </c>
      <c r="F75" s="10">
        <v>0</v>
      </c>
      <c r="G75" s="10">
        <f t="shared" si="1"/>
        <v>98</v>
      </c>
      <c r="H75" s="10">
        <v>10</v>
      </c>
      <c r="I75" s="10">
        <v>100</v>
      </c>
      <c r="J75" s="72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468</v>
      </c>
      <c r="D76" s="10">
        <v>6</v>
      </c>
      <c r="E76" s="10">
        <v>251</v>
      </c>
      <c r="F76" s="10">
        <v>0</v>
      </c>
      <c r="G76" s="10">
        <f t="shared" si="1"/>
        <v>257</v>
      </c>
      <c r="H76" s="10">
        <v>3</v>
      </c>
      <c r="I76" s="10">
        <v>239</v>
      </c>
      <c r="J76" s="72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10">
        <v>3</v>
      </c>
      <c r="E77" s="10">
        <v>135</v>
      </c>
      <c r="F77" s="10">
        <v>0</v>
      </c>
      <c r="G77" s="10">
        <f t="shared" si="1"/>
        <v>138</v>
      </c>
      <c r="H77" s="10">
        <v>2</v>
      </c>
      <c r="I77" s="10">
        <v>144</v>
      </c>
      <c r="J77" s="72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10">
        <v>6</v>
      </c>
      <c r="E78" s="10">
        <v>34</v>
      </c>
      <c r="F78" s="10">
        <v>0</v>
      </c>
      <c r="G78" s="10">
        <f t="shared" ref="G78:G109" si="4">SUM(D78:F78)</f>
        <v>40</v>
      </c>
      <c r="H78" s="10">
        <v>1</v>
      </c>
      <c r="I78" s="10">
        <v>40</v>
      </c>
      <c r="J78" s="72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10">
        <v>1</v>
      </c>
      <c r="E79" s="10">
        <v>18</v>
      </c>
      <c r="F79" s="10">
        <v>0</v>
      </c>
      <c r="G79" s="10">
        <f t="shared" si="4"/>
        <v>19</v>
      </c>
      <c r="H79" s="10">
        <v>1</v>
      </c>
      <c r="I79" s="10">
        <v>14</v>
      </c>
      <c r="J79" s="72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10">
        <v>1</v>
      </c>
      <c r="E80" s="10">
        <v>11</v>
      </c>
      <c r="F80" s="10">
        <v>0</v>
      </c>
      <c r="G80" s="10">
        <v>12</v>
      </c>
      <c r="H80" s="10">
        <v>1</v>
      </c>
      <c r="I80" s="10">
        <v>11</v>
      </c>
      <c r="J80" s="72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10">
        <v>3</v>
      </c>
      <c r="E81" s="10">
        <v>56</v>
      </c>
      <c r="F81" s="10">
        <v>7</v>
      </c>
      <c r="G81" s="10">
        <f t="shared" si="4"/>
        <v>66</v>
      </c>
      <c r="H81" s="10">
        <v>3</v>
      </c>
      <c r="I81" s="10">
        <v>66</v>
      </c>
      <c r="J81" s="72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10">
        <v>0</v>
      </c>
      <c r="E82" s="10">
        <v>48</v>
      </c>
      <c r="F82" s="10">
        <v>0</v>
      </c>
      <c r="G82" s="10">
        <f t="shared" si="4"/>
        <v>48</v>
      </c>
      <c r="H82" s="10">
        <v>0</v>
      </c>
      <c r="I82" s="10">
        <v>38</v>
      </c>
      <c r="J82" s="72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10">
        <v>6</v>
      </c>
      <c r="E83" s="10">
        <v>130</v>
      </c>
      <c r="F83" s="10">
        <v>0</v>
      </c>
      <c r="G83" s="10">
        <v>136</v>
      </c>
      <c r="H83" s="10">
        <v>6</v>
      </c>
      <c r="I83" s="10">
        <v>103</v>
      </c>
      <c r="J83" s="72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10">
        <v>5</v>
      </c>
      <c r="E84" s="10">
        <v>44</v>
      </c>
      <c r="F84" s="10">
        <v>1</v>
      </c>
      <c r="G84" s="10">
        <f t="shared" si="4"/>
        <v>50</v>
      </c>
      <c r="H84" s="10">
        <v>4</v>
      </c>
      <c r="I84" s="10">
        <v>38</v>
      </c>
      <c r="J84" s="72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10">
        <v>3</v>
      </c>
      <c r="E85" s="10">
        <v>97</v>
      </c>
      <c r="F85" s="10">
        <v>0</v>
      </c>
      <c r="G85" s="10">
        <f t="shared" si="4"/>
        <v>100</v>
      </c>
      <c r="H85" s="10">
        <v>1</v>
      </c>
      <c r="I85" s="10">
        <v>55</v>
      </c>
      <c r="J85" s="72">
        <f t="shared" si="3"/>
        <v>1.8181818181818181</v>
      </c>
    </row>
    <row r="86" spans="1:10" x14ac:dyDescent="0.25">
      <c r="A86" s="86" t="s">
        <v>216</v>
      </c>
      <c r="B86" s="86" t="s">
        <v>217</v>
      </c>
      <c r="C86" s="86" t="s">
        <v>218</v>
      </c>
      <c r="D86" s="87">
        <v>3</v>
      </c>
      <c r="E86" s="87">
        <v>27</v>
      </c>
      <c r="F86" s="87">
        <v>0</v>
      </c>
      <c r="G86" s="87">
        <f t="shared" si="4"/>
        <v>30</v>
      </c>
      <c r="H86" s="87">
        <v>3</v>
      </c>
      <c r="I86" s="87">
        <v>38</v>
      </c>
      <c r="J86" s="88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10">
        <v>13</v>
      </c>
      <c r="E87" s="10">
        <v>163</v>
      </c>
      <c r="F87" s="10">
        <v>0</v>
      </c>
      <c r="G87" s="10">
        <f t="shared" si="4"/>
        <v>176</v>
      </c>
      <c r="H87" s="10">
        <v>4</v>
      </c>
      <c r="I87" s="10">
        <v>139</v>
      </c>
      <c r="J87" s="72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10">
        <v>0</v>
      </c>
      <c r="E88" s="10">
        <v>35</v>
      </c>
      <c r="F88" s="10">
        <v>0</v>
      </c>
      <c r="G88" s="10">
        <v>35</v>
      </c>
      <c r="H88" s="10">
        <v>0</v>
      </c>
      <c r="I88" s="10">
        <v>20</v>
      </c>
      <c r="J88" s="72">
        <f t="shared" si="3"/>
        <v>1.75</v>
      </c>
    </row>
    <row r="89" spans="1:10" x14ac:dyDescent="0.25">
      <c r="A89" s="86" t="s">
        <v>225</v>
      </c>
      <c r="B89" s="86" t="s">
        <v>226</v>
      </c>
      <c r="C89" s="86" t="s">
        <v>495</v>
      </c>
      <c r="D89" s="87">
        <v>0</v>
      </c>
      <c r="E89" s="87">
        <v>1</v>
      </c>
      <c r="F89" s="87">
        <v>0</v>
      </c>
      <c r="G89" s="87">
        <f t="shared" si="4"/>
        <v>1</v>
      </c>
      <c r="H89" s="87">
        <v>0</v>
      </c>
      <c r="I89" s="87">
        <v>4</v>
      </c>
      <c r="J89" s="88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10">
        <v>3</v>
      </c>
      <c r="E90" s="10">
        <v>91</v>
      </c>
      <c r="F90" s="10">
        <v>0</v>
      </c>
      <c r="G90" s="10">
        <f t="shared" si="4"/>
        <v>94</v>
      </c>
      <c r="H90" s="10">
        <v>3</v>
      </c>
      <c r="I90" s="10">
        <v>91</v>
      </c>
      <c r="J90" s="72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10">
        <v>0</v>
      </c>
      <c r="E91" s="10">
        <v>71</v>
      </c>
      <c r="F91" s="10">
        <v>0</v>
      </c>
      <c r="G91" s="10">
        <f t="shared" si="4"/>
        <v>71</v>
      </c>
      <c r="H91" s="10">
        <v>0</v>
      </c>
      <c r="I91" s="10">
        <v>53</v>
      </c>
      <c r="J91" s="72">
        <f t="shared" si="3"/>
        <v>1.3396226415094339</v>
      </c>
    </row>
    <row r="92" spans="1:10" x14ac:dyDescent="0.25">
      <c r="A92" s="86" t="s">
        <v>232</v>
      </c>
      <c r="B92" s="86" t="s">
        <v>233</v>
      </c>
      <c r="C92" s="86" t="s">
        <v>234</v>
      </c>
      <c r="D92" s="87">
        <v>0</v>
      </c>
      <c r="E92" s="87">
        <v>0</v>
      </c>
      <c r="F92" s="87">
        <v>0</v>
      </c>
      <c r="G92" s="87">
        <f t="shared" si="4"/>
        <v>0</v>
      </c>
      <c r="H92" s="87">
        <v>0</v>
      </c>
      <c r="I92" s="87">
        <v>93</v>
      </c>
      <c r="J92" s="88">
        <f t="shared" si="3"/>
        <v>0</v>
      </c>
    </row>
    <row r="93" spans="1:10" x14ac:dyDescent="0.25">
      <c r="A93" s="86" t="s">
        <v>235</v>
      </c>
      <c r="B93" s="86" t="s">
        <v>236</v>
      </c>
      <c r="C93" s="86" t="s">
        <v>237</v>
      </c>
      <c r="D93" s="87">
        <v>4</v>
      </c>
      <c r="E93" s="87">
        <v>50</v>
      </c>
      <c r="F93" s="87">
        <v>0</v>
      </c>
      <c r="G93" s="87">
        <v>54</v>
      </c>
      <c r="H93" s="87">
        <v>1</v>
      </c>
      <c r="I93" s="87">
        <v>68</v>
      </c>
      <c r="J93" s="88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10">
        <v>2</v>
      </c>
      <c r="E94" s="10">
        <v>89</v>
      </c>
      <c r="F94" s="10">
        <v>0</v>
      </c>
      <c r="G94" s="10">
        <f t="shared" si="4"/>
        <v>91</v>
      </c>
      <c r="H94" s="10">
        <v>1</v>
      </c>
      <c r="I94" s="10">
        <v>97</v>
      </c>
      <c r="J94" s="72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10">
        <v>0</v>
      </c>
      <c r="E95" s="10">
        <v>21</v>
      </c>
      <c r="F95" s="10">
        <v>0</v>
      </c>
      <c r="G95" s="10">
        <f t="shared" si="4"/>
        <v>21</v>
      </c>
      <c r="H95" s="10">
        <v>0</v>
      </c>
      <c r="I95" s="10">
        <v>17</v>
      </c>
      <c r="J95" s="72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461</v>
      </c>
      <c r="D96" s="10">
        <v>14</v>
      </c>
      <c r="E96" s="10">
        <v>302</v>
      </c>
      <c r="F96" s="10">
        <v>0</v>
      </c>
      <c r="G96" s="10">
        <f t="shared" si="4"/>
        <v>316</v>
      </c>
      <c r="H96" s="10">
        <v>14</v>
      </c>
      <c r="I96" s="10">
        <v>318</v>
      </c>
      <c r="J96" s="72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10">
        <v>9</v>
      </c>
      <c r="E97" s="10">
        <v>260</v>
      </c>
      <c r="F97" s="10">
        <v>0</v>
      </c>
      <c r="G97" s="10">
        <f t="shared" si="4"/>
        <v>269</v>
      </c>
      <c r="H97" s="10">
        <v>6</v>
      </c>
      <c r="I97" s="10">
        <v>284</v>
      </c>
      <c r="J97" s="72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10">
        <v>3</v>
      </c>
      <c r="E98" s="10">
        <v>83</v>
      </c>
      <c r="F98" s="10">
        <v>0</v>
      </c>
      <c r="G98" s="10">
        <f t="shared" si="4"/>
        <v>86</v>
      </c>
      <c r="H98" s="10">
        <v>3</v>
      </c>
      <c r="I98" s="10">
        <v>83</v>
      </c>
      <c r="J98" s="72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10">
        <v>10</v>
      </c>
      <c r="E99" s="10">
        <v>127</v>
      </c>
      <c r="F99" s="10">
        <v>0</v>
      </c>
      <c r="G99" s="10">
        <f t="shared" si="4"/>
        <v>137</v>
      </c>
      <c r="H99" s="10">
        <v>5</v>
      </c>
      <c r="I99" s="10">
        <v>134</v>
      </c>
      <c r="J99" s="72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10">
        <v>4</v>
      </c>
      <c r="E100" s="10">
        <v>79</v>
      </c>
      <c r="F100" s="10">
        <v>0</v>
      </c>
      <c r="G100" s="10">
        <f t="shared" si="4"/>
        <v>83</v>
      </c>
      <c r="H100" s="10">
        <v>4</v>
      </c>
      <c r="I100" s="10">
        <v>85</v>
      </c>
      <c r="J100" s="72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10">
        <v>10</v>
      </c>
      <c r="E101" s="10">
        <v>383</v>
      </c>
      <c r="F101" s="10">
        <v>0</v>
      </c>
      <c r="G101" s="10">
        <f t="shared" si="4"/>
        <v>393</v>
      </c>
      <c r="H101" s="10">
        <v>2</v>
      </c>
      <c r="I101" s="10">
        <v>397</v>
      </c>
      <c r="J101" s="72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10">
        <v>13</v>
      </c>
      <c r="E102" s="10">
        <v>175</v>
      </c>
      <c r="F102" s="10">
        <v>0</v>
      </c>
      <c r="G102" s="10">
        <f t="shared" si="4"/>
        <v>188</v>
      </c>
      <c r="H102" s="10">
        <v>7</v>
      </c>
      <c r="I102" s="10">
        <v>179</v>
      </c>
      <c r="J102" s="72">
        <f t="shared" si="3"/>
        <v>1.0502793296089385</v>
      </c>
      <c r="L102" s="85"/>
    </row>
    <row r="103" spans="1:12" x14ac:dyDescent="0.25">
      <c r="A103" s="1" t="s">
        <v>259</v>
      </c>
      <c r="B103" s="1" t="s">
        <v>245</v>
      </c>
      <c r="C103" s="1" t="s">
        <v>260</v>
      </c>
      <c r="D103" s="10">
        <v>9</v>
      </c>
      <c r="E103" s="10">
        <v>105</v>
      </c>
      <c r="F103" s="10">
        <v>0</v>
      </c>
      <c r="G103" s="10">
        <f t="shared" si="4"/>
        <v>114</v>
      </c>
      <c r="H103" s="10">
        <v>7</v>
      </c>
      <c r="I103" s="10">
        <v>112</v>
      </c>
      <c r="J103" s="72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10">
        <v>8</v>
      </c>
      <c r="E104" s="10">
        <v>133</v>
      </c>
      <c r="F104" s="10">
        <v>0</v>
      </c>
      <c r="G104" s="10">
        <f t="shared" si="4"/>
        <v>141</v>
      </c>
      <c r="H104" s="10">
        <v>2</v>
      </c>
      <c r="I104" s="10">
        <v>151</v>
      </c>
      <c r="J104" s="72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10">
        <v>4</v>
      </c>
      <c r="E105" s="10">
        <v>30</v>
      </c>
      <c r="F105" s="10">
        <v>0</v>
      </c>
      <c r="G105" s="10">
        <f t="shared" si="4"/>
        <v>34</v>
      </c>
      <c r="H105" s="10">
        <v>1</v>
      </c>
      <c r="I105" s="10">
        <v>37</v>
      </c>
      <c r="J105" s="72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10">
        <v>5</v>
      </c>
      <c r="E106" s="10">
        <v>15</v>
      </c>
      <c r="F106" s="10">
        <v>0</v>
      </c>
      <c r="G106" s="10">
        <f t="shared" si="4"/>
        <v>20</v>
      </c>
      <c r="H106" s="10">
        <v>0</v>
      </c>
      <c r="I106" s="10">
        <v>20</v>
      </c>
      <c r="J106" s="72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10">
        <v>13</v>
      </c>
      <c r="E107" s="10">
        <v>91</v>
      </c>
      <c r="F107" s="10">
        <v>0</v>
      </c>
      <c r="G107" s="10">
        <v>104</v>
      </c>
      <c r="H107" s="10">
        <v>8</v>
      </c>
      <c r="I107" s="10">
        <v>109</v>
      </c>
      <c r="J107" s="72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10">
        <v>2</v>
      </c>
      <c r="E108" s="10">
        <v>15</v>
      </c>
      <c r="F108" s="10">
        <v>0</v>
      </c>
      <c r="G108" s="10">
        <f t="shared" si="4"/>
        <v>17</v>
      </c>
      <c r="H108" s="10">
        <v>1</v>
      </c>
      <c r="I108" s="10">
        <v>19</v>
      </c>
      <c r="J108" s="72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10">
        <v>0</v>
      </c>
      <c r="E109" s="10">
        <v>47</v>
      </c>
      <c r="F109" s="10">
        <v>0</v>
      </c>
      <c r="G109" s="10">
        <f t="shared" si="4"/>
        <v>47</v>
      </c>
      <c r="H109" s="10">
        <v>0</v>
      </c>
      <c r="I109" s="10">
        <v>50</v>
      </c>
      <c r="J109" s="72">
        <f>G109/I109</f>
        <v>0.94</v>
      </c>
    </row>
    <row r="110" spans="1:12" ht="16.5" thickTop="1" thickBot="1" x14ac:dyDescent="0.3">
      <c r="A110" s="79" t="s">
        <v>275</v>
      </c>
      <c r="B110" s="79"/>
      <c r="C110" s="79"/>
      <c r="D110" s="65">
        <f>SUM(D3:D109)</f>
        <v>497</v>
      </c>
      <c r="E110" s="65">
        <f>SUM(E3:E109)</f>
        <v>7998</v>
      </c>
      <c r="F110" s="65">
        <f>SUM(F3:F109)</f>
        <v>92</v>
      </c>
      <c r="G110" s="65">
        <f t="shared" ref="G110" si="5">D110+E110+F110</f>
        <v>8587</v>
      </c>
      <c r="H110" s="65">
        <f>SUM(H3:H109)</f>
        <v>258</v>
      </c>
      <c r="I110" s="65">
        <f>SUM(I3:I109)</f>
        <v>8644</v>
      </c>
      <c r="J110" s="80">
        <f t="shared" si="3"/>
        <v>0.9934058306339657</v>
      </c>
    </row>
    <row r="111" spans="1:12" ht="15.75" thickTop="1" x14ac:dyDescent="0.25"/>
    <row r="112" spans="1:12" x14ac:dyDescent="0.25">
      <c r="A112" s="3" t="s">
        <v>276</v>
      </c>
      <c r="B112" s="3"/>
      <c r="C112" s="84"/>
      <c r="D112" s="15"/>
      <c r="E112" s="15"/>
      <c r="F112" s="15"/>
      <c r="G112" s="15"/>
      <c r="H112" s="15"/>
      <c r="I112" s="15"/>
      <c r="J112" s="82"/>
    </row>
    <row r="114" spans="1:10" x14ac:dyDescent="0.25">
      <c r="A114" s="3" t="s">
        <v>277</v>
      </c>
      <c r="B114" s="3"/>
      <c r="C114" s="3"/>
      <c r="D114" s="15"/>
      <c r="E114" s="15"/>
      <c r="F114" s="15"/>
      <c r="G114" s="15"/>
      <c r="H114" s="15"/>
      <c r="I114" s="15"/>
      <c r="J114" s="82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tabSelected="1" zoomScale="120" zoomScaleNormal="120" workbookViewId="0">
      <selection activeCell="M69" sqref="M69"/>
    </sheetView>
  </sheetViews>
  <sheetFormatPr defaultRowHeight="15" x14ac:dyDescent="0.25"/>
  <cols>
    <col min="1" max="1" width="14.140625" style="2" customWidth="1"/>
    <col min="2" max="4" width="8.85546875" style="16"/>
    <col min="5" max="5" width="11" style="16" customWidth="1"/>
    <col min="6" max="6" width="12.42578125" style="16" customWidth="1"/>
    <col min="7" max="7" width="8.85546875" style="16"/>
    <col min="8" max="8" width="8.85546875" style="81"/>
  </cols>
  <sheetData>
    <row r="1" spans="1:8" x14ac:dyDescent="0.25">
      <c r="A1" s="73"/>
      <c r="B1" s="91">
        <v>46023</v>
      </c>
      <c r="C1" s="91"/>
      <c r="D1" s="91"/>
      <c r="E1" s="91"/>
      <c r="F1" s="91"/>
      <c r="G1" s="91"/>
      <c r="H1" s="74"/>
    </row>
    <row r="2" spans="1:8" ht="39" x14ac:dyDescent="0.25">
      <c r="A2" s="59" t="s">
        <v>1</v>
      </c>
      <c r="B2" s="75" t="s">
        <v>3</v>
      </c>
      <c r="C2" s="75" t="s">
        <v>4</v>
      </c>
      <c r="D2" s="76" t="s">
        <v>5</v>
      </c>
      <c r="E2" s="76" t="s">
        <v>6</v>
      </c>
      <c r="F2" s="76" t="s">
        <v>7</v>
      </c>
      <c r="G2" s="60" t="s">
        <v>8</v>
      </c>
      <c r="H2" s="77" t="s">
        <v>9</v>
      </c>
    </row>
    <row r="3" spans="1:8" x14ac:dyDescent="0.25">
      <c r="A3" s="1" t="s">
        <v>11</v>
      </c>
      <c r="B3" s="10">
        <v>1</v>
      </c>
      <c r="C3" s="10">
        <v>25</v>
      </c>
      <c r="D3" s="10">
        <v>0</v>
      </c>
      <c r="E3" s="10">
        <f>SUM(B3:D3)</f>
        <v>26</v>
      </c>
      <c r="F3" s="10">
        <v>0</v>
      </c>
      <c r="G3" s="10">
        <v>25</v>
      </c>
      <c r="H3" s="72">
        <f t="shared" ref="H3:H53" si="0">E3/G3</f>
        <v>1.04</v>
      </c>
    </row>
    <row r="4" spans="1:8" x14ac:dyDescent="0.25">
      <c r="A4" s="1" t="s">
        <v>14</v>
      </c>
      <c r="B4" s="10">
        <v>0</v>
      </c>
      <c r="C4" s="10">
        <v>9</v>
      </c>
      <c r="D4" s="10">
        <v>4</v>
      </c>
      <c r="E4" s="10">
        <v>13</v>
      </c>
      <c r="F4" s="10">
        <v>0</v>
      </c>
      <c r="G4" s="10">
        <v>15</v>
      </c>
      <c r="H4" s="72">
        <f t="shared" si="0"/>
        <v>0.8666666666666667</v>
      </c>
    </row>
    <row r="5" spans="1:8" x14ac:dyDescent="0.25">
      <c r="A5" s="1" t="s">
        <v>16</v>
      </c>
      <c r="B5" s="10">
        <v>0</v>
      </c>
      <c r="C5" s="10">
        <v>0</v>
      </c>
      <c r="D5" s="10">
        <v>0</v>
      </c>
      <c r="E5" s="10">
        <f t="shared" ref="E5:E53" si="1">SUM(B5:D5)</f>
        <v>0</v>
      </c>
      <c r="F5" s="10">
        <v>0</v>
      </c>
      <c r="G5" s="10">
        <v>9</v>
      </c>
      <c r="H5" s="72">
        <f t="shared" si="0"/>
        <v>0</v>
      </c>
    </row>
    <row r="6" spans="1:8" x14ac:dyDescent="0.25">
      <c r="A6" s="1" t="s">
        <v>18</v>
      </c>
      <c r="B6" s="10">
        <v>12</v>
      </c>
      <c r="C6" s="10">
        <v>73</v>
      </c>
      <c r="D6" s="10">
        <v>0</v>
      </c>
      <c r="E6" s="10">
        <v>85</v>
      </c>
      <c r="F6" s="10">
        <v>0</v>
      </c>
      <c r="G6" s="10">
        <v>73</v>
      </c>
      <c r="H6" s="72">
        <v>1.1643835616438356</v>
      </c>
    </row>
    <row r="7" spans="1:8" x14ac:dyDescent="0.25">
      <c r="A7" s="1" t="s">
        <v>23</v>
      </c>
      <c r="B7" s="10">
        <v>3</v>
      </c>
      <c r="C7" s="10">
        <v>25</v>
      </c>
      <c r="D7" s="10">
        <v>0</v>
      </c>
      <c r="E7" s="10">
        <f t="shared" si="1"/>
        <v>28</v>
      </c>
      <c r="F7" s="10">
        <v>1</v>
      </c>
      <c r="G7" s="10">
        <v>26</v>
      </c>
      <c r="H7" s="72">
        <f t="shared" si="0"/>
        <v>1.0769230769230769</v>
      </c>
    </row>
    <row r="8" spans="1:8" x14ac:dyDescent="0.25">
      <c r="A8" s="1" t="s">
        <v>26</v>
      </c>
      <c r="B8" s="10">
        <v>3</v>
      </c>
      <c r="C8" s="10">
        <v>48</v>
      </c>
      <c r="D8" s="10">
        <v>14</v>
      </c>
      <c r="E8" s="10">
        <f t="shared" si="1"/>
        <v>65</v>
      </c>
      <c r="F8" s="10">
        <v>4</v>
      </c>
      <c r="G8" s="10">
        <v>63</v>
      </c>
      <c r="H8" s="72">
        <f t="shared" si="0"/>
        <v>1.0317460317460319</v>
      </c>
    </row>
    <row r="9" spans="1:8" x14ac:dyDescent="0.25">
      <c r="A9" s="1" t="s">
        <v>29</v>
      </c>
      <c r="B9" s="10">
        <v>0</v>
      </c>
      <c r="C9" s="10">
        <v>10</v>
      </c>
      <c r="D9" s="10">
        <v>0</v>
      </c>
      <c r="E9" s="10">
        <f t="shared" si="1"/>
        <v>10</v>
      </c>
      <c r="F9" s="10">
        <v>0</v>
      </c>
      <c r="G9" s="10">
        <v>13</v>
      </c>
      <c r="H9" s="72">
        <f t="shared" si="0"/>
        <v>0.76923076923076927</v>
      </c>
    </row>
    <row r="10" spans="1:8" x14ac:dyDescent="0.25">
      <c r="A10" s="1" t="s">
        <v>32</v>
      </c>
      <c r="B10" s="10">
        <v>12</v>
      </c>
      <c r="C10" s="10">
        <v>126</v>
      </c>
      <c r="D10" s="10">
        <v>13</v>
      </c>
      <c r="E10" s="10">
        <f t="shared" si="1"/>
        <v>151</v>
      </c>
      <c r="F10" s="10">
        <v>2</v>
      </c>
      <c r="G10" s="10">
        <v>190</v>
      </c>
      <c r="H10" s="72">
        <f t="shared" si="0"/>
        <v>0.79473684210526319</v>
      </c>
    </row>
    <row r="11" spans="1:8" x14ac:dyDescent="0.25">
      <c r="A11" s="1" t="s">
        <v>34</v>
      </c>
      <c r="B11" s="10">
        <v>6</v>
      </c>
      <c r="C11" s="10">
        <v>78</v>
      </c>
      <c r="D11" s="10">
        <v>0</v>
      </c>
      <c r="E11" s="10">
        <v>84</v>
      </c>
      <c r="F11" s="10">
        <v>1</v>
      </c>
      <c r="G11" s="10">
        <v>99</v>
      </c>
      <c r="H11" s="72">
        <v>0.84848484848484851</v>
      </c>
    </row>
    <row r="12" spans="1:8" x14ac:dyDescent="0.25">
      <c r="A12" s="1" t="s">
        <v>39</v>
      </c>
      <c r="B12" s="10">
        <v>2</v>
      </c>
      <c r="C12" s="10">
        <v>36</v>
      </c>
      <c r="D12" s="10">
        <v>0</v>
      </c>
      <c r="E12" s="10">
        <f t="shared" si="1"/>
        <v>38</v>
      </c>
      <c r="F12" s="10">
        <v>2</v>
      </c>
      <c r="G12" s="10">
        <v>40</v>
      </c>
      <c r="H12" s="72">
        <f t="shared" si="0"/>
        <v>0.95</v>
      </c>
    </row>
    <row r="13" spans="1:8" x14ac:dyDescent="0.25">
      <c r="A13" s="1" t="s">
        <v>42</v>
      </c>
      <c r="B13" s="10">
        <v>2</v>
      </c>
      <c r="C13" s="10">
        <v>60</v>
      </c>
      <c r="D13" s="10">
        <v>0</v>
      </c>
      <c r="E13" s="10">
        <f t="shared" si="1"/>
        <v>62</v>
      </c>
      <c r="F13" s="10">
        <v>2</v>
      </c>
      <c r="G13" s="10">
        <v>22</v>
      </c>
      <c r="H13" s="72">
        <f t="shared" si="0"/>
        <v>2.8181818181818183</v>
      </c>
    </row>
    <row r="14" spans="1:8" x14ac:dyDescent="0.25">
      <c r="A14" s="1" t="s">
        <v>45</v>
      </c>
      <c r="B14" s="10">
        <v>12</v>
      </c>
      <c r="C14" s="10">
        <v>222</v>
      </c>
      <c r="D14" s="10">
        <v>1</v>
      </c>
      <c r="E14" s="10">
        <v>235</v>
      </c>
      <c r="F14" s="10">
        <v>6</v>
      </c>
      <c r="G14" s="10">
        <v>225</v>
      </c>
      <c r="H14" s="72">
        <v>1.0444444444444445</v>
      </c>
    </row>
    <row r="15" spans="1:8" x14ac:dyDescent="0.25">
      <c r="A15" s="1" t="s">
        <v>50</v>
      </c>
      <c r="B15" s="10">
        <v>0</v>
      </c>
      <c r="C15" s="10">
        <v>28</v>
      </c>
      <c r="D15" s="10">
        <v>0</v>
      </c>
      <c r="E15" s="10">
        <f t="shared" si="1"/>
        <v>28</v>
      </c>
      <c r="F15" s="10">
        <v>0</v>
      </c>
      <c r="G15" s="10">
        <v>13</v>
      </c>
      <c r="H15" s="72">
        <f t="shared" si="0"/>
        <v>2.1538461538461537</v>
      </c>
    </row>
    <row r="16" spans="1:8" x14ac:dyDescent="0.25">
      <c r="A16" s="1" t="s">
        <v>53</v>
      </c>
      <c r="B16" s="10">
        <v>15</v>
      </c>
      <c r="C16" s="10">
        <v>148</v>
      </c>
      <c r="D16" s="10">
        <v>0</v>
      </c>
      <c r="E16" s="10">
        <v>163</v>
      </c>
      <c r="F16" s="10">
        <v>5</v>
      </c>
      <c r="G16" s="10">
        <v>183</v>
      </c>
      <c r="H16" s="72">
        <v>0.89071038251366119</v>
      </c>
    </row>
    <row r="17" spans="1:8" x14ac:dyDescent="0.25">
      <c r="A17" s="1" t="s">
        <v>58</v>
      </c>
      <c r="B17" s="10">
        <v>2</v>
      </c>
      <c r="C17" s="10">
        <v>19</v>
      </c>
      <c r="D17" s="10">
        <v>0</v>
      </c>
      <c r="E17" s="10">
        <f t="shared" si="1"/>
        <v>21</v>
      </c>
      <c r="F17" s="10">
        <v>1</v>
      </c>
      <c r="G17" s="10">
        <v>14</v>
      </c>
      <c r="H17" s="72">
        <f t="shared" si="0"/>
        <v>1.5</v>
      </c>
    </row>
    <row r="18" spans="1:8" x14ac:dyDescent="0.25">
      <c r="A18" s="1" t="s">
        <v>61</v>
      </c>
      <c r="B18" s="10">
        <v>3</v>
      </c>
      <c r="C18" s="10">
        <v>34</v>
      </c>
      <c r="D18" s="10">
        <v>0</v>
      </c>
      <c r="E18" s="10">
        <f t="shared" si="1"/>
        <v>37</v>
      </c>
      <c r="F18" s="10">
        <v>1</v>
      </c>
      <c r="G18" s="10">
        <v>32</v>
      </c>
      <c r="H18" s="72">
        <f t="shared" si="0"/>
        <v>1.15625</v>
      </c>
    </row>
    <row r="19" spans="1:8" x14ac:dyDescent="0.25">
      <c r="A19" s="1" t="s">
        <v>64</v>
      </c>
      <c r="B19" s="10">
        <v>7</v>
      </c>
      <c r="C19" s="10">
        <v>204</v>
      </c>
      <c r="D19" s="10">
        <v>0</v>
      </c>
      <c r="E19" s="10">
        <v>211</v>
      </c>
      <c r="F19" s="10">
        <v>6</v>
      </c>
      <c r="G19" s="10">
        <v>135</v>
      </c>
      <c r="H19" s="72">
        <v>1.5629629629629629</v>
      </c>
    </row>
    <row r="20" spans="1:8" x14ac:dyDescent="0.25">
      <c r="A20" s="1" t="s">
        <v>69</v>
      </c>
      <c r="B20" s="10">
        <v>3</v>
      </c>
      <c r="C20" s="10">
        <v>81</v>
      </c>
      <c r="D20" s="10">
        <v>0</v>
      </c>
      <c r="E20" s="10">
        <v>84</v>
      </c>
      <c r="F20" s="10">
        <v>0</v>
      </c>
      <c r="G20" s="10">
        <v>87</v>
      </c>
      <c r="H20" s="72">
        <v>0.96551724137931039</v>
      </c>
    </row>
    <row r="21" spans="1:8" x14ac:dyDescent="0.25">
      <c r="A21" s="1" t="s">
        <v>74</v>
      </c>
      <c r="B21" s="10">
        <v>8</v>
      </c>
      <c r="C21" s="10">
        <v>53</v>
      </c>
      <c r="D21" s="10">
        <v>0</v>
      </c>
      <c r="E21" s="10">
        <f t="shared" si="1"/>
        <v>61</v>
      </c>
      <c r="F21" s="10">
        <v>5</v>
      </c>
      <c r="G21" s="10">
        <v>63</v>
      </c>
      <c r="H21" s="72">
        <f t="shared" si="0"/>
        <v>0.96825396825396826</v>
      </c>
    </row>
    <row r="22" spans="1:8" x14ac:dyDescent="0.25">
      <c r="A22" s="1" t="s">
        <v>77</v>
      </c>
      <c r="B22" s="10">
        <v>1</v>
      </c>
      <c r="C22" s="10">
        <v>3</v>
      </c>
      <c r="D22" s="10">
        <v>0</v>
      </c>
      <c r="E22" s="10">
        <f t="shared" si="1"/>
        <v>4</v>
      </c>
      <c r="F22" s="10">
        <v>1</v>
      </c>
      <c r="G22" s="10">
        <v>3</v>
      </c>
      <c r="H22" s="72">
        <f t="shared" si="0"/>
        <v>1.3333333333333333</v>
      </c>
    </row>
    <row r="23" spans="1:8" x14ac:dyDescent="0.25">
      <c r="A23" s="1" t="s">
        <v>474</v>
      </c>
      <c r="B23" s="10">
        <v>0</v>
      </c>
      <c r="C23" s="10">
        <v>8</v>
      </c>
      <c r="D23" s="10">
        <v>0</v>
      </c>
      <c r="E23" s="10">
        <f t="shared" si="1"/>
        <v>8</v>
      </c>
      <c r="F23" s="10">
        <v>0</v>
      </c>
      <c r="G23" s="10">
        <v>7</v>
      </c>
      <c r="H23" s="72">
        <f t="shared" si="0"/>
        <v>1.1428571428571428</v>
      </c>
    </row>
    <row r="24" spans="1:8" x14ac:dyDescent="0.25">
      <c r="A24" s="1" t="s">
        <v>80</v>
      </c>
      <c r="B24" s="10">
        <v>15</v>
      </c>
      <c r="C24" s="10">
        <v>256</v>
      </c>
      <c r="D24" s="10">
        <v>5</v>
      </c>
      <c r="E24" s="10">
        <f t="shared" si="1"/>
        <v>276</v>
      </c>
      <c r="F24" s="10">
        <v>15</v>
      </c>
      <c r="G24" s="10">
        <v>148</v>
      </c>
      <c r="H24" s="72">
        <f t="shared" si="0"/>
        <v>1.8648648648648649</v>
      </c>
    </row>
    <row r="25" spans="1:8" x14ac:dyDescent="0.25">
      <c r="A25" s="1" t="s">
        <v>83</v>
      </c>
      <c r="B25" s="10">
        <v>6</v>
      </c>
      <c r="C25" s="10">
        <v>48</v>
      </c>
      <c r="D25" s="10">
        <v>0</v>
      </c>
      <c r="E25" s="10">
        <f t="shared" si="1"/>
        <v>54</v>
      </c>
      <c r="F25" s="10">
        <v>6</v>
      </c>
      <c r="G25" s="10">
        <v>46</v>
      </c>
      <c r="H25" s="72">
        <f t="shared" si="0"/>
        <v>1.173913043478261</v>
      </c>
    </row>
    <row r="26" spans="1:8" x14ac:dyDescent="0.25">
      <c r="A26" s="1" t="s">
        <v>86</v>
      </c>
      <c r="B26" s="10">
        <v>6</v>
      </c>
      <c r="C26" s="10">
        <v>72</v>
      </c>
      <c r="D26" s="10">
        <v>0</v>
      </c>
      <c r="E26" s="10">
        <v>78</v>
      </c>
      <c r="F26" s="10">
        <v>5</v>
      </c>
      <c r="G26" s="10">
        <v>88</v>
      </c>
      <c r="H26" s="72">
        <f t="shared" si="0"/>
        <v>0.88636363636363635</v>
      </c>
    </row>
    <row r="27" spans="1:8" x14ac:dyDescent="0.25">
      <c r="A27" s="1" t="s">
        <v>89</v>
      </c>
      <c r="B27" s="10">
        <v>1</v>
      </c>
      <c r="C27" s="10">
        <v>11</v>
      </c>
      <c r="D27" s="10">
        <v>0</v>
      </c>
      <c r="E27" s="10">
        <f t="shared" si="1"/>
        <v>12</v>
      </c>
      <c r="F27" s="10">
        <v>1</v>
      </c>
      <c r="G27" s="10">
        <v>9</v>
      </c>
      <c r="H27" s="72">
        <f t="shared" si="0"/>
        <v>1.3333333333333333</v>
      </c>
    </row>
    <row r="28" spans="1:8" x14ac:dyDescent="0.25">
      <c r="A28" s="1" t="s">
        <v>92</v>
      </c>
      <c r="B28" s="10">
        <v>0</v>
      </c>
      <c r="C28" s="10">
        <v>8</v>
      </c>
      <c r="D28" s="10">
        <v>0</v>
      </c>
      <c r="E28" s="10">
        <f t="shared" si="1"/>
        <v>8</v>
      </c>
      <c r="F28" s="10">
        <v>0</v>
      </c>
      <c r="G28" s="10">
        <v>8</v>
      </c>
      <c r="H28" s="72">
        <f t="shared" si="0"/>
        <v>1</v>
      </c>
    </row>
    <row r="29" spans="1:8" x14ac:dyDescent="0.25">
      <c r="A29" s="1" t="s">
        <v>95</v>
      </c>
      <c r="B29" s="10">
        <v>1</v>
      </c>
      <c r="C29" s="10">
        <v>9</v>
      </c>
      <c r="D29" s="10">
        <v>2</v>
      </c>
      <c r="E29" s="10">
        <f t="shared" si="1"/>
        <v>12</v>
      </c>
      <c r="F29" s="10">
        <v>0</v>
      </c>
      <c r="G29" s="10">
        <v>10</v>
      </c>
      <c r="H29" s="72">
        <f t="shared" si="0"/>
        <v>1.2</v>
      </c>
    </row>
    <row r="30" spans="1:8" x14ac:dyDescent="0.25">
      <c r="A30" s="1" t="s">
        <v>98</v>
      </c>
      <c r="B30" s="10">
        <v>2</v>
      </c>
      <c r="C30" s="10">
        <v>15</v>
      </c>
      <c r="D30" s="10">
        <v>0</v>
      </c>
      <c r="E30" s="10">
        <f t="shared" si="1"/>
        <v>17</v>
      </c>
      <c r="F30" s="10">
        <v>0</v>
      </c>
      <c r="G30" s="10">
        <v>16</v>
      </c>
      <c r="H30" s="72">
        <f t="shared" si="0"/>
        <v>1.0625</v>
      </c>
    </row>
    <row r="31" spans="1:8" x14ac:dyDescent="0.25">
      <c r="A31" s="1" t="s">
        <v>101</v>
      </c>
      <c r="B31" s="10">
        <v>1</v>
      </c>
      <c r="C31" s="10">
        <v>29</v>
      </c>
      <c r="D31" s="10">
        <v>0</v>
      </c>
      <c r="E31" s="10">
        <f t="shared" si="1"/>
        <v>30</v>
      </c>
      <c r="F31" s="10">
        <v>1</v>
      </c>
      <c r="G31" s="10">
        <v>28</v>
      </c>
      <c r="H31" s="72">
        <f t="shared" si="0"/>
        <v>1.0714285714285714</v>
      </c>
    </row>
    <row r="32" spans="1:8" x14ac:dyDescent="0.25">
      <c r="A32" s="1" t="s">
        <v>104</v>
      </c>
      <c r="B32" s="10">
        <v>2</v>
      </c>
      <c r="C32" s="10">
        <v>51</v>
      </c>
      <c r="D32" s="10">
        <v>0</v>
      </c>
      <c r="E32" s="10">
        <f t="shared" si="1"/>
        <v>53</v>
      </c>
      <c r="F32" s="10">
        <v>2</v>
      </c>
      <c r="G32" s="10">
        <v>20</v>
      </c>
      <c r="H32" s="72">
        <f t="shared" si="0"/>
        <v>2.65</v>
      </c>
    </row>
    <row r="33" spans="1:8" x14ac:dyDescent="0.25">
      <c r="A33" s="1" t="s">
        <v>107</v>
      </c>
      <c r="B33" s="10">
        <v>3</v>
      </c>
      <c r="C33" s="10">
        <v>73</v>
      </c>
      <c r="D33" s="10">
        <v>1</v>
      </c>
      <c r="E33" s="10">
        <f t="shared" si="1"/>
        <v>77</v>
      </c>
      <c r="F33" s="10">
        <v>2</v>
      </c>
      <c r="G33" s="10">
        <v>81</v>
      </c>
      <c r="H33" s="72">
        <f t="shared" si="0"/>
        <v>0.95061728395061729</v>
      </c>
    </row>
    <row r="34" spans="1:8" x14ac:dyDescent="0.25">
      <c r="A34" s="1" t="s">
        <v>110</v>
      </c>
      <c r="B34" s="10">
        <v>1</v>
      </c>
      <c r="C34" s="10">
        <v>10</v>
      </c>
      <c r="D34" s="10">
        <v>0</v>
      </c>
      <c r="E34" s="10">
        <f t="shared" si="1"/>
        <v>11</v>
      </c>
      <c r="F34" s="10">
        <v>0</v>
      </c>
      <c r="G34" s="10">
        <v>9</v>
      </c>
      <c r="H34" s="72">
        <f t="shared" si="0"/>
        <v>1.2222222222222223</v>
      </c>
    </row>
    <row r="35" spans="1:8" x14ac:dyDescent="0.25">
      <c r="A35" s="1" t="s">
        <v>113</v>
      </c>
      <c r="B35" s="10">
        <v>0</v>
      </c>
      <c r="C35" s="10">
        <v>25</v>
      </c>
      <c r="D35" s="10">
        <v>0</v>
      </c>
      <c r="E35" s="10">
        <f t="shared" si="1"/>
        <v>25</v>
      </c>
      <c r="F35" s="10">
        <v>0</v>
      </c>
      <c r="G35" s="10">
        <v>12</v>
      </c>
      <c r="H35" s="72">
        <f t="shared" si="0"/>
        <v>2.0833333333333335</v>
      </c>
    </row>
    <row r="36" spans="1:8" x14ac:dyDescent="0.25">
      <c r="A36" s="1" t="s">
        <v>116</v>
      </c>
      <c r="B36" s="10">
        <v>2</v>
      </c>
      <c r="C36" s="10">
        <v>19</v>
      </c>
      <c r="D36" s="10">
        <v>0</v>
      </c>
      <c r="E36" s="10">
        <v>21</v>
      </c>
      <c r="F36" s="10">
        <v>0</v>
      </c>
      <c r="G36" s="10">
        <v>87</v>
      </c>
      <c r="H36" s="72">
        <v>0.2413793103448276</v>
      </c>
    </row>
    <row r="37" spans="1:8" x14ac:dyDescent="0.25">
      <c r="A37" s="1" t="s">
        <v>121</v>
      </c>
      <c r="B37" s="10">
        <v>0</v>
      </c>
      <c r="C37" s="10">
        <v>31</v>
      </c>
      <c r="D37" s="10">
        <v>0</v>
      </c>
      <c r="E37" s="10">
        <f t="shared" si="1"/>
        <v>31</v>
      </c>
      <c r="F37" s="10">
        <v>0</v>
      </c>
      <c r="G37" s="10">
        <v>32</v>
      </c>
      <c r="H37" s="72">
        <f t="shared" si="0"/>
        <v>0.96875</v>
      </c>
    </row>
    <row r="38" spans="1:8" x14ac:dyDescent="0.25">
      <c r="A38" s="1" t="s">
        <v>123</v>
      </c>
      <c r="B38" s="10">
        <v>5</v>
      </c>
      <c r="C38" s="10">
        <v>40</v>
      </c>
      <c r="D38" s="10">
        <v>0</v>
      </c>
      <c r="E38" s="10">
        <f t="shared" si="1"/>
        <v>45</v>
      </c>
      <c r="F38" s="10">
        <v>1</v>
      </c>
      <c r="G38" s="10">
        <v>25</v>
      </c>
      <c r="H38" s="72">
        <f t="shared" si="0"/>
        <v>1.8</v>
      </c>
    </row>
    <row r="39" spans="1:8" x14ac:dyDescent="0.25">
      <c r="A39" s="1" t="s">
        <v>126</v>
      </c>
      <c r="B39" s="10">
        <v>1</v>
      </c>
      <c r="C39" s="10">
        <v>7</v>
      </c>
      <c r="D39" s="10">
        <v>0</v>
      </c>
      <c r="E39" s="10">
        <f t="shared" si="1"/>
        <v>8</v>
      </c>
      <c r="F39" s="10">
        <v>1</v>
      </c>
      <c r="G39" s="10">
        <v>8</v>
      </c>
      <c r="H39" s="72">
        <f t="shared" si="0"/>
        <v>1</v>
      </c>
    </row>
    <row r="40" spans="1:8" x14ac:dyDescent="0.25">
      <c r="A40" s="1" t="s">
        <v>129</v>
      </c>
      <c r="B40" s="10">
        <v>6</v>
      </c>
      <c r="C40" s="10">
        <v>49</v>
      </c>
      <c r="D40" s="10">
        <v>0</v>
      </c>
      <c r="E40" s="10">
        <f t="shared" si="1"/>
        <v>55</v>
      </c>
      <c r="F40" s="10">
        <v>6</v>
      </c>
      <c r="G40" s="10">
        <v>64</v>
      </c>
      <c r="H40" s="72">
        <f t="shared" si="0"/>
        <v>0.859375</v>
      </c>
    </row>
    <row r="41" spans="1:8" x14ac:dyDescent="0.25">
      <c r="A41" s="1" t="s">
        <v>132</v>
      </c>
      <c r="B41" s="10">
        <v>8</v>
      </c>
      <c r="C41" s="10">
        <v>99</v>
      </c>
      <c r="D41" s="10">
        <v>0</v>
      </c>
      <c r="E41" s="10">
        <f t="shared" si="1"/>
        <v>107</v>
      </c>
      <c r="F41" s="10">
        <v>8</v>
      </c>
      <c r="G41" s="10">
        <v>74</v>
      </c>
      <c r="H41" s="72">
        <f t="shared" si="0"/>
        <v>1.4459459459459461</v>
      </c>
    </row>
    <row r="42" spans="1:8" x14ac:dyDescent="0.25">
      <c r="A42" s="1" t="s">
        <v>135</v>
      </c>
      <c r="B42" s="10">
        <v>11</v>
      </c>
      <c r="C42" s="10">
        <v>73</v>
      </c>
      <c r="D42" s="10">
        <v>0</v>
      </c>
      <c r="E42" s="10">
        <v>84</v>
      </c>
      <c r="F42" s="10">
        <v>1</v>
      </c>
      <c r="G42" s="10">
        <v>90</v>
      </c>
      <c r="H42" s="72">
        <f t="shared" si="0"/>
        <v>0.93333333333333335</v>
      </c>
    </row>
    <row r="43" spans="1:8" x14ac:dyDescent="0.25">
      <c r="A43" s="1" t="s">
        <v>138</v>
      </c>
      <c r="B43" s="10">
        <v>1</v>
      </c>
      <c r="C43" s="10">
        <v>21</v>
      </c>
      <c r="D43" s="10">
        <v>0</v>
      </c>
      <c r="E43" s="10">
        <f t="shared" si="1"/>
        <v>22</v>
      </c>
      <c r="F43" s="10">
        <v>1</v>
      </c>
      <c r="G43" s="10">
        <v>17</v>
      </c>
      <c r="H43" s="72">
        <f t="shared" si="0"/>
        <v>1.2941176470588236</v>
      </c>
    </row>
    <row r="44" spans="1:8" x14ac:dyDescent="0.25">
      <c r="A44" s="1" t="s">
        <v>141</v>
      </c>
      <c r="B44" s="10">
        <v>5</v>
      </c>
      <c r="C44" s="10">
        <v>56</v>
      </c>
      <c r="D44" s="10">
        <v>0</v>
      </c>
      <c r="E44" s="10">
        <v>61</v>
      </c>
      <c r="F44" s="10">
        <v>5</v>
      </c>
      <c r="G44" s="10">
        <v>63</v>
      </c>
      <c r="H44" s="72">
        <v>0.96825396825396826</v>
      </c>
    </row>
    <row r="45" spans="1:8" x14ac:dyDescent="0.25">
      <c r="A45" s="1" t="s">
        <v>146</v>
      </c>
      <c r="B45" s="10">
        <v>1</v>
      </c>
      <c r="C45" s="10">
        <v>30</v>
      </c>
      <c r="D45" s="10">
        <v>0</v>
      </c>
      <c r="E45" s="10">
        <f t="shared" si="1"/>
        <v>31</v>
      </c>
      <c r="F45" s="10">
        <v>1</v>
      </c>
      <c r="G45" s="10">
        <v>27</v>
      </c>
      <c r="H45" s="72">
        <f t="shared" si="0"/>
        <v>1.1481481481481481</v>
      </c>
    </row>
    <row r="46" spans="1:8" x14ac:dyDescent="0.25">
      <c r="A46" s="1" t="s">
        <v>149</v>
      </c>
      <c r="B46" s="10">
        <v>0</v>
      </c>
      <c r="C46" s="10">
        <v>24</v>
      </c>
      <c r="D46" s="10">
        <v>0</v>
      </c>
      <c r="E46" s="10">
        <v>24</v>
      </c>
      <c r="F46" s="10">
        <v>0</v>
      </c>
      <c r="G46" s="10">
        <v>30</v>
      </c>
      <c r="H46" s="72">
        <v>0.8</v>
      </c>
    </row>
    <row r="47" spans="1:8" x14ac:dyDescent="0.25">
      <c r="A47" s="1" t="s">
        <v>154</v>
      </c>
      <c r="B47" s="10">
        <v>1</v>
      </c>
      <c r="C47" s="10">
        <v>40</v>
      </c>
      <c r="D47" s="10">
        <v>0</v>
      </c>
      <c r="E47" s="10">
        <f t="shared" si="1"/>
        <v>41</v>
      </c>
      <c r="F47" s="10">
        <v>0</v>
      </c>
      <c r="G47" s="10">
        <v>33</v>
      </c>
      <c r="H47" s="72">
        <f t="shared" si="0"/>
        <v>1.2424242424242424</v>
      </c>
    </row>
    <row r="48" spans="1:8" x14ac:dyDescent="0.25">
      <c r="A48" s="1" t="s">
        <v>157</v>
      </c>
      <c r="B48" s="10">
        <v>3</v>
      </c>
      <c r="C48" s="10">
        <v>44</v>
      </c>
      <c r="D48" s="10">
        <v>0</v>
      </c>
      <c r="E48" s="10">
        <f t="shared" si="1"/>
        <v>47</v>
      </c>
      <c r="F48" s="10">
        <v>0</v>
      </c>
      <c r="G48" s="10">
        <v>37</v>
      </c>
      <c r="H48" s="72">
        <f t="shared" si="0"/>
        <v>1.2702702702702702</v>
      </c>
    </row>
    <row r="49" spans="1:8" x14ac:dyDescent="0.25">
      <c r="A49" s="1" t="s">
        <v>160</v>
      </c>
      <c r="B49" s="10">
        <v>2</v>
      </c>
      <c r="C49" s="10">
        <v>96</v>
      </c>
      <c r="D49" s="10">
        <v>0</v>
      </c>
      <c r="E49" s="10">
        <f t="shared" si="1"/>
        <v>98</v>
      </c>
      <c r="F49" s="10">
        <v>1</v>
      </c>
      <c r="G49" s="10">
        <v>53</v>
      </c>
      <c r="H49" s="72">
        <f t="shared" si="0"/>
        <v>1.8490566037735849</v>
      </c>
    </row>
    <row r="50" spans="1:8" x14ac:dyDescent="0.25">
      <c r="A50" s="1" t="s">
        <v>163</v>
      </c>
      <c r="B50" s="10">
        <v>1</v>
      </c>
      <c r="C50" s="10">
        <v>29</v>
      </c>
      <c r="D50" s="10">
        <v>0</v>
      </c>
      <c r="E50" s="10">
        <f t="shared" si="1"/>
        <v>30</v>
      </c>
      <c r="F50" s="10">
        <v>1</v>
      </c>
      <c r="G50" s="10">
        <v>28</v>
      </c>
      <c r="H50" s="72">
        <f t="shared" si="0"/>
        <v>1.0714285714285714</v>
      </c>
    </row>
    <row r="51" spans="1:8" x14ac:dyDescent="0.25">
      <c r="A51" s="1" t="s">
        <v>166</v>
      </c>
      <c r="B51" s="10">
        <v>6</v>
      </c>
      <c r="C51" s="10">
        <v>93</v>
      </c>
      <c r="D51" s="10">
        <v>0</v>
      </c>
      <c r="E51" s="10">
        <f t="shared" si="1"/>
        <v>99</v>
      </c>
      <c r="F51" s="10">
        <v>2</v>
      </c>
      <c r="G51" s="10">
        <v>122</v>
      </c>
      <c r="H51" s="72">
        <f t="shared" si="0"/>
        <v>0.81147540983606559</v>
      </c>
    </row>
    <row r="52" spans="1:8" x14ac:dyDescent="0.25">
      <c r="A52" s="1" t="s">
        <v>168</v>
      </c>
      <c r="B52" s="10">
        <v>0</v>
      </c>
      <c r="C52" s="10">
        <v>35</v>
      </c>
      <c r="D52" s="10">
        <v>0</v>
      </c>
      <c r="E52" s="10">
        <v>35</v>
      </c>
      <c r="F52" s="10">
        <v>0</v>
      </c>
      <c r="G52" s="10">
        <v>18</v>
      </c>
      <c r="H52" s="72">
        <f t="shared" si="0"/>
        <v>1.9444444444444444</v>
      </c>
    </row>
    <row r="53" spans="1:8" x14ac:dyDescent="0.25">
      <c r="A53" s="1" t="s">
        <v>171</v>
      </c>
      <c r="B53" s="10">
        <v>4</v>
      </c>
      <c r="C53" s="10">
        <v>27</v>
      </c>
      <c r="D53" s="10">
        <v>0</v>
      </c>
      <c r="E53" s="10">
        <f t="shared" si="1"/>
        <v>31</v>
      </c>
      <c r="F53" s="10">
        <v>0</v>
      </c>
      <c r="G53" s="10">
        <v>32</v>
      </c>
      <c r="H53" s="72">
        <f t="shared" si="0"/>
        <v>0.96875</v>
      </c>
    </row>
    <row r="54" spans="1:8" x14ac:dyDescent="0.25">
      <c r="A54" s="1" t="s">
        <v>174</v>
      </c>
      <c r="B54" s="10">
        <v>156</v>
      </c>
      <c r="C54" s="10">
        <v>2457</v>
      </c>
      <c r="D54" s="10">
        <v>44</v>
      </c>
      <c r="E54" s="10">
        <v>2657</v>
      </c>
      <c r="F54" s="10">
        <v>72</v>
      </c>
      <c r="G54" s="10">
        <v>3029</v>
      </c>
      <c r="H54" s="72">
        <v>0.87718719049191152</v>
      </c>
    </row>
    <row r="55" spans="1:8" x14ac:dyDescent="0.25">
      <c r="A55" s="1" t="s">
        <v>197</v>
      </c>
      <c r="B55" s="10">
        <v>6</v>
      </c>
      <c r="C55" s="10">
        <v>34</v>
      </c>
      <c r="D55" s="10">
        <v>0</v>
      </c>
      <c r="E55" s="10">
        <f t="shared" ref="E55:E75" si="2">SUM(B55:D55)</f>
        <v>40</v>
      </c>
      <c r="F55" s="10">
        <v>1</v>
      </c>
      <c r="G55" s="10">
        <v>40</v>
      </c>
      <c r="H55" s="72">
        <f t="shared" ref="H55:H76" si="3">E55/G55</f>
        <v>1</v>
      </c>
    </row>
    <row r="56" spans="1:8" x14ac:dyDescent="0.25">
      <c r="A56" s="1" t="s">
        <v>199</v>
      </c>
      <c r="B56" s="10">
        <v>2</v>
      </c>
      <c r="C56" s="10">
        <v>29</v>
      </c>
      <c r="D56" s="10">
        <v>0</v>
      </c>
      <c r="E56" s="10">
        <v>31</v>
      </c>
      <c r="F56" s="10">
        <v>2</v>
      </c>
      <c r="G56" s="10">
        <v>25</v>
      </c>
      <c r="H56" s="72">
        <v>1.24</v>
      </c>
    </row>
    <row r="57" spans="1:8" x14ac:dyDescent="0.25">
      <c r="A57" s="1" t="s">
        <v>204</v>
      </c>
      <c r="B57" s="10">
        <v>3</v>
      </c>
      <c r="C57" s="10">
        <v>56</v>
      </c>
      <c r="D57" s="10">
        <v>7</v>
      </c>
      <c r="E57" s="10">
        <f t="shared" si="2"/>
        <v>66</v>
      </c>
      <c r="F57" s="10">
        <v>3</v>
      </c>
      <c r="G57" s="10">
        <v>66</v>
      </c>
      <c r="H57" s="72">
        <f t="shared" si="3"/>
        <v>1</v>
      </c>
    </row>
    <row r="58" spans="1:8" x14ac:dyDescent="0.25">
      <c r="A58" s="1" t="s">
        <v>207</v>
      </c>
      <c r="B58" s="10">
        <v>0</v>
      </c>
      <c r="C58" s="10">
        <v>48</v>
      </c>
      <c r="D58" s="10">
        <v>0</v>
      </c>
      <c r="E58" s="10">
        <f t="shared" si="2"/>
        <v>48</v>
      </c>
      <c r="F58" s="10">
        <v>0</v>
      </c>
      <c r="G58" s="10">
        <v>38</v>
      </c>
      <c r="H58" s="72">
        <f t="shared" si="3"/>
        <v>1.263157894736842</v>
      </c>
    </row>
    <row r="59" spans="1:8" x14ac:dyDescent="0.25">
      <c r="A59" s="1" t="s">
        <v>209</v>
      </c>
      <c r="B59" s="10">
        <v>11</v>
      </c>
      <c r="C59" s="10">
        <v>174</v>
      </c>
      <c r="D59" s="10">
        <v>1</v>
      </c>
      <c r="E59" s="10">
        <v>186</v>
      </c>
      <c r="F59" s="10">
        <v>10</v>
      </c>
      <c r="G59" s="10">
        <v>141</v>
      </c>
      <c r="H59" s="72">
        <v>1.3191489361702127</v>
      </c>
    </row>
    <row r="60" spans="1:8" x14ac:dyDescent="0.25">
      <c r="A60" s="1" t="s">
        <v>214</v>
      </c>
      <c r="B60" s="10">
        <v>3</v>
      </c>
      <c r="C60" s="10">
        <v>97</v>
      </c>
      <c r="D60" s="10">
        <v>0</v>
      </c>
      <c r="E60" s="10">
        <f t="shared" si="2"/>
        <v>100</v>
      </c>
      <c r="F60" s="10">
        <v>1</v>
      </c>
      <c r="G60" s="10">
        <v>55</v>
      </c>
      <c r="H60" s="72">
        <f t="shared" si="3"/>
        <v>1.8181818181818181</v>
      </c>
    </row>
    <row r="61" spans="1:8" x14ac:dyDescent="0.25">
      <c r="A61" s="1" t="s">
        <v>217</v>
      </c>
      <c r="B61" s="10">
        <v>3</v>
      </c>
      <c r="C61" s="10">
        <v>27</v>
      </c>
      <c r="D61" s="10">
        <v>0</v>
      </c>
      <c r="E61" s="10">
        <f t="shared" si="2"/>
        <v>30</v>
      </c>
      <c r="F61" s="10">
        <v>3</v>
      </c>
      <c r="G61" s="10">
        <v>38</v>
      </c>
      <c r="H61" s="72">
        <f t="shared" si="3"/>
        <v>0.78947368421052633</v>
      </c>
    </row>
    <row r="62" spans="1:8" x14ac:dyDescent="0.25">
      <c r="A62" s="1" t="s">
        <v>220</v>
      </c>
      <c r="B62" s="10">
        <v>13</v>
      </c>
      <c r="C62" s="10">
        <v>163</v>
      </c>
      <c r="D62" s="10">
        <v>0</v>
      </c>
      <c r="E62" s="10">
        <f t="shared" si="2"/>
        <v>176</v>
      </c>
      <c r="F62" s="10">
        <v>4</v>
      </c>
      <c r="G62" s="10">
        <v>139</v>
      </c>
      <c r="H62" s="72">
        <f t="shared" si="3"/>
        <v>1.2661870503597121</v>
      </c>
    </row>
    <row r="63" spans="1:8" x14ac:dyDescent="0.25">
      <c r="A63" s="1" t="s">
        <v>223</v>
      </c>
      <c r="B63" s="10">
        <v>0</v>
      </c>
      <c r="C63" s="10">
        <v>35</v>
      </c>
      <c r="D63" s="10">
        <v>0</v>
      </c>
      <c r="E63" s="10">
        <v>35</v>
      </c>
      <c r="F63" s="10">
        <v>0</v>
      </c>
      <c r="G63" s="10">
        <v>20</v>
      </c>
      <c r="H63" s="72">
        <f t="shared" si="3"/>
        <v>1.75</v>
      </c>
    </row>
    <row r="64" spans="1:8" x14ac:dyDescent="0.25">
      <c r="A64" s="1" t="s">
        <v>226</v>
      </c>
      <c r="B64" s="10">
        <v>0</v>
      </c>
      <c r="C64" s="10">
        <v>1</v>
      </c>
      <c r="D64" s="10">
        <v>0</v>
      </c>
      <c r="E64" s="10">
        <f t="shared" si="2"/>
        <v>1</v>
      </c>
      <c r="F64" s="10">
        <v>0</v>
      </c>
      <c r="G64" s="10">
        <v>4</v>
      </c>
      <c r="H64" s="72">
        <f t="shared" si="3"/>
        <v>0.25</v>
      </c>
    </row>
    <row r="65" spans="1:8" x14ac:dyDescent="0.25">
      <c r="A65" s="1" t="s">
        <v>228</v>
      </c>
      <c r="B65" s="10">
        <v>3</v>
      </c>
      <c r="C65" s="10">
        <v>91</v>
      </c>
      <c r="D65" s="10">
        <v>0</v>
      </c>
      <c r="E65" s="10">
        <f t="shared" si="2"/>
        <v>94</v>
      </c>
      <c r="F65" s="10">
        <v>3</v>
      </c>
      <c r="G65" s="10">
        <v>91</v>
      </c>
      <c r="H65" s="72">
        <f t="shared" si="3"/>
        <v>1.0329670329670331</v>
      </c>
    </row>
    <row r="66" spans="1:8" x14ac:dyDescent="0.25">
      <c r="A66" s="1" t="s">
        <v>231</v>
      </c>
      <c r="B66" s="10">
        <v>0</v>
      </c>
      <c r="C66" s="10">
        <v>71</v>
      </c>
      <c r="D66" s="10">
        <v>0</v>
      </c>
      <c r="E66" s="10">
        <f t="shared" si="2"/>
        <v>71</v>
      </c>
      <c r="F66" s="10">
        <v>0</v>
      </c>
      <c r="G66" s="10">
        <v>53</v>
      </c>
      <c r="H66" s="72">
        <f t="shared" si="3"/>
        <v>1.3396226415094339</v>
      </c>
    </row>
    <row r="67" spans="1:8" x14ac:dyDescent="0.25">
      <c r="A67" s="1" t="s">
        <v>233</v>
      </c>
      <c r="B67" s="10">
        <v>0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93</v>
      </c>
      <c r="H67" s="72">
        <f t="shared" si="3"/>
        <v>0</v>
      </c>
    </row>
    <row r="68" spans="1:8" x14ac:dyDescent="0.25">
      <c r="A68" s="1" t="s">
        <v>236</v>
      </c>
      <c r="B68" s="10">
        <v>4</v>
      </c>
      <c r="C68" s="10">
        <v>50</v>
      </c>
      <c r="D68" s="10">
        <v>0</v>
      </c>
      <c r="E68" s="10">
        <v>54</v>
      </c>
      <c r="F68" s="10">
        <v>1</v>
      </c>
      <c r="G68" s="10">
        <v>68</v>
      </c>
      <c r="H68" s="72">
        <f t="shared" si="3"/>
        <v>0.79411764705882348</v>
      </c>
    </row>
    <row r="69" spans="1:8" x14ac:dyDescent="0.25">
      <c r="A69" s="1" t="s">
        <v>239</v>
      </c>
      <c r="B69" s="10">
        <v>2</v>
      </c>
      <c r="C69" s="10">
        <v>89</v>
      </c>
      <c r="D69" s="10">
        <v>0</v>
      </c>
      <c r="E69" s="10">
        <f t="shared" si="2"/>
        <v>91</v>
      </c>
      <c r="F69" s="10">
        <v>1</v>
      </c>
      <c r="G69" s="10">
        <v>97</v>
      </c>
      <c r="H69" s="72">
        <f t="shared" si="3"/>
        <v>0.93814432989690721</v>
      </c>
    </row>
    <row r="70" spans="1:8" x14ac:dyDescent="0.25">
      <c r="A70" s="1" t="s">
        <v>242</v>
      </c>
      <c r="B70" s="10">
        <v>0</v>
      </c>
      <c r="C70" s="10">
        <v>21</v>
      </c>
      <c r="D70" s="10">
        <v>0</v>
      </c>
      <c r="E70" s="10">
        <f t="shared" si="2"/>
        <v>21</v>
      </c>
      <c r="F70" s="10">
        <v>0</v>
      </c>
      <c r="G70" s="10">
        <v>17</v>
      </c>
      <c r="H70" s="72">
        <f t="shared" si="3"/>
        <v>1.2352941176470589</v>
      </c>
    </row>
    <row r="71" spans="1:8" x14ac:dyDescent="0.25">
      <c r="A71" s="1" t="s">
        <v>245</v>
      </c>
      <c r="B71" s="10">
        <v>80</v>
      </c>
      <c r="C71" s="10">
        <v>1647</v>
      </c>
      <c r="D71" s="10">
        <v>0</v>
      </c>
      <c r="E71" s="10">
        <v>1727</v>
      </c>
      <c r="F71" s="10">
        <v>50</v>
      </c>
      <c r="G71" s="10">
        <v>1743</v>
      </c>
      <c r="H71" s="72">
        <v>0.99082042455536434</v>
      </c>
    </row>
    <row r="72" spans="1:8" x14ac:dyDescent="0.25">
      <c r="A72" s="1" t="s">
        <v>264</v>
      </c>
      <c r="B72" s="10">
        <v>9</v>
      </c>
      <c r="C72" s="10">
        <v>45</v>
      </c>
      <c r="D72" s="10">
        <v>0</v>
      </c>
      <c r="E72" s="10">
        <v>54</v>
      </c>
      <c r="F72" s="10">
        <v>1</v>
      </c>
      <c r="G72" s="10">
        <v>57</v>
      </c>
      <c r="H72" s="72">
        <v>0.94736842105263153</v>
      </c>
    </row>
    <row r="73" spans="1:8" x14ac:dyDescent="0.25">
      <c r="A73" s="1" t="s">
        <v>268</v>
      </c>
      <c r="B73" s="10">
        <v>13</v>
      </c>
      <c r="C73" s="10">
        <v>91</v>
      </c>
      <c r="D73" s="10">
        <v>0</v>
      </c>
      <c r="E73" s="10">
        <v>104</v>
      </c>
      <c r="F73" s="10">
        <v>8</v>
      </c>
      <c r="G73" s="10">
        <v>109</v>
      </c>
      <c r="H73" s="72">
        <f t="shared" si="3"/>
        <v>0.95412844036697253</v>
      </c>
    </row>
    <row r="74" spans="1:8" x14ac:dyDescent="0.25">
      <c r="A74" s="1" t="s">
        <v>271</v>
      </c>
      <c r="B74" s="10">
        <v>2</v>
      </c>
      <c r="C74" s="10">
        <v>15</v>
      </c>
      <c r="D74" s="10">
        <v>0</v>
      </c>
      <c r="E74" s="10">
        <f t="shared" si="2"/>
        <v>17</v>
      </c>
      <c r="F74" s="10">
        <v>1</v>
      </c>
      <c r="G74" s="10">
        <v>19</v>
      </c>
      <c r="H74" s="72">
        <f t="shared" si="3"/>
        <v>0.89473684210526316</v>
      </c>
    </row>
    <row r="75" spans="1:8" ht="15.75" thickBot="1" x14ac:dyDescent="0.3">
      <c r="A75" s="1" t="s">
        <v>274</v>
      </c>
      <c r="B75" s="10">
        <v>0</v>
      </c>
      <c r="C75" s="10">
        <v>47</v>
      </c>
      <c r="D75" s="10">
        <v>0</v>
      </c>
      <c r="E75" s="10">
        <f t="shared" si="2"/>
        <v>47</v>
      </c>
      <c r="F75" s="10">
        <v>0</v>
      </c>
      <c r="G75" s="10">
        <v>50</v>
      </c>
      <c r="H75" s="72">
        <f>E75/G75</f>
        <v>0.94</v>
      </c>
    </row>
    <row r="76" spans="1:8" ht="16.5" thickTop="1" thickBot="1" x14ac:dyDescent="0.3">
      <c r="A76" s="79" t="s">
        <v>503</v>
      </c>
      <c r="B76" s="65">
        <f>SUM(B3:B75)</f>
        <v>497</v>
      </c>
      <c r="C76" s="65">
        <f>SUM(C3:C75)</f>
        <v>7998</v>
      </c>
      <c r="D76" s="65">
        <f>SUM(D3:D75)</f>
        <v>92</v>
      </c>
      <c r="E76" s="65">
        <f t="shared" ref="E76" si="4">B76+C76+D76</f>
        <v>8587</v>
      </c>
      <c r="F76" s="65">
        <f>SUM(F3:F75)</f>
        <v>258</v>
      </c>
      <c r="G76" s="65">
        <f>SUM(G3:G75)</f>
        <v>8644</v>
      </c>
      <c r="H76" s="80">
        <f t="shared" si="3"/>
        <v>0.9934058306339657</v>
      </c>
    </row>
    <row r="77" spans="1:8" ht="15.75" thickTop="1" x14ac:dyDescent="0.25"/>
    <row r="78" spans="1:8" x14ac:dyDescent="0.25">
      <c r="A78" s="3"/>
      <c r="B78" s="15"/>
      <c r="C78" s="15"/>
      <c r="D78" s="15"/>
      <c r="E78" s="15"/>
      <c r="F78" s="15"/>
      <c r="G78" s="15"/>
      <c r="H78" s="82"/>
    </row>
    <row r="80" spans="1:8" x14ac:dyDescent="0.25">
      <c r="A80" s="3"/>
      <c r="B80" s="15"/>
      <c r="C80" s="15"/>
      <c r="D80" s="15"/>
      <c r="E80" s="15"/>
      <c r="F80" s="15"/>
      <c r="G80" s="15"/>
      <c r="H80" s="82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topLeftCell="A52" zoomScaleNormal="100" workbookViewId="0">
      <selection activeCell="X70" sqref="X70"/>
    </sheetView>
  </sheetViews>
  <sheetFormatPr defaultRowHeight="15" x14ac:dyDescent="0.25"/>
  <cols>
    <col min="1" max="1" width="7.85546875" style="28" customWidth="1"/>
    <col min="2" max="2" width="11.28515625" style="30" customWidth="1"/>
    <col min="3" max="3" width="24.7109375" style="30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6" bestFit="1" customWidth="1"/>
  </cols>
  <sheetData>
    <row r="1" spans="1:16" x14ac:dyDescent="0.25">
      <c r="A1" s="40"/>
      <c r="B1" s="40"/>
      <c r="C1" s="53"/>
      <c r="D1" s="92" t="s">
        <v>438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  <c r="P1" s="39" t="s">
        <v>439</v>
      </c>
    </row>
    <row r="2" spans="1:16" x14ac:dyDescent="0.25">
      <c r="A2" s="41" t="s">
        <v>0</v>
      </c>
      <c r="B2" s="46" t="s">
        <v>1</v>
      </c>
      <c r="C2" s="46" t="s">
        <v>2</v>
      </c>
      <c r="D2" s="34">
        <v>46048</v>
      </c>
      <c r="E2" s="34">
        <v>46054</v>
      </c>
      <c r="F2" s="34">
        <v>46082</v>
      </c>
      <c r="G2" s="34">
        <v>46113</v>
      </c>
      <c r="H2" s="34">
        <v>46143</v>
      </c>
      <c r="I2" s="34">
        <v>46174</v>
      </c>
      <c r="J2" s="34">
        <v>46204</v>
      </c>
      <c r="K2" s="34">
        <v>46235</v>
      </c>
      <c r="L2" s="34">
        <v>46266</v>
      </c>
      <c r="M2" s="34">
        <v>46296</v>
      </c>
      <c r="N2" s="34">
        <v>46327</v>
      </c>
      <c r="O2" s="34">
        <v>46357</v>
      </c>
      <c r="P2" s="35" t="s">
        <v>440</v>
      </c>
    </row>
    <row r="3" spans="1:16" x14ac:dyDescent="0.25">
      <c r="A3" s="42" t="s">
        <v>10</v>
      </c>
      <c r="B3" s="47" t="s">
        <v>11</v>
      </c>
      <c r="C3" s="47" t="s">
        <v>12</v>
      </c>
      <c r="D3" s="36">
        <f>January!J3</f>
        <v>1.04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>
        <f>SUM(D3:O3)/1</f>
        <v>1.04</v>
      </c>
    </row>
    <row r="4" spans="1:16" x14ac:dyDescent="0.25">
      <c r="A4" s="42" t="s">
        <v>13</v>
      </c>
      <c r="B4" s="47" t="s">
        <v>14</v>
      </c>
      <c r="C4" s="47" t="s">
        <v>14</v>
      </c>
      <c r="D4" s="36">
        <f>January!J4</f>
        <v>0.8666666666666667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>
        <f t="shared" ref="P4:P67" si="0">SUM(D4:O4)/1</f>
        <v>0.8666666666666667</v>
      </c>
    </row>
    <row r="5" spans="1:16" x14ac:dyDescent="0.25">
      <c r="A5" s="42" t="s">
        <v>15</v>
      </c>
      <c r="B5" s="47" t="s">
        <v>16</v>
      </c>
      <c r="C5" s="47" t="s">
        <v>16</v>
      </c>
      <c r="D5" s="36">
        <f>January!J5</f>
        <v>0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>
        <f t="shared" si="0"/>
        <v>0</v>
      </c>
    </row>
    <row r="6" spans="1:16" x14ac:dyDescent="0.25">
      <c r="A6" s="42" t="s">
        <v>17</v>
      </c>
      <c r="B6" s="47" t="s">
        <v>18</v>
      </c>
      <c r="C6" s="47" t="s">
        <v>19</v>
      </c>
      <c r="D6" s="36">
        <f>January!J6</f>
        <v>1.2142857142857142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7">
        <f t="shared" si="0"/>
        <v>1.2142857142857142</v>
      </c>
    </row>
    <row r="7" spans="1:16" x14ac:dyDescent="0.25">
      <c r="A7" s="42" t="s">
        <v>20</v>
      </c>
      <c r="B7" s="47" t="s">
        <v>18</v>
      </c>
      <c r="C7" s="47" t="s">
        <v>21</v>
      </c>
      <c r="D7" s="36">
        <f>January!J7</f>
        <v>1.152542372881356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>
        <f t="shared" si="0"/>
        <v>1.152542372881356</v>
      </c>
    </row>
    <row r="8" spans="1:16" x14ac:dyDescent="0.25">
      <c r="A8" s="42" t="s">
        <v>22</v>
      </c>
      <c r="B8" s="47" t="s">
        <v>23</v>
      </c>
      <c r="C8" s="47" t="s">
        <v>24</v>
      </c>
      <c r="D8" s="36">
        <f>January!J8</f>
        <v>1.0769230769230769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>
        <f t="shared" si="0"/>
        <v>1.0769230769230769</v>
      </c>
    </row>
    <row r="9" spans="1:16" x14ac:dyDescent="0.25">
      <c r="A9" s="42" t="s">
        <v>25</v>
      </c>
      <c r="B9" s="47" t="s">
        <v>26</v>
      </c>
      <c r="C9" s="47" t="s">
        <v>27</v>
      </c>
      <c r="D9" s="36">
        <f>January!J9</f>
        <v>1.0317460317460319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>
        <f t="shared" si="0"/>
        <v>1.0317460317460319</v>
      </c>
    </row>
    <row r="10" spans="1:16" x14ac:dyDescent="0.25">
      <c r="A10" s="42" t="s">
        <v>28</v>
      </c>
      <c r="B10" s="47" t="s">
        <v>29</v>
      </c>
      <c r="C10" s="47" t="s">
        <v>30</v>
      </c>
      <c r="D10" s="36">
        <f>January!J10</f>
        <v>0.76923076923076927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>
        <f t="shared" si="0"/>
        <v>0.76923076923076927</v>
      </c>
    </row>
    <row r="11" spans="1:16" x14ac:dyDescent="0.25">
      <c r="A11" s="42" t="s">
        <v>31</v>
      </c>
      <c r="B11" s="47" t="s">
        <v>32</v>
      </c>
      <c r="C11" s="47" t="s">
        <v>441</v>
      </c>
      <c r="D11" s="36">
        <f>January!J11</f>
        <v>0.79473684210526319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>
        <f t="shared" si="0"/>
        <v>0.79473684210526319</v>
      </c>
    </row>
    <row r="12" spans="1:16" x14ac:dyDescent="0.25">
      <c r="A12" s="42" t="s">
        <v>33</v>
      </c>
      <c r="B12" s="47" t="s">
        <v>34</v>
      </c>
      <c r="C12" s="47" t="s">
        <v>35</v>
      </c>
      <c r="D12" s="36">
        <f>January!J12</f>
        <v>0.8539325842696629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>
        <f t="shared" si="0"/>
        <v>0.8539325842696629</v>
      </c>
    </row>
    <row r="13" spans="1:16" x14ac:dyDescent="0.25">
      <c r="A13" s="42" t="s">
        <v>36</v>
      </c>
      <c r="B13" s="47" t="s">
        <v>34</v>
      </c>
      <c r="C13" s="47" t="s">
        <v>37</v>
      </c>
      <c r="D13" s="36">
        <f>January!J13</f>
        <v>0.8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>
        <f t="shared" si="0"/>
        <v>0.8</v>
      </c>
    </row>
    <row r="14" spans="1:16" x14ac:dyDescent="0.25">
      <c r="A14" s="42" t="s">
        <v>38</v>
      </c>
      <c r="B14" s="47" t="s">
        <v>39</v>
      </c>
      <c r="C14" s="47" t="s">
        <v>40</v>
      </c>
      <c r="D14" s="36">
        <f>January!J14</f>
        <v>0.95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7">
        <f t="shared" si="0"/>
        <v>0.95</v>
      </c>
    </row>
    <row r="15" spans="1:16" x14ac:dyDescent="0.25">
      <c r="A15" s="42" t="s">
        <v>41</v>
      </c>
      <c r="B15" s="47" t="s">
        <v>42</v>
      </c>
      <c r="C15" s="47" t="s">
        <v>43</v>
      </c>
      <c r="D15" s="36">
        <f>January!J15</f>
        <v>2.8181818181818183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7">
        <f t="shared" si="0"/>
        <v>2.8181818181818183</v>
      </c>
    </row>
    <row r="16" spans="1:16" x14ac:dyDescent="0.25">
      <c r="A16" s="42" t="s">
        <v>44</v>
      </c>
      <c r="B16" s="47" t="s">
        <v>45</v>
      </c>
      <c r="C16" s="47" t="s">
        <v>46</v>
      </c>
      <c r="D16" s="36">
        <f>January!J16</f>
        <v>1.0704225352112675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>
        <f t="shared" si="0"/>
        <v>1.0704225352112675</v>
      </c>
    </row>
    <row r="17" spans="1:16" x14ac:dyDescent="0.25">
      <c r="A17" s="42" t="s">
        <v>47</v>
      </c>
      <c r="B17" s="47" t="s">
        <v>45</v>
      </c>
      <c r="C17" s="47" t="s">
        <v>48</v>
      </c>
      <c r="D17" s="36">
        <f>January!J17</f>
        <v>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>
        <f t="shared" si="0"/>
        <v>1</v>
      </c>
    </row>
    <row r="18" spans="1:16" x14ac:dyDescent="0.25">
      <c r="A18" s="42" t="s">
        <v>49</v>
      </c>
      <c r="B18" s="47" t="s">
        <v>50</v>
      </c>
      <c r="C18" s="47" t="s">
        <v>51</v>
      </c>
      <c r="D18" s="36">
        <f>January!J18</f>
        <v>2.1538461538461537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7">
        <f t="shared" si="0"/>
        <v>2.1538461538461537</v>
      </c>
    </row>
    <row r="19" spans="1:16" x14ac:dyDescent="0.25">
      <c r="A19" s="42" t="s">
        <v>52</v>
      </c>
      <c r="B19" s="47" t="s">
        <v>53</v>
      </c>
      <c r="C19" s="47" t="s">
        <v>54</v>
      </c>
      <c r="D19" s="36">
        <f>January!J19</f>
        <v>0.92613636363636365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>
        <f t="shared" si="0"/>
        <v>0.92613636363636365</v>
      </c>
    </row>
    <row r="20" spans="1:16" x14ac:dyDescent="0.25">
      <c r="A20" s="42" t="s">
        <v>55</v>
      </c>
      <c r="B20" s="47" t="s">
        <v>53</v>
      </c>
      <c r="C20" s="47" t="s">
        <v>308</v>
      </c>
      <c r="D20" s="36">
        <f>January!J20</f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>
        <f t="shared" si="0"/>
        <v>0</v>
      </c>
    </row>
    <row r="21" spans="1:16" x14ac:dyDescent="0.25">
      <c r="A21" s="42" t="s">
        <v>57</v>
      </c>
      <c r="B21" s="47" t="s">
        <v>58</v>
      </c>
      <c r="C21" s="47" t="s">
        <v>59</v>
      </c>
      <c r="D21" s="36">
        <f>January!J21</f>
        <v>1.5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>
        <f t="shared" si="0"/>
        <v>1.5</v>
      </c>
    </row>
    <row r="22" spans="1:16" x14ac:dyDescent="0.25">
      <c r="A22" s="42" t="s">
        <v>60</v>
      </c>
      <c r="B22" s="47" t="s">
        <v>61</v>
      </c>
      <c r="C22" s="47" t="s">
        <v>62</v>
      </c>
      <c r="D22" s="36">
        <f>January!J22</f>
        <v>1.15625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7">
        <f t="shared" si="0"/>
        <v>1.15625</v>
      </c>
    </row>
    <row r="23" spans="1:16" x14ac:dyDescent="0.25">
      <c r="A23" s="42" t="s">
        <v>63</v>
      </c>
      <c r="B23" s="47" t="s">
        <v>64</v>
      </c>
      <c r="C23" s="47" t="s">
        <v>65</v>
      </c>
      <c r="D23" s="36">
        <f>January!J23</f>
        <v>1.4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>
        <f t="shared" si="0"/>
        <v>1.4</v>
      </c>
    </row>
    <row r="24" spans="1:16" x14ac:dyDescent="0.25">
      <c r="A24" s="42" t="s">
        <v>66</v>
      </c>
      <c r="B24" s="47" t="s">
        <v>64</v>
      </c>
      <c r="C24" s="47" t="s">
        <v>67</v>
      </c>
      <c r="D24" s="36">
        <f>January!J24</f>
        <v>2.2799999999999998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7">
        <f t="shared" si="0"/>
        <v>2.2799999999999998</v>
      </c>
    </row>
    <row r="25" spans="1:16" x14ac:dyDescent="0.25">
      <c r="A25" s="42" t="s">
        <v>68</v>
      </c>
      <c r="B25" s="47" t="s">
        <v>69</v>
      </c>
      <c r="C25" s="47" t="s">
        <v>70</v>
      </c>
      <c r="D25" s="36">
        <f>January!J25</f>
        <v>0.97222222222222221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7">
        <f t="shared" si="0"/>
        <v>0.97222222222222221</v>
      </c>
    </row>
    <row r="26" spans="1:16" x14ac:dyDescent="0.25">
      <c r="A26" s="42" t="s">
        <v>71</v>
      </c>
      <c r="B26" s="47" t="s">
        <v>69</v>
      </c>
      <c r="C26" s="47" t="s">
        <v>72</v>
      </c>
      <c r="D26" s="36">
        <f>January!J26</f>
        <v>0.96078431372549022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>
        <f t="shared" si="0"/>
        <v>0.96078431372549022</v>
      </c>
    </row>
    <row r="27" spans="1:16" x14ac:dyDescent="0.25">
      <c r="A27" s="42" t="s">
        <v>73</v>
      </c>
      <c r="B27" s="47" t="s">
        <v>74</v>
      </c>
      <c r="C27" s="47" t="s">
        <v>75</v>
      </c>
      <c r="D27" s="36">
        <f>January!J27</f>
        <v>0.96825396825396826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7">
        <f t="shared" si="0"/>
        <v>0.96825396825396826</v>
      </c>
    </row>
    <row r="28" spans="1:16" x14ac:dyDescent="0.25">
      <c r="A28" s="42" t="s">
        <v>76</v>
      </c>
      <c r="B28" s="47" t="s">
        <v>77</v>
      </c>
      <c r="C28" s="47" t="s">
        <v>78</v>
      </c>
      <c r="D28" s="36">
        <f>January!J28</f>
        <v>1.3333333333333333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>
        <f t="shared" si="0"/>
        <v>1.3333333333333333</v>
      </c>
    </row>
    <row r="29" spans="1:16" x14ac:dyDescent="0.25">
      <c r="A29" s="42" t="s">
        <v>473</v>
      </c>
      <c r="B29" s="47" t="s">
        <v>476</v>
      </c>
      <c r="C29" s="47" t="s">
        <v>477</v>
      </c>
      <c r="D29" s="36">
        <f>January!J30</f>
        <v>1.8648648648648649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7">
        <f t="shared" si="0"/>
        <v>1.8648648648648649</v>
      </c>
    </row>
    <row r="30" spans="1:16" x14ac:dyDescent="0.25">
      <c r="A30" s="42" t="s">
        <v>79</v>
      </c>
      <c r="B30" s="47" t="s">
        <v>80</v>
      </c>
      <c r="C30" s="47" t="s">
        <v>81</v>
      </c>
      <c r="D30" s="36">
        <f>January!J30</f>
        <v>1.8648648648648649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>
        <f t="shared" si="0"/>
        <v>1.8648648648648649</v>
      </c>
    </row>
    <row r="31" spans="1:16" x14ac:dyDescent="0.25">
      <c r="A31" s="42" t="s">
        <v>82</v>
      </c>
      <c r="B31" s="47" t="s">
        <v>83</v>
      </c>
      <c r="C31" s="47" t="s">
        <v>84</v>
      </c>
      <c r="D31" s="36">
        <f>January!J31</f>
        <v>1.173913043478261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7">
        <f t="shared" si="0"/>
        <v>1.173913043478261</v>
      </c>
    </row>
    <row r="32" spans="1:16" x14ac:dyDescent="0.25">
      <c r="A32" s="42" t="s">
        <v>85</v>
      </c>
      <c r="B32" s="47" t="s">
        <v>86</v>
      </c>
      <c r="C32" s="47" t="s">
        <v>87</v>
      </c>
      <c r="D32" s="36">
        <f>January!J32</f>
        <v>0.88636363636363635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>
        <f t="shared" si="0"/>
        <v>0.88636363636363635</v>
      </c>
    </row>
    <row r="33" spans="1:16" x14ac:dyDescent="0.25">
      <c r="A33" s="42" t="s">
        <v>88</v>
      </c>
      <c r="B33" s="47" t="s">
        <v>89</v>
      </c>
      <c r="C33" s="47" t="s">
        <v>90</v>
      </c>
      <c r="D33" s="36">
        <f>January!J33</f>
        <v>1.3333333333333333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>
        <f t="shared" si="0"/>
        <v>1.3333333333333333</v>
      </c>
    </row>
    <row r="34" spans="1:16" x14ac:dyDescent="0.25">
      <c r="A34" s="42" t="s">
        <v>91</v>
      </c>
      <c r="B34" s="47" t="s">
        <v>92</v>
      </c>
      <c r="C34" s="47" t="s">
        <v>93</v>
      </c>
      <c r="D34" s="36">
        <f>January!J34</f>
        <v>1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>
        <f t="shared" si="0"/>
        <v>1</v>
      </c>
    </row>
    <row r="35" spans="1:16" x14ac:dyDescent="0.25">
      <c r="A35" s="42" t="s">
        <v>94</v>
      </c>
      <c r="B35" s="47" t="s">
        <v>95</v>
      </c>
      <c r="C35" s="47" t="s">
        <v>96</v>
      </c>
      <c r="D35" s="36">
        <f>January!J35</f>
        <v>1.2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>
        <f t="shared" si="0"/>
        <v>1.2</v>
      </c>
    </row>
    <row r="36" spans="1:16" x14ac:dyDescent="0.25">
      <c r="A36" s="43" t="s">
        <v>97</v>
      </c>
      <c r="B36" s="47" t="s">
        <v>98</v>
      </c>
      <c r="C36" s="47" t="s">
        <v>99</v>
      </c>
      <c r="D36" s="36">
        <f>January!J36</f>
        <v>1.0625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7">
        <f t="shared" si="0"/>
        <v>1.0625</v>
      </c>
    </row>
    <row r="37" spans="1:16" x14ac:dyDescent="0.25">
      <c r="A37" s="42" t="s">
        <v>100</v>
      </c>
      <c r="B37" s="47" t="s">
        <v>101</v>
      </c>
      <c r="C37" s="47" t="s">
        <v>102</v>
      </c>
      <c r="D37" s="36">
        <f>January!J37</f>
        <v>1.0714285714285714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>
        <f t="shared" si="0"/>
        <v>1.0714285714285714</v>
      </c>
    </row>
    <row r="38" spans="1:16" x14ac:dyDescent="0.25">
      <c r="A38" s="42" t="s">
        <v>103</v>
      </c>
      <c r="B38" s="47" t="s">
        <v>104</v>
      </c>
      <c r="C38" s="47" t="s">
        <v>105</v>
      </c>
      <c r="D38" s="36">
        <f>January!J38</f>
        <v>2.65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>
        <f t="shared" si="0"/>
        <v>2.65</v>
      </c>
    </row>
    <row r="39" spans="1:16" x14ac:dyDescent="0.25">
      <c r="A39" s="42" t="s">
        <v>106</v>
      </c>
      <c r="B39" s="47" t="s">
        <v>107</v>
      </c>
      <c r="C39" s="47" t="s">
        <v>108</v>
      </c>
      <c r="D39" s="36">
        <f>January!J39</f>
        <v>0.95061728395061729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7">
        <f t="shared" si="0"/>
        <v>0.95061728395061729</v>
      </c>
    </row>
    <row r="40" spans="1:16" x14ac:dyDescent="0.25">
      <c r="A40" s="42" t="s">
        <v>109</v>
      </c>
      <c r="B40" s="47" t="s">
        <v>110</v>
      </c>
      <c r="C40" s="47" t="s">
        <v>111</v>
      </c>
      <c r="D40" s="36">
        <f>January!J40</f>
        <v>1.2222222222222223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7">
        <f t="shared" si="0"/>
        <v>1.2222222222222223</v>
      </c>
    </row>
    <row r="41" spans="1:16" x14ac:dyDescent="0.25">
      <c r="A41" s="42" t="s">
        <v>112</v>
      </c>
      <c r="B41" s="47" t="s">
        <v>113</v>
      </c>
      <c r="C41" s="47" t="s">
        <v>114</v>
      </c>
      <c r="D41" s="36">
        <f>January!J41</f>
        <v>2.0833333333333335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>
        <f t="shared" si="0"/>
        <v>2.0833333333333335</v>
      </c>
    </row>
    <row r="42" spans="1:16" x14ac:dyDescent="0.25">
      <c r="A42" s="42" t="s">
        <v>115</v>
      </c>
      <c r="B42" s="47" t="s">
        <v>116</v>
      </c>
      <c r="C42" s="47" t="s">
        <v>117</v>
      </c>
      <c r="D42" s="36">
        <f>January!J42</f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>
        <f t="shared" si="0"/>
        <v>0</v>
      </c>
    </row>
    <row r="43" spans="1:16" x14ac:dyDescent="0.25">
      <c r="A43" s="42" t="s">
        <v>118</v>
      </c>
      <c r="B43" s="47" t="s">
        <v>116</v>
      </c>
      <c r="C43" s="47" t="s">
        <v>119</v>
      </c>
      <c r="D43" s="36">
        <f>January!J43</f>
        <v>1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>
        <f t="shared" si="0"/>
        <v>1</v>
      </c>
    </row>
    <row r="44" spans="1:16" x14ac:dyDescent="0.25">
      <c r="A44" s="42" t="s">
        <v>120</v>
      </c>
      <c r="B44" s="47" t="s">
        <v>121</v>
      </c>
      <c r="C44" s="47" t="s">
        <v>121</v>
      </c>
      <c r="D44" s="36">
        <f>January!J44</f>
        <v>0.96875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>
        <f t="shared" si="0"/>
        <v>0.96875</v>
      </c>
    </row>
    <row r="45" spans="1:16" x14ac:dyDescent="0.25">
      <c r="A45" s="42" t="s">
        <v>122</v>
      </c>
      <c r="B45" s="47" t="s">
        <v>123</v>
      </c>
      <c r="C45" s="47" t="s">
        <v>124</v>
      </c>
      <c r="D45" s="36">
        <f>January!J45</f>
        <v>1.8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>
        <f t="shared" si="0"/>
        <v>1.8</v>
      </c>
    </row>
    <row r="46" spans="1:16" x14ac:dyDescent="0.25">
      <c r="A46" s="42" t="s">
        <v>125</v>
      </c>
      <c r="B46" s="47" t="s">
        <v>126</v>
      </c>
      <c r="C46" s="47" t="s">
        <v>127</v>
      </c>
      <c r="D46" s="36">
        <f>January!J46</f>
        <v>1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7">
        <f t="shared" si="0"/>
        <v>1</v>
      </c>
    </row>
    <row r="47" spans="1:16" x14ac:dyDescent="0.25">
      <c r="A47" s="42" t="s">
        <v>128</v>
      </c>
      <c r="B47" s="47" t="s">
        <v>129</v>
      </c>
      <c r="C47" s="47" t="s">
        <v>130</v>
      </c>
      <c r="D47" s="36">
        <f>January!J47</f>
        <v>0.859375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7">
        <f t="shared" si="0"/>
        <v>0.859375</v>
      </c>
    </row>
    <row r="48" spans="1:16" x14ac:dyDescent="0.25">
      <c r="A48" s="42" t="s">
        <v>131</v>
      </c>
      <c r="B48" s="47" t="s">
        <v>132</v>
      </c>
      <c r="C48" s="47" t="s">
        <v>133</v>
      </c>
      <c r="D48" s="36">
        <f>January!J48</f>
        <v>1.4459459459459461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7">
        <f t="shared" si="0"/>
        <v>1.4459459459459461</v>
      </c>
    </row>
    <row r="49" spans="1:16" x14ac:dyDescent="0.25">
      <c r="A49" s="43" t="s">
        <v>134</v>
      </c>
      <c r="B49" s="47" t="s">
        <v>135</v>
      </c>
      <c r="C49" s="47" t="s">
        <v>136</v>
      </c>
      <c r="D49" s="36">
        <f>January!J49</f>
        <v>0.93333333333333335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7">
        <f t="shared" si="0"/>
        <v>0.93333333333333335</v>
      </c>
    </row>
    <row r="50" spans="1:16" x14ac:dyDescent="0.25">
      <c r="A50" s="42" t="s">
        <v>137</v>
      </c>
      <c r="B50" s="47" t="s">
        <v>138</v>
      </c>
      <c r="C50" s="47" t="s">
        <v>139</v>
      </c>
      <c r="D50" s="36">
        <f>January!J50</f>
        <v>1.2941176470588236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>
        <f t="shared" si="0"/>
        <v>1.2941176470588236</v>
      </c>
    </row>
    <row r="51" spans="1:16" x14ac:dyDescent="0.25">
      <c r="A51" s="42" t="s">
        <v>140</v>
      </c>
      <c r="B51" s="47" t="s">
        <v>141</v>
      </c>
      <c r="C51" s="47" t="s">
        <v>142</v>
      </c>
      <c r="D51" s="36">
        <f>January!J51</f>
        <v>0.88461538461538458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7">
        <f t="shared" si="0"/>
        <v>0.88461538461538458</v>
      </c>
    </row>
    <row r="52" spans="1:16" x14ac:dyDescent="0.25">
      <c r="A52" s="42" t="s">
        <v>143</v>
      </c>
      <c r="B52" s="47" t="s">
        <v>141</v>
      </c>
      <c r="C52" s="47" t="s">
        <v>144</v>
      </c>
      <c r="D52" s="36">
        <f>January!J52</f>
        <v>1.027027027027027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7">
        <f t="shared" si="0"/>
        <v>1.027027027027027</v>
      </c>
    </row>
    <row r="53" spans="1:16" x14ac:dyDescent="0.25">
      <c r="A53" s="42" t="s">
        <v>145</v>
      </c>
      <c r="B53" s="47" t="s">
        <v>146</v>
      </c>
      <c r="C53" s="47" t="s">
        <v>147</v>
      </c>
      <c r="D53" s="36">
        <f>January!J53</f>
        <v>1.1481481481481481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7">
        <f t="shared" si="0"/>
        <v>1.1481481481481481</v>
      </c>
    </row>
    <row r="54" spans="1:16" x14ac:dyDescent="0.25">
      <c r="A54" s="42" t="s">
        <v>148</v>
      </c>
      <c r="B54" s="47" t="s">
        <v>149</v>
      </c>
      <c r="C54" s="47" t="s">
        <v>150</v>
      </c>
      <c r="D54" s="36">
        <f>January!J54</f>
        <v>0.5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7">
        <f t="shared" si="0"/>
        <v>0.5</v>
      </c>
    </row>
    <row r="55" spans="1:16" x14ac:dyDescent="0.25">
      <c r="A55" s="42" t="s">
        <v>151</v>
      </c>
      <c r="B55" s="47" t="s">
        <v>149</v>
      </c>
      <c r="C55" s="47" t="s">
        <v>152</v>
      </c>
      <c r="D55" s="36">
        <f>January!J55</f>
        <v>0.90909090909090906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7">
        <f t="shared" si="0"/>
        <v>0.90909090909090906</v>
      </c>
    </row>
    <row r="56" spans="1:16" x14ac:dyDescent="0.25">
      <c r="A56" s="42" t="s">
        <v>153</v>
      </c>
      <c r="B56" s="47" t="s">
        <v>154</v>
      </c>
      <c r="C56" s="47" t="s">
        <v>155</v>
      </c>
      <c r="D56" s="36">
        <f>January!J56</f>
        <v>1.2424242424242424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7">
        <f t="shared" si="0"/>
        <v>1.2424242424242424</v>
      </c>
    </row>
    <row r="57" spans="1:16" x14ac:dyDescent="0.25">
      <c r="A57" s="42" t="s">
        <v>156</v>
      </c>
      <c r="B57" s="47" t="s">
        <v>157</v>
      </c>
      <c r="C57" s="47" t="s">
        <v>158</v>
      </c>
      <c r="D57" s="36">
        <f>January!J57</f>
        <v>1.2702702702702702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>
        <f t="shared" si="0"/>
        <v>1.2702702702702702</v>
      </c>
    </row>
    <row r="58" spans="1:16" x14ac:dyDescent="0.25">
      <c r="A58" s="42" t="s">
        <v>159</v>
      </c>
      <c r="B58" s="47" t="s">
        <v>160</v>
      </c>
      <c r="C58" s="47" t="s">
        <v>161</v>
      </c>
      <c r="D58" s="36">
        <f>January!J58</f>
        <v>1.8490566037735849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7">
        <f t="shared" si="0"/>
        <v>1.8490566037735849</v>
      </c>
    </row>
    <row r="59" spans="1:16" x14ac:dyDescent="0.25">
      <c r="A59" s="42" t="s">
        <v>162</v>
      </c>
      <c r="B59" s="47" t="s">
        <v>163</v>
      </c>
      <c r="C59" s="47" t="s">
        <v>164</v>
      </c>
      <c r="D59" s="36">
        <f>January!J59</f>
        <v>1.0714285714285714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7">
        <f t="shared" si="0"/>
        <v>1.0714285714285714</v>
      </c>
    </row>
    <row r="60" spans="1:16" x14ac:dyDescent="0.25">
      <c r="A60" s="42" t="s">
        <v>165</v>
      </c>
      <c r="B60" s="47" t="s">
        <v>166</v>
      </c>
      <c r="C60" s="47" t="s">
        <v>166</v>
      </c>
      <c r="D60" s="36">
        <f>January!J60</f>
        <v>0.81147540983606559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7">
        <f t="shared" si="0"/>
        <v>0.81147540983606559</v>
      </c>
    </row>
    <row r="61" spans="1:16" x14ac:dyDescent="0.25">
      <c r="A61" s="42" t="s">
        <v>167</v>
      </c>
      <c r="B61" s="47" t="s">
        <v>168</v>
      </c>
      <c r="C61" s="47" t="s">
        <v>169</v>
      </c>
      <c r="D61" s="36">
        <f>January!J61</f>
        <v>1.9444444444444444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7">
        <f t="shared" si="0"/>
        <v>1.9444444444444444</v>
      </c>
    </row>
    <row r="62" spans="1:16" x14ac:dyDescent="0.25">
      <c r="A62" s="42" t="s">
        <v>170</v>
      </c>
      <c r="B62" s="47" t="s">
        <v>171</v>
      </c>
      <c r="C62" s="47" t="s">
        <v>172</v>
      </c>
      <c r="D62" s="36">
        <f>January!J62</f>
        <v>0.96875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7">
        <f t="shared" si="0"/>
        <v>0.96875</v>
      </c>
    </row>
    <row r="63" spans="1:16" x14ac:dyDescent="0.25">
      <c r="A63" s="42" t="s">
        <v>180</v>
      </c>
      <c r="B63" s="47" t="s">
        <v>174</v>
      </c>
      <c r="C63" s="47" t="s">
        <v>181</v>
      </c>
      <c r="D63" s="36">
        <f>January!J63</f>
        <v>1.0759493670886076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7">
        <f t="shared" si="0"/>
        <v>1.0759493670886076</v>
      </c>
    </row>
    <row r="64" spans="1:16" x14ac:dyDescent="0.25">
      <c r="A64" s="43" t="s">
        <v>182</v>
      </c>
      <c r="B64" s="47" t="s">
        <v>174</v>
      </c>
      <c r="C64" s="47" t="s">
        <v>183</v>
      </c>
      <c r="D64" s="36">
        <f>January!J64</f>
        <v>0.9147286821705426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7">
        <f t="shared" si="0"/>
        <v>0.9147286821705426</v>
      </c>
    </row>
    <row r="65" spans="1:16" x14ac:dyDescent="0.25">
      <c r="A65" s="42" t="s">
        <v>173</v>
      </c>
      <c r="B65" s="47" t="s">
        <v>174</v>
      </c>
      <c r="C65" s="47" t="s">
        <v>455</v>
      </c>
      <c r="D65" s="36">
        <f>January!J65</f>
        <v>0.95394736842105265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7">
        <f t="shared" si="0"/>
        <v>0.95394736842105265</v>
      </c>
    </row>
    <row r="66" spans="1:16" x14ac:dyDescent="0.25">
      <c r="A66" s="42" t="s">
        <v>186</v>
      </c>
      <c r="B66" s="47" t="s">
        <v>174</v>
      </c>
      <c r="C66" s="47" t="s">
        <v>187</v>
      </c>
      <c r="D66" s="36">
        <f>January!J66</f>
        <v>0.40909090909090912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7">
        <f t="shared" si="0"/>
        <v>0.40909090909090912</v>
      </c>
    </row>
    <row r="67" spans="1:16" x14ac:dyDescent="0.25">
      <c r="A67" s="43" t="s">
        <v>184</v>
      </c>
      <c r="B67" s="47" t="s">
        <v>174</v>
      </c>
      <c r="C67" s="47" t="s">
        <v>185</v>
      </c>
      <c r="D67" s="36">
        <f>January!J67</f>
        <v>0.93858477970627507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>
        <f t="shared" si="0"/>
        <v>0.93858477970627507</v>
      </c>
    </row>
    <row r="68" spans="1:16" x14ac:dyDescent="0.25">
      <c r="A68" s="43" t="s">
        <v>448</v>
      </c>
      <c r="B68" s="47" t="s">
        <v>174</v>
      </c>
      <c r="C68" s="47" t="s">
        <v>453</v>
      </c>
      <c r="D68" s="36">
        <f>January!J68</f>
        <v>1.1304347826086956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7">
        <f t="shared" ref="P68:P110" si="1">SUM(D68:O68)/1</f>
        <v>1.1304347826086956</v>
      </c>
    </row>
    <row r="69" spans="1:16" x14ac:dyDescent="0.25">
      <c r="A69" s="42" t="s">
        <v>188</v>
      </c>
      <c r="B69" s="47" t="s">
        <v>174</v>
      </c>
      <c r="C69" s="47" t="s">
        <v>189</v>
      </c>
      <c r="D69" s="36">
        <f>January!J69</f>
        <v>0.53784860557768921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7">
        <f t="shared" si="1"/>
        <v>0.53784860557768921</v>
      </c>
    </row>
    <row r="70" spans="1:16" x14ac:dyDescent="0.25">
      <c r="A70" s="42" t="s">
        <v>175</v>
      </c>
      <c r="B70" s="47" t="s">
        <v>174</v>
      </c>
      <c r="C70" s="47" t="s">
        <v>467</v>
      </c>
      <c r="D70" s="36">
        <f>January!J70</f>
        <v>1.1128205128205129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7">
        <f t="shared" si="1"/>
        <v>1.1128205128205129</v>
      </c>
    </row>
    <row r="71" spans="1:16" x14ac:dyDescent="0.25">
      <c r="A71" s="42" t="s">
        <v>194</v>
      </c>
      <c r="B71" s="47" t="s">
        <v>174</v>
      </c>
      <c r="C71" s="47" t="s">
        <v>195</v>
      </c>
      <c r="D71" s="36">
        <f>January!J71</f>
        <v>0.96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>
        <f t="shared" si="1"/>
        <v>0.96</v>
      </c>
    </row>
    <row r="72" spans="1:16" x14ac:dyDescent="0.25">
      <c r="A72" s="42" t="s">
        <v>190</v>
      </c>
      <c r="B72" s="47" t="s">
        <v>174</v>
      </c>
      <c r="C72" s="47" t="s">
        <v>191</v>
      </c>
      <c r="D72" s="36">
        <f>January!J72</f>
        <v>0.93127147766323026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7">
        <f t="shared" si="1"/>
        <v>0.93127147766323026</v>
      </c>
    </row>
    <row r="73" spans="1:16" x14ac:dyDescent="0.25">
      <c r="A73" s="42" t="s">
        <v>176</v>
      </c>
      <c r="B73" s="47" t="s">
        <v>174</v>
      </c>
      <c r="C73" s="47" t="s">
        <v>460</v>
      </c>
      <c r="D73" s="36">
        <f>January!J73</f>
        <v>0.86821705426356588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7">
        <f t="shared" si="1"/>
        <v>0.86821705426356588</v>
      </c>
    </row>
    <row r="74" spans="1:16" x14ac:dyDescent="0.25">
      <c r="A74" s="43" t="s">
        <v>177</v>
      </c>
      <c r="B74" s="47" t="s">
        <v>174</v>
      </c>
      <c r="C74" s="47" t="s">
        <v>457</v>
      </c>
      <c r="D74" s="36">
        <f>January!J74</f>
        <v>0.99285714285714288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7">
        <f t="shared" si="1"/>
        <v>0.99285714285714288</v>
      </c>
    </row>
    <row r="75" spans="1:16" x14ac:dyDescent="0.25">
      <c r="A75" s="42" t="s">
        <v>178</v>
      </c>
      <c r="B75" s="47" t="s">
        <v>174</v>
      </c>
      <c r="C75" s="47" t="s">
        <v>458</v>
      </c>
      <c r="D75" s="36">
        <f>January!J75</f>
        <v>0.98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7">
        <f t="shared" si="1"/>
        <v>0.98</v>
      </c>
    </row>
    <row r="76" spans="1:16" x14ac:dyDescent="0.25">
      <c r="A76" s="42" t="s">
        <v>179</v>
      </c>
      <c r="B76" s="47" t="s">
        <v>174</v>
      </c>
      <c r="C76" s="47" t="s">
        <v>468</v>
      </c>
      <c r="D76" s="36">
        <f>January!J76</f>
        <v>1.0753138075313808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7">
        <f t="shared" si="1"/>
        <v>1.0753138075313808</v>
      </c>
    </row>
    <row r="77" spans="1:16" x14ac:dyDescent="0.25">
      <c r="A77" s="43" t="s">
        <v>192</v>
      </c>
      <c r="B77" s="47" t="s">
        <v>174</v>
      </c>
      <c r="C77" s="47" t="s">
        <v>193</v>
      </c>
      <c r="D77" s="36">
        <f>January!J77</f>
        <v>0.95833333333333337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7">
        <f t="shared" si="1"/>
        <v>0.95833333333333337</v>
      </c>
    </row>
    <row r="78" spans="1:16" x14ac:dyDescent="0.25">
      <c r="A78" s="43" t="s">
        <v>196</v>
      </c>
      <c r="B78" s="47" t="s">
        <v>197</v>
      </c>
      <c r="C78" s="47" t="s">
        <v>197</v>
      </c>
      <c r="D78" s="36">
        <f>January!J78</f>
        <v>1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7">
        <f t="shared" si="1"/>
        <v>1</v>
      </c>
    </row>
    <row r="79" spans="1:16" x14ac:dyDescent="0.25">
      <c r="A79" s="42" t="s">
        <v>198</v>
      </c>
      <c r="B79" s="47" t="s">
        <v>199</v>
      </c>
      <c r="C79" s="47" t="s">
        <v>200</v>
      </c>
      <c r="D79" s="36">
        <f>January!J79</f>
        <v>1.3571428571428572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7">
        <f t="shared" si="1"/>
        <v>1.3571428571428572</v>
      </c>
    </row>
    <row r="80" spans="1:16" x14ac:dyDescent="0.25">
      <c r="A80" s="42" t="s">
        <v>201</v>
      </c>
      <c r="B80" s="47" t="s">
        <v>199</v>
      </c>
      <c r="C80" s="47" t="s">
        <v>202</v>
      </c>
      <c r="D80" s="36">
        <f>January!J80</f>
        <v>1.0909090909090908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7">
        <f t="shared" si="1"/>
        <v>1.0909090909090908</v>
      </c>
    </row>
    <row r="81" spans="1:16" x14ac:dyDescent="0.25">
      <c r="A81" s="42" t="s">
        <v>203</v>
      </c>
      <c r="B81" s="47" t="s">
        <v>204</v>
      </c>
      <c r="C81" s="47" t="s">
        <v>205</v>
      </c>
      <c r="D81" s="36">
        <f>January!J81</f>
        <v>1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7">
        <f t="shared" si="1"/>
        <v>1</v>
      </c>
    </row>
    <row r="82" spans="1:16" x14ac:dyDescent="0.25">
      <c r="A82" s="42" t="s">
        <v>206</v>
      </c>
      <c r="B82" s="47" t="s">
        <v>207</v>
      </c>
      <c r="C82" s="47" t="s">
        <v>207</v>
      </c>
      <c r="D82" s="36">
        <f>January!J82</f>
        <v>1.263157894736842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7">
        <f t="shared" si="1"/>
        <v>1.263157894736842</v>
      </c>
    </row>
    <row r="83" spans="1:16" x14ac:dyDescent="0.25">
      <c r="A83" s="42" t="s">
        <v>208</v>
      </c>
      <c r="B83" s="47" t="s">
        <v>209</v>
      </c>
      <c r="C83" s="47" t="s">
        <v>210</v>
      </c>
      <c r="D83" s="36">
        <f>January!J83</f>
        <v>1.3203883495145632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7">
        <f t="shared" si="1"/>
        <v>1.3203883495145632</v>
      </c>
    </row>
    <row r="84" spans="1:16" x14ac:dyDescent="0.25">
      <c r="A84" s="42" t="s">
        <v>211</v>
      </c>
      <c r="B84" s="47" t="s">
        <v>209</v>
      </c>
      <c r="C84" s="47" t="s">
        <v>212</v>
      </c>
      <c r="D84" s="36">
        <f>January!J84</f>
        <v>1.3157894736842106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7">
        <f t="shared" si="1"/>
        <v>1.3157894736842106</v>
      </c>
    </row>
    <row r="85" spans="1:16" x14ac:dyDescent="0.25">
      <c r="A85" s="42" t="s">
        <v>213</v>
      </c>
      <c r="B85" s="47" t="s">
        <v>214</v>
      </c>
      <c r="C85" s="47" t="s">
        <v>215</v>
      </c>
      <c r="D85" s="36">
        <f>January!J85</f>
        <v>1.8181818181818181</v>
      </c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7">
        <f t="shared" si="1"/>
        <v>1.8181818181818181</v>
      </c>
    </row>
    <row r="86" spans="1:16" x14ac:dyDescent="0.25">
      <c r="A86" s="42" t="s">
        <v>216</v>
      </c>
      <c r="B86" s="47" t="s">
        <v>217</v>
      </c>
      <c r="C86" s="47" t="s">
        <v>218</v>
      </c>
      <c r="D86" s="36">
        <f>January!J86</f>
        <v>0.78947368421052633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7">
        <f t="shared" si="1"/>
        <v>0.78947368421052633</v>
      </c>
    </row>
    <row r="87" spans="1:16" x14ac:dyDescent="0.25">
      <c r="A87" s="42" t="s">
        <v>219</v>
      </c>
      <c r="B87" s="47" t="s">
        <v>220</v>
      </c>
      <c r="C87" s="47" t="s">
        <v>221</v>
      </c>
      <c r="D87" s="36">
        <f>January!J87</f>
        <v>1.2661870503597121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7">
        <f t="shared" si="1"/>
        <v>1.2661870503597121</v>
      </c>
    </row>
    <row r="88" spans="1:16" x14ac:dyDescent="0.25">
      <c r="A88" s="42" t="s">
        <v>222</v>
      </c>
      <c r="B88" s="47" t="s">
        <v>223</v>
      </c>
      <c r="C88" s="47" t="s">
        <v>224</v>
      </c>
      <c r="D88" s="36">
        <f>January!J88</f>
        <v>1.75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7">
        <f t="shared" si="1"/>
        <v>1.75</v>
      </c>
    </row>
    <row r="89" spans="1:16" x14ac:dyDescent="0.25">
      <c r="A89" s="42" t="s">
        <v>225</v>
      </c>
      <c r="B89" s="47" t="s">
        <v>226</v>
      </c>
      <c r="C89" s="47" t="s">
        <v>490</v>
      </c>
      <c r="D89" s="36">
        <f>January!J89</f>
        <v>0.25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7">
        <f t="shared" si="1"/>
        <v>0.25</v>
      </c>
    </row>
    <row r="90" spans="1:16" x14ac:dyDescent="0.25">
      <c r="A90" s="42" t="s">
        <v>227</v>
      </c>
      <c r="B90" s="47" t="s">
        <v>228</v>
      </c>
      <c r="C90" s="47" t="s">
        <v>229</v>
      </c>
      <c r="D90" s="36">
        <f>January!J90</f>
        <v>1.0329670329670331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7">
        <f t="shared" si="1"/>
        <v>1.0329670329670331</v>
      </c>
    </row>
    <row r="91" spans="1:16" x14ac:dyDescent="0.25">
      <c r="A91" s="42" t="s">
        <v>230</v>
      </c>
      <c r="B91" s="47" t="s">
        <v>231</v>
      </c>
      <c r="C91" s="47" t="s">
        <v>231</v>
      </c>
      <c r="D91" s="36">
        <f>January!J91</f>
        <v>1.3396226415094339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7">
        <f t="shared" si="1"/>
        <v>1.3396226415094339</v>
      </c>
    </row>
    <row r="92" spans="1:16" x14ac:dyDescent="0.25">
      <c r="A92" s="42" t="s">
        <v>232</v>
      </c>
      <c r="B92" s="47" t="s">
        <v>233</v>
      </c>
      <c r="C92" s="47" t="s">
        <v>234</v>
      </c>
      <c r="D92" s="36">
        <f>January!J92</f>
        <v>0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7">
        <f t="shared" si="1"/>
        <v>0</v>
      </c>
    </row>
    <row r="93" spans="1:16" x14ac:dyDescent="0.25">
      <c r="A93" s="42" t="s">
        <v>235</v>
      </c>
      <c r="B93" s="47" t="s">
        <v>236</v>
      </c>
      <c r="C93" s="47" t="s">
        <v>237</v>
      </c>
      <c r="D93" s="36">
        <f>January!J93</f>
        <v>0.79411764705882348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7">
        <f t="shared" si="1"/>
        <v>0.79411764705882348</v>
      </c>
    </row>
    <row r="94" spans="1:16" x14ac:dyDescent="0.25">
      <c r="A94" s="42" t="s">
        <v>238</v>
      </c>
      <c r="B94" s="47" t="s">
        <v>239</v>
      </c>
      <c r="C94" s="47" t="s">
        <v>240</v>
      </c>
      <c r="D94" s="36">
        <f>January!J94</f>
        <v>0.93814432989690721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7">
        <f t="shared" si="1"/>
        <v>0.93814432989690721</v>
      </c>
    </row>
    <row r="95" spans="1:16" x14ac:dyDescent="0.25">
      <c r="A95" s="42" t="s">
        <v>241</v>
      </c>
      <c r="B95" s="47" t="s">
        <v>242</v>
      </c>
      <c r="C95" s="47" t="s">
        <v>243</v>
      </c>
      <c r="D95" s="36">
        <f>January!J95</f>
        <v>1.2352941176470589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7">
        <f t="shared" si="1"/>
        <v>1.2352941176470589</v>
      </c>
    </row>
    <row r="96" spans="1:16" x14ac:dyDescent="0.25">
      <c r="A96" s="42" t="s">
        <v>244</v>
      </c>
      <c r="B96" s="47" t="s">
        <v>245</v>
      </c>
      <c r="C96" s="47" t="s">
        <v>246</v>
      </c>
      <c r="D96" s="36">
        <f>January!J96</f>
        <v>0.99371069182389937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7">
        <f t="shared" si="1"/>
        <v>0.99371069182389937</v>
      </c>
    </row>
    <row r="97" spans="1:16" x14ac:dyDescent="0.25">
      <c r="A97" s="42" t="s">
        <v>247</v>
      </c>
      <c r="B97" s="47" t="s">
        <v>245</v>
      </c>
      <c r="C97" s="47" t="s">
        <v>248</v>
      </c>
      <c r="D97" s="36">
        <f>January!J97</f>
        <v>0.94718309859154926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7">
        <f t="shared" si="1"/>
        <v>0.94718309859154926</v>
      </c>
    </row>
    <row r="98" spans="1:16" x14ac:dyDescent="0.25">
      <c r="A98" s="42" t="s">
        <v>249</v>
      </c>
      <c r="B98" s="47" t="s">
        <v>245</v>
      </c>
      <c r="C98" s="47" t="s">
        <v>250</v>
      </c>
      <c r="D98" s="36">
        <f>January!J98</f>
        <v>1.036144578313253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7">
        <f t="shared" si="1"/>
        <v>1.036144578313253</v>
      </c>
    </row>
    <row r="99" spans="1:16" x14ac:dyDescent="0.25">
      <c r="A99" s="42" t="s">
        <v>251</v>
      </c>
      <c r="B99" s="47" t="s">
        <v>245</v>
      </c>
      <c r="C99" s="47" t="s">
        <v>252</v>
      </c>
      <c r="D99" s="36">
        <f>January!J99</f>
        <v>1.0223880597014925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7">
        <f t="shared" si="1"/>
        <v>1.0223880597014925</v>
      </c>
    </row>
    <row r="100" spans="1:16" x14ac:dyDescent="0.25">
      <c r="A100" s="42" t="s">
        <v>253</v>
      </c>
      <c r="B100" s="47" t="s">
        <v>245</v>
      </c>
      <c r="C100" s="47" t="s">
        <v>254</v>
      </c>
      <c r="D100" s="36">
        <f>January!J100</f>
        <v>0.97647058823529409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7">
        <f t="shared" si="1"/>
        <v>0.97647058823529409</v>
      </c>
    </row>
    <row r="101" spans="1:16" x14ac:dyDescent="0.25">
      <c r="A101" s="42" t="s">
        <v>255</v>
      </c>
      <c r="B101" s="47" t="s">
        <v>245</v>
      </c>
      <c r="C101" s="47" t="s">
        <v>256</v>
      </c>
      <c r="D101" s="36">
        <f>January!J101</f>
        <v>0.98992443324937029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7">
        <f t="shared" si="1"/>
        <v>0.98992443324937029</v>
      </c>
    </row>
    <row r="102" spans="1:16" x14ac:dyDescent="0.25">
      <c r="A102" s="43" t="s">
        <v>257</v>
      </c>
      <c r="B102" s="47" t="s">
        <v>245</v>
      </c>
      <c r="C102" s="47" t="s">
        <v>258</v>
      </c>
      <c r="D102" s="36">
        <f>January!J102</f>
        <v>1.0502793296089385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7">
        <f t="shared" si="1"/>
        <v>1.0502793296089385</v>
      </c>
    </row>
    <row r="103" spans="1:16" x14ac:dyDescent="0.25">
      <c r="A103" s="42" t="s">
        <v>259</v>
      </c>
      <c r="B103" s="47" t="s">
        <v>245</v>
      </c>
      <c r="C103" s="47" t="s">
        <v>260</v>
      </c>
      <c r="D103" s="36">
        <f>January!J103</f>
        <v>1.0178571428571428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7">
        <f t="shared" si="1"/>
        <v>1.0178571428571428</v>
      </c>
    </row>
    <row r="104" spans="1:16" x14ac:dyDescent="0.25">
      <c r="A104" s="31" t="s">
        <v>261</v>
      </c>
      <c r="B104" s="31" t="s">
        <v>245</v>
      </c>
      <c r="C104" s="31" t="s">
        <v>262</v>
      </c>
      <c r="D104" s="36">
        <f>January!J104</f>
        <v>0.93377483443708609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7">
        <f t="shared" si="1"/>
        <v>0.93377483443708609</v>
      </c>
    </row>
    <row r="105" spans="1:16" x14ac:dyDescent="0.25">
      <c r="A105" s="42" t="s">
        <v>263</v>
      </c>
      <c r="B105" s="47" t="s">
        <v>264</v>
      </c>
      <c r="C105" s="47" t="s">
        <v>264</v>
      </c>
      <c r="D105" s="36">
        <f>January!J105</f>
        <v>0.91891891891891897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7">
        <f t="shared" si="1"/>
        <v>0.91891891891891897</v>
      </c>
    </row>
    <row r="106" spans="1:16" x14ac:dyDescent="0.25">
      <c r="A106" s="42" t="s">
        <v>265</v>
      </c>
      <c r="B106" s="47" t="s">
        <v>264</v>
      </c>
      <c r="C106" s="47" t="s">
        <v>266</v>
      </c>
      <c r="D106" s="36">
        <f>January!J106</f>
        <v>1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7">
        <f t="shared" si="1"/>
        <v>1</v>
      </c>
    </row>
    <row r="107" spans="1:16" x14ac:dyDescent="0.25">
      <c r="A107" s="42" t="s">
        <v>267</v>
      </c>
      <c r="B107" s="47" t="s">
        <v>268</v>
      </c>
      <c r="C107" s="47" t="s">
        <v>269</v>
      </c>
      <c r="D107" s="36">
        <f>January!J107</f>
        <v>0.95412844036697253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7">
        <f t="shared" si="1"/>
        <v>0.95412844036697253</v>
      </c>
    </row>
    <row r="108" spans="1:16" x14ac:dyDescent="0.25">
      <c r="A108" s="42" t="s">
        <v>270</v>
      </c>
      <c r="B108" s="47" t="s">
        <v>271</v>
      </c>
      <c r="C108" s="47" t="s">
        <v>272</v>
      </c>
      <c r="D108" s="36">
        <f>January!J108</f>
        <v>0.89473684210526316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7">
        <f t="shared" si="1"/>
        <v>0.89473684210526316</v>
      </c>
    </row>
    <row r="109" spans="1:16" ht="15.75" thickBot="1" x14ac:dyDescent="0.3">
      <c r="A109" s="44" t="s">
        <v>273</v>
      </c>
      <c r="B109" s="48" t="s">
        <v>274</v>
      </c>
      <c r="C109" s="48" t="s">
        <v>274</v>
      </c>
      <c r="D109" s="38">
        <f>January!J109</f>
        <v>0.94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54"/>
      <c r="P109" s="55">
        <f t="shared" si="1"/>
        <v>0.94</v>
      </c>
    </row>
    <row r="110" spans="1:16" ht="16.5" thickTop="1" thickBot="1" x14ac:dyDescent="0.3">
      <c r="A110" s="32" t="s">
        <v>483</v>
      </c>
      <c r="B110" s="49"/>
      <c r="C110" s="49"/>
      <c r="D110" s="33">
        <f>January!J110</f>
        <v>0.9934058306339657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56"/>
      <c r="P110" s="57">
        <f t="shared" si="1"/>
        <v>0.9934058306339657</v>
      </c>
    </row>
    <row r="111" spans="1:16" ht="15.75" thickTop="1" x14ac:dyDescent="0.25">
      <c r="A111" s="45"/>
      <c r="B111" s="50"/>
      <c r="C111" s="50"/>
      <c r="D111" s="11"/>
      <c r="E111" s="12"/>
      <c r="F111" s="12"/>
      <c r="G111" s="12"/>
      <c r="H111" s="12"/>
      <c r="I111" s="12"/>
      <c r="J111" s="12"/>
      <c r="K111" s="12"/>
      <c r="L111" s="12"/>
      <c r="M111" s="11"/>
      <c r="N111" s="13"/>
      <c r="O111" s="12"/>
      <c r="P111" s="2"/>
    </row>
    <row r="112" spans="1:16" x14ac:dyDescent="0.25">
      <c r="A112" s="8" t="s">
        <v>437</v>
      </c>
      <c r="B112" s="51"/>
      <c r="C112" s="51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14"/>
      <c r="O112" s="9"/>
      <c r="P112" s="15"/>
    </row>
    <row r="113" spans="1:15" x14ac:dyDescent="0.25">
      <c r="A113" s="45"/>
      <c r="B113" s="50"/>
      <c r="C113" s="50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45"/>
      <c r="B114" s="50"/>
      <c r="C114" s="50"/>
      <c r="D114" s="7"/>
      <c r="E114" s="7"/>
      <c r="F114" s="7"/>
      <c r="G114" s="7"/>
      <c r="H114" s="7"/>
      <c r="I114" s="7"/>
      <c r="J114" s="11"/>
      <c r="K114" s="7"/>
      <c r="L114" s="7"/>
      <c r="M114" s="7"/>
      <c r="N114" s="7"/>
      <c r="O114" s="7"/>
    </row>
    <row r="115" spans="1:15" x14ac:dyDescent="0.25">
      <c r="A115" s="45"/>
      <c r="B115" s="50"/>
      <c r="C115" s="50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45"/>
      <c r="B116" s="50"/>
      <c r="C116" s="50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45"/>
      <c r="B117" s="50"/>
      <c r="C117" s="50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45"/>
      <c r="B118" s="50"/>
      <c r="C118" s="50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45"/>
      <c r="B119" s="50"/>
      <c r="C119" s="50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45"/>
      <c r="B120" s="50"/>
      <c r="C120" s="50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25">
      <c r="A121" s="45"/>
      <c r="B121" s="50"/>
      <c r="C121" s="50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25">
      <c r="A122" s="45"/>
      <c r="B122" s="50"/>
      <c r="C122" s="50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45"/>
      <c r="B123" s="50"/>
      <c r="C123" s="5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25">
      <c r="A124" s="45"/>
      <c r="B124" s="50"/>
      <c r="C124" s="50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 x14ac:dyDescent="0.25">
      <c r="A125" s="45"/>
      <c r="B125" s="50"/>
      <c r="C125" s="50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25">
      <c r="A126" s="45"/>
      <c r="B126" s="50"/>
      <c r="C126" s="50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25">
      <c r="A127" s="45"/>
      <c r="B127" s="50"/>
      <c r="C127" s="50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25">
      <c r="A128" s="45"/>
      <c r="B128" s="52"/>
      <c r="C128" s="52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4:15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</row>
  </sheetData>
  <mergeCells count="1"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7" zoomScale="125" zoomScaleNormal="125" workbookViewId="0">
      <selection activeCell="M31" sqref="M31"/>
    </sheetView>
  </sheetViews>
  <sheetFormatPr defaultRowHeight="15" x14ac:dyDescent="0.25"/>
  <cols>
    <col min="1" max="1" width="8.140625" style="28" customWidth="1"/>
    <col min="2" max="2" width="12" style="2" customWidth="1"/>
    <col min="3" max="3" width="25.28515625" style="2" customWidth="1"/>
    <col min="4" max="4" width="32.140625" style="70" customWidth="1"/>
    <col min="5" max="5" width="20.7109375" style="2" customWidth="1"/>
    <col min="6" max="6" width="8.85546875" style="16"/>
  </cols>
  <sheetData>
    <row r="1" spans="1:6" x14ac:dyDescent="0.25">
      <c r="A1" s="17" t="s">
        <v>278</v>
      </c>
      <c r="B1" s="18" t="s">
        <v>279</v>
      </c>
      <c r="C1" s="18" t="s">
        <v>280</v>
      </c>
      <c r="D1" s="71" t="s">
        <v>502</v>
      </c>
      <c r="E1" s="5" t="s">
        <v>281</v>
      </c>
      <c r="F1" s="24" t="s">
        <v>282</v>
      </c>
    </row>
    <row r="2" spans="1:6" x14ac:dyDescent="0.25">
      <c r="A2" s="61"/>
      <c r="B2" s="62"/>
      <c r="C2" s="62"/>
      <c r="D2" s="83"/>
      <c r="E2" s="63"/>
      <c r="F2" s="64"/>
    </row>
    <row r="3" spans="1:6" x14ac:dyDescent="0.25">
      <c r="A3" s="26" t="s">
        <v>10</v>
      </c>
      <c r="B3" s="19" t="s">
        <v>11</v>
      </c>
      <c r="C3" s="19" t="s">
        <v>12</v>
      </c>
      <c r="D3" s="67" t="s">
        <v>283</v>
      </c>
      <c r="E3" s="6" t="s">
        <v>284</v>
      </c>
      <c r="F3" s="25" t="s">
        <v>3</v>
      </c>
    </row>
    <row r="4" spans="1:6" x14ac:dyDescent="0.25">
      <c r="A4" s="4" t="s">
        <v>13</v>
      </c>
      <c r="B4" s="20" t="s">
        <v>14</v>
      </c>
      <c r="C4" s="20" t="s">
        <v>14</v>
      </c>
      <c r="D4" s="67" t="s">
        <v>444</v>
      </c>
      <c r="E4" s="1" t="s">
        <v>285</v>
      </c>
      <c r="F4" s="10" t="s">
        <v>3</v>
      </c>
    </row>
    <row r="5" spans="1:6" x14ac:dyDescent="0.25">
      <c r="A5" s="4" t="s">
        <v>15</v>
      </c>
      <c r="B5" s="20" t="s">
        <v>16</v>
      </c>
      <c r="C5" s="20" t="s">
        <v>16</v>
      </c>
      <c r="D5" s="67" t="s">
        <v>451</v>
      </c>
      <c r="E5" s="1" t="s">
        <v>286</v>
      </c>
      <c r="F5" s="10" t="s">
        <v>3</v>
      </c>
    </row>
    <row r="6" spans="1:6" x14ac:dyDescent="0.25">
      <c r="A6" s="4" t="s">
        <v>17</v>
      </c>
      <c r="B6" s="20" t="s">
        <v>18</v>
      </c>
      <c r="C6" s="20" t="s">
        <v>19</v>
      </c>
      <c r="D6" s="67" t="s">
        <v>497</v>
      </c>
      <c r="E6" s="1" t="s">
        <v>287</v>
      </c>
      <c r="F6" s="10" t="s">
        <v>3</v>
      </c>
    </row>
    <row r="7" spans="1:6" x14ac:dyDescent="0.25">
      <c r="A7" s="4" t="s">
        <v>20</v>
      </c>
      <c r="B7" s="20" t="s">
        <v>18</v>
      </c>
      <c r="C7" s="20" t="s">
        <v>21</v>
      </c>
      <c r="D7" s="67" t="s">
        <v>464</v>
      </c>
      <c r="E7" s="1" t="s">
        <v>288</v>
      </c>
      <c r="F7" s="10" t="s">
        <v>3</v>
      </c>
    </row>
    <row r="8" spans="1:6" x14ac:dyDescent="0.25">
      <c r="A8" s="4" t="s">
        <v>22</v>
      </c>
      <c r="B8" s="20" t="s">
        <v>23</v>
      </c>
      <c r="C8" s="20" t="s">
        <v>24</v>
      </c>
      <c r="D8" s="67" t="s">
        <v>289</v>
      </c>
      <c r="E8" s="1" t="s">
        <v>290</v>
      </c>
      <c r="F8" s="10" t="s">
        <v>3</v>
      </c>
    </row>
    <row r="9" spans="1:6" x14ac:dyDescent="0.25">
      <c r="A9" s="4" t="s">
        <v>25</v>
      </c>
      <c r="B9" s="20" t="s">
        <v>26</v>
      </c>
      <c r="C9" s="20" t="s">
        <v>27</v>
      </c>
      <c r="D9" s="67" t="s">
        <v>291</v>
      </c>
      <c r="E9" s="1" t="s">
        <v>292</v>
      </c>
      <c r="F9" s="10" t="s">
        <v>3</v>
      </c>
    </row>
    <row r="10" spans="1:6" x14ac:dyDescent="0.25">
      <c r="A10" s="4" t="s">
        <v>28</v>
      </c>
      <c r="B10" s="20" t="s">
        <v>29</v>
      </c>
      <c r="C10" s="20" t="s">
        <v>30</v>
      </c>
      <c r="D10" s="67" t="s">
        <v>293</v>
      </c>
      <c r="E10" s="1" t="s">
        <v>294</v>
      </c>
      <c r="F10" s="10" t="s">
        <v>3</v>
      </c>
    </row>
    <row r="11" spans="1:6" x14ac:dyDescent="0.25">
      <c r="A11" s="4" t="s">
        <v>31</v>
      </c>
      <c r="B11" s="20" t="s">
        <v>32</v>
      </c>
      <c r="C11" s="20" t="s">
        <v>441</v>
      </c>
      <c r="D11" s="67" t="s">
        <v>295</v>
      </c>
      <c r="E11" s="1" t="s">
        <v>296</v>
      </c>
      <c r="F11" s="10" t="s">
        <v>3</v>
      </c>
    </row>
    <row r="12" spans="1:6" x14ac:dyDescent="0.25">
      <c r="A12" s="4" t="s">
        <v>33</v>
      </c>
      <c r="B12" s="20" t="s">
        <v>34</v>
      </c>
      <c r="C12" s="20" t="s">
        <v>35</v>
      </c>
      <c r="D12" s="67" t="s">
        <v>465</v>
      </c>
      <c r="E12" s="1" t="s">
        <v>297</v>
      </c>
      <c r="F12" s="10" t="s">
        <v>3</v>
      </c>
    </row>
    <row r="13" spans="1:6" x14ac:dyDescent="0.25">
      <c r="A13" s="4" t="s">
        <v>36</v>
      </c>
      <c r="B13" s="20" t="s">
        <v>34</v>
      </c>
      <c r="C13" s="20" t="s">
        <v>37</v>
      </c>
      <c r="D13" s="67" t="s">
        <v>465</v>
      </c>
      <c r="E13" s="1" t="s">
        <v>298</v>
      </c>
      <c r="F13" s="10" t="s">
        <v>3</v>
      </c>
    </row>
    <row r="14" spans="1:6" x14ac:dyDescent="0.25">
      <c r="A14" s="4" t="s">
        <v>38</v>
      </c>
      <c r="B14" s="20" t="s">
        <v>39</v>
      </c>
      <c r="C14" s="20" t="s">
        <v>40</v>
      </c>
      <c r="D14" s="68" t="s">
        <v>485</v>
      </c>
      <c r="E14" s="1" t="s">
        <v>299</v>
      </c>
      <c r="F14" s="10" t="s">
        <v>3</v>
      </c>
    </row>
    <row r="15" spans="1:6" x14ac:dyDescent="0.25">
      <c r="A15" s="4" t="s">
        <v>41</v>
      </c>
      <c r="B15" s="20" t="s">
        <v>42</v>
      </c>
      <c r="C15" s="20" t="s">
        <v>43</v>
      </c>
      <c r="D15" s="67" t="s">
        <v>300</v>
      </c>
      <c r="E15" s="1" t="s">
        <v>301</v>
      </c>
      <c r="F15" s="10" t="s">
        <v>3</v>
      </c>
    </row>
    <row r="16" spans="1:6" x14ac:dyDescent="0.25">
      <c r="A16" s="4" t="s">
        <v>44</v>
      </c>
      <c r="B16" s="20" t="s">
        <v>45</v>
      </c>
      <c r="C16" s="20" t="s">
        <v>46</v>
      </c>
      <c r="D16" s="67" t="s">
        <v>302</v>
      </c>
      <c r="E16" s="1" t="s">
        <v>303</v>
      </c>
      <c r="F16" s="10" t="s">
        <v>3</v>
      </c>
    </row>
    <row r="17" spans="1:6" x14ac:dyDescent="0.25">
      <c r="A17" s="4" t="s">
        <v>47</v>
      </c>
      <c r="B17" s="20" t="s">
        <v>45</v>
      </c>
      <c r="C17" s="20" t="s">
        <v>48</v>
      </c>
      <c r="D17" s="67" t="s">
        <v>446</v>
      </c>
      <c r="E17" s="1" t="s">
        <v>304</v>
      </c>
      <c r="F17" s="10" t="s">
        <v>3</v>
      </c>
    </row>
    <row r="18" spans="1:6" x14ac:dyDescent="0.25">
      <c r="A18" s="4" t="s">
        <v>49</v>
      </c>
      <c r="B18" s="20" t="s">
        <v>50</v>
      </c>
      <c r="C18" s="20" t="s">
        <v>51</v>
      </c>
      <c r="D18" s="67" t="s">
        <v>450</v>
      </c>
      <c r="E18" s="1" t="s">
        <v>305</v>
      </c>
      <c r="F18" s="10" t="s">
        <v>3</v>
      </c>
    </row>
    <row r="19" spans="1:6" x14ac:dyDescent="0.25">
      <c r="A19" s="4" t="s">
        <v>52</v>
      </c>
      <c r="B19" s="20" t="s">
        <v>53</v>
      </c>
      <c r="C19" s="20" t="s">
        <v>54</v>
      </c>
      <c r="D19" s="67" t="s">
        <v>306</v>
      </c>
      <c r="E19" s="1" t="s">
        <v>307</v>
      </c>
      <c r="F19" s="10" t="s">
        <v>3</v>
      </c>
    </row>
    <row r="20" spans="1:6" x14ac:dyDescent="0.25">
      <c r="A20" s="4" t="s">
        <v>55</v>
      </c>
      <c r="B20" s="20" t="s">
        <v>53</v>
      </c>
      <c r="C20" s="20" t="s">
        <v>308</v>
      </c>
      <c r="D20" s="67" t="s">
        <v>306</v>
      </c>
      <c r="E20" s="1" t="s">
        <v>307</v>
      </c>
      <c r="F20" s="10" t="s">
        <v>3</v>
      </c>
    </row>
    <row r="21" spans="1:6" x14ac:dyDescent="0.25">
      <c r="A21" s="4" t="s">
        <v>57</v>
      </c>
      <c r="B21" s="20" t="s">
        <v>58</v>
      </c>
      <c r="C21" s="20" t="s">
        <v>59</v>
      </c>
      <c r="D21" s="67" t="s">
        <v>309</v>
      </c>
      <c r="E21" s="1" t="s">
        <v>310</v>
      </c>
      <c r="F21" s="10" t="s">
        <v>3</v>
      </c>
    </row>
    <row r="22" spans="1:6" x14ac:dyDescent="0.25">
      <c r="A22" s="4" t="s">
        <v>60</v>
      </c>
      <c r="B22" s="20" t="s">
        <v>61</v>
      </c>
      <c r="C22" s="20" t="s">
        <v>62</v>
      </c>
      <c r="D22" s="67" t="s">
        <v>311</v>
      </c>
      <c r="E22" s="1" t="s">
        <v>312</v>
      </c>
      <c r="F22" s="10" t="s">
        <v>3</v>
      </c>
    </row>
    <row r="23" spans="1:6" x14ac:dyDescent="0.25">
      <c r="A23" s="4" t="s">
        <v>63</v>
      </c>
      <c r="B23" s="20" t="s">
        <v>64</v>
      </c>
      <c r="C23" s="20" t="s">
        <v>65</v>
      </c>
      <c r="D23" s="67" t="s">
        <v>314</v>
      </c>
      <c r="E23" s="1" t="s">
        <v>313</v>
      </c>
      <c r="F23" s="10" t="s">
        <v>3</v>
      </c>
    </row>
    <row r="24" spans="1:6" x14ac:dyDescent="0.25">
      <c r="A24" s="4" t="s">
        <v>66</v>
      </c>
      <c r="B24" s="20" t="s">
        <v>64</v>
      </c>
      <c r="C24" s="20" t="s">
        <v>67</v>
      </c>
      <c r="D24" s="67" t="s">
        <v>482</v>
      </c>
      <c r="E24" s="1" t="s">
        <v>313</v>
      </c>
      <c r="F24" s="10" t="s">
        <v>3</v>
      </c>
    </row>
    <row r="25" spans="1:6" x14ac:dyDescent="0.25">
      <c r="A25" s="4" t="s">
        <v>68</v>
      </c>
      <c r="B25" s="20" t="s">
        <v>69</v>
      </c>
      <c r="C25" s="20" t="s">
        <v>70</v>
      </c>
      <c r="D25" s="67" t="s">
        <v>315</v>
      </c>
      <c r="E25" s="1" t="s">
        <v>316</v>
      </c>
      <c r="F25" s="10" t="s">
        <v>3</v>
      </c>
    </row>
    <row r="26" spans="1:6" x14ac:dyDescent="0.25">
      <c r="A26" s="4" t="s">
        <v>71</v>
      </c>
      <c r="B26" s="20" t="s">
        <v>69</v>
      </c>
      <c r="C26" s="20" t="s">
        <v>72</v>
      </c>
      <c r="D26" s="67" t="s">
        <v>315</v>
      </c>
      <c r="E26" s="1" t="s">
        <v>316</v>
      </c>
      <c r="F26" s="10" t="s">
        <v>3</v>
      </c>
    </row>
    <row r="27" spans="1:6" x14ac:dyDescent="0.25">
      <c r="A27" s="4" t="s">
        <v>73</v>
      </c>
      <c r="B27" s="20" t="s">
        <v>74</v>
      </c>
      <c r="C27" s="20" t="s">
        <v>75</v>
      </c>
      <c r="D27" s="67" t="s">
        <v>469</v>
      </c>
      <c r="E27" s="1" t="s">
        <v>317</v>
      </c>
      <c r="F27" s="10" t="s">
        <v>3</v>
      </c>
    </row>
    <row r="28" spans="1:6" x14ac:dyDescent="0.25">
      <c r="A28" s="4" t="s">
        <v>76</v>
      </c>
      <c r="B28" s="20" t="s">
        <v>77</v>
      </c>
      <c r="C28" s="20" t="s">
        <v>78</v>
      </c>
      <c r="D28" s="67" t="s">
        <v>318</v>
      </c>
      <c r="E28" s="1" t="s">
        <v>319</v>
      </c>
      <c r="F28" s="10" t="s">
        <v>3</v>
      </c>
    </row>
    <row r="29" spans="1:6" x14ac:dyDescent="0.25">
      <c r="A29" s="1" t="s">
        <v>473</v>
      </c>
      <c r="B29" s="1" t="s">
        <v>474</v>
      </c>
      <c r="C29" s="1" t="s">
        <v>475</v>
      </c>
      <c r="D29" s="67" t="s">
        <v>478</v>
      </c>
      <c r="E29" s="29" t="s">
        <v>481</v>
      </c>
      <c r="F29" s="10" t="s">
        <v>3</v>
      </c>
    </row>
    <row r="30" spans="1:6" x14ac:dyDescent="0.25">
      <c r="A30" s="4" t="s">
        <v>79</v>
      </c>
      <c r="B30" s="20" t="s">
        <v>80</v>
      </c>
      <c r="C30" s="20" t="s">
        <v>81</v>
      </c>
      <c r="D30" s="67" t="s">
        <v>320</v>
      </c>
      <c r="E30" s="1" t="s">
        <v>321</v>
      </c>
      <c r="F30" s="10" t="s">
        <v>3</v>
      </c>
    </row>
    <row r="31" spans="1:6" x14ac:dyDescent="0.25">
      <c r="A31" s="4" t="s">
        <v>82</v>
      </c>
      <c r="B31" s="20" t="s">
        <v>83</v>
      </c>
      <c r="C31" s="20" t="s">
        <v>84</v>
      </c>
      <c r="D31" s="67" t="s">
        <v>322</v>
      </c>
      <c r="E31" s="1" t="s">
        <v>323</v>
      </c>
      <c r="F31" s="10" t="s">
        <v>3</v>
      </c>
    </row>
    <row r="32" spans="1:6" x14ac:dyDescent="0.25">
      <c r="A32" s="4" t="s">
        <v>85</v>
      </c>
      <c r="B32" s="20" t="s">
        <v>86</v>
      </c>
      <c r="C32" s="20" t="s">
        <v>87</v>
      </c>
      <c r="D32" s="67" t="s">
        <v>324</v>
      </c>
      <c r="E32" s="1" t="s">
        <v>325</v>
      </c>
      <c r="F32" s="10" t="s">
        <v>3</v>
      </c>
    </row>
    <row r="33" spans="1:6" x14ac:dyDescent="0.25">
      <c r="A33" s="4" t="s">
        <v>88</v>
      </c>
      <c r="B33" s="20" t="s">
        <v>89</v>
      </c>
      <c r="C33" s="20" t="s">
        <v>90</v>
      </c>
      <c r="D33" s="67" t="s">
        <v>326</v>
      </c>
      <c r="E33" s="1" t="s">
        <v>327</v>
      </c>
      <c r="F33" s="10" t="s">
        <v>3</v>
      </c>
    </row>
    <row r="34" spans="1:6" x14ac:dyDescent="0.25">
      <c r="A34" s="4" t="s">
        <v>91</v>
      </c>
      <c r="B34" s="20" t="s">
        <v>92</v>
      </c>
      <c r="C34" s="20" t="s">
        <v>93</v>
      </c>
      <c r="D34" s="67" t="s">
        <v>328</v>
      </c>
      <c r="E34" s="1" t="s">
        <v>329</v>
      </c>
      <c r="F34" s="10" t="s">
        <v>3</v>
      </c>
    </row>
    <row r="35" spans="1:6" x14ac:dyDescent="0.25">
      <c r="A35" s="4" t="s">
        <v>94</v>
      </c>
      <c r="B35" s="20" t="s">
        <v>95</v>
      </c>
      <c r="C35" s="20" t="s">
        <v>96</v>
      </c>
      <c r="D35" s="67" t="s">
        <v>454</v>
      </c>
      <c r="E35" s="1" t="s">
        <v>330</v>
      </c>
      <c r="F35" s="10" t="s">
        <v>3</v>
      </c>
    </row>
    <row r="36" spans="1:6" x14ac:dyDescent="0.25">
      <c r="A36" s="27" t="s">
        <v>97</v>
      </c>
      <c r="B36" s="20" t="s">
        <v>98</v>
      </c>
      <c r="C36" s="20" t="s">
        <v>99</v>
      </c>
      <c r="D36" s="67" t="s">
        <v>451</v>
      </c>
      <c r="E36" s="1" t="s">
        <v>331</v>
      </c>
      <c r="F36" s="10" t="s">
        <v>3</v>
      </c>
    </row>
    <row r="37" spans="1:6" x14ac:dyDescent="0.25">
      <c r="A37" s="4" t="s">
        <v>100</v>
      </c>
      <c r="B37" s="20" t="s">
        <v>101</v>
      </c>
      <c r="C37" s="20" t="s">
        <v>102</v>
      </c>
      <c r="D37" s="67" t="s">
        <v>332</v>
      </c>
      <c r="E37" s="1" t="s">
        <v>333</v>
      </c>
      <c r="F37" s="10" t="s">
        <v>3</v>
      </c>
    </row>
    <row r="38" spans="1:6" x14ac:dyDescent="0.25">
      <c r="A38" s="4" t="s">
        <v>103</v>
      </c>
      <c r="B38" s="20" t="s">
        <v>104</v>
      </c>
      <c r="C38" s="20" t="s">
        <v>105</v>
      </c>
      <c r="D38" s="67" t="s">
        <v>486</v>
      </c>
      <c r="E38" s="1" t="s">
        <v>334</v>
      </c>
      <c r="F38" s="10" t="s">
        <v>3</v>
      </c>
    </row>
    <row r="39" spans="1:6" x14ac:dyDescent="0.25">
      <c r="A39" s="4" t="s">
        <v>106</v>
      </c>
      <c r="B39" s="20" t="s">
        <v>107</v>
      </c>
      <c r="C39" s="20" t="s">
        <v>108</v>
      </c>
      <c r="D39" s="67" t="s">
        <v>335</v>
      </c>
      <c r="E39" s="1" t="s">
        <v>336</v>
      </c>
      <c r="F39" s="10" t="s">
        <v>3</v>
      </c>
    </row>
    <row r="40" spans="1:6" x14ac:dyDescent="0.25">
      <c r="A40" s="4" t="s">
        <v>109</v>
      </c>
      <c r="B40" s="20" t="s">
        <v>110</v>
      </c>
      <c r="C40" s="20" t="s">
        <v>111</v>
      </c>
      <c r="D40" s="67" t="s">
        <v>337</v>
      </c>
      <c r="E40" s="1" t="s">
        <v>338</v>
      </c>
      <c r="F40" s="10" t="s">
        <v>3</v>
      </c>
    </row>
    <row r="41" spans="1:6" x14ac:dyDescent="0.25">
      <c r="A41" s="4" t="s">
        <v>112</v>
      </c>
      <c r="B41" s="20" t="s">
        <v>113</v>
      </c>
      <c r="C41" s="20" t="s">
        <v>114</v>
      </c>
      <c r="D41" s="67" t="s">
        <v>466</v>
      </c>
      <c r="E41" s="1" t="s">
        <v>339</v>
      </c>
      <c r="F41" s="10" t="s">
        <v>3</v>
      </c>
    </row>
    <row r="42" spans="1:6" x14ac:dyDescent="0.25">
      <c r="A42" s="4" t="s">
        <v>115</v>
      </c>
      <c r="B42" s="20" t="s">
        <v>116</v>
      </c>
      <c r="C42" s="20" t="s">
        <v>117</v>
      </c>
      <c r="D42" s="67" t="s">
        <v>463</v>
      </c>
      <c r="E42" s="1" t="s">
        <v>340</v>
      </c>
      <c r="F42" s="10" t="s">
        <v>3</v>
      </c>
    </row>
    <row r="43" spans="1:6" x14ac:dyDescent="0.25">
      <c r="A43" s="4" t="s">
        <v>118</v>
      </c>
      <c r="B43" s="20" t="s">
        <v>116</v>
      </c>
      <c r="C43" s="20" t="s">
        <v>119</v>
      </c>
      <c r="D43" s="67" t="s">
        <v>341</v>
      </c>
      <c r="E43" s="1" t="s">
        <v>342</v>
      </c>
      <c r="F43" s="10" t="s">
        <v>3</v>
      </c>
    </row>
    <row r="44" spans="1:6" x14ac:dyDescent="0.25">
      <c r="A44" s="4" t="s">
        <v>120</v>
      </c>
      <c r="B44" s="20" t="s">
        <v>121</v>
      </c>
      <c r="C44" s="20" t="s">
        <v>121</v>
      </c>
      <c r="D44" s="68" t="s">
        <v>445</v>
      </c>
      <c r="E44" s="1" t="s">
        <v>343</v>
      </c>
      <c r="F44" s="10" t="s">
        <v>3</v>
      </c>
    </row>
    <row r="45" spans="1:6" x14ac:dyDescent="0.25">
      <c r="A45" s="4" t="s">
        <v>122</v>
      </c>
      <c r="B45" s="20" t="s">
        <v>123</v>
      </c>
      <c r="C45" s="20" t="s">
        <v>124</v>
      </c>
      <c r="D45" s="67" t="s">
        <v>344</v>
      </c>
      <c r="E45" s="1" t="s">
        <v>345</v>
      </c>
      <c r="F45" s="10" t="s">
        <v>3</v>
      </c>
    </row>
    <row r="46" spans="1:6" x14ac:dyDescent="0.25">
      <c r="A46" s="4" t="s">
        <v>125</v>
      </c>
      <c r="B46" s="20" t="s">
        <v>126</v>
      </c>
      <c r="C46" s="20" t="s">
        <v>127</v>
      </c>
      <c r="D46" s="67" t="s">
        <v>346</v>
      </c>
      <c r="E46" s="1" t="s">
        <v>347</v>
      </c>
      <c r="F46" s="10" t="s">
        <v>3</v>
      </c>
    </row>
    <row r="47" spans="1:6" x14ac:dyDescent="0.25">
      <c r="A47" s="4" t="s">
        <v>128</v>
      </c>
      <c r="B47" s="20" t="s">
        <v>129</v>
      </c>
      <c r="C47" s="20" t="s">
        <v>130</v>
      </c>
      <c r="D47" s="67" t="s">
        <v>348</v>
      </c>
      <c r="E47" s="1" t="s">
        <v>349</v>
      </c>
      <c r="F47" s="10" t="s">
        <v>3</v>
      </c>
    </row>
    <row r="48" spans="1:6" x14ac:dyDescent="0.25">
      <c r="A48" s="4" t="s">
        <v>131</v>
      </c>
      <c r="B48" s="20" t="s">
        <v>132</v>
      </c>
      <c r="C48" s="20" t="s">
        <v>133</v>
      </c>
      <c r="D48" s="67" t="s">
        <v>350</v>
      </c>
      <c r="E48" s="1" t="s">
        <v>351</v>
      </c>
      <c r="F48" s="10" t="s">
        <v>3</v>
      </c>
    </row>
    <row r="49" spans="1:6" x14ac:dyDescent="0.25">
      <c r="A49" s="27" t="s">
        <v>134</v>
      </c>
      <c r="B49" s="20" t="s">
        <v>135</v>
      </c>
      <c r="C49" s="20" t="s">
        <v>136</v>
      </c>
      <c r="D49" s="67" t="s">
        <v>352</v>
      </c>
      <c r="E49" s="1" t="s">
        <v>353</v>
      </c>
      <c r="F49" s="10" t="s">
        <v>3</v>
      </c>
    </row>
    <row r="50" spans="1:6" x14ac:dyDescent="0.25">
      <c r="A50" s="4" t="s">
        <v>137</v>
      </c>
      <c r="B50" s="20" t="s">
        <v>138</v>
      </c>
      <c r="C50" s="20" t="s">
        <v>139</v>
      </c>
      <c r="D50" s="67" t="s">
        <v>354</v>
      </c>
      <c r="E50" s="1" t="s">
        <v>355</v>
      </c>
      <c r="F50" s="10" t="s">
        <v>3</v>
      </c>
    </row>
    <row r="51" spans="1:6" x14ac:dyDescent="0.25">
      <c r="A51" s="4" t="s">
        <v>140</v>
      </c>
      <c r="B51" s="20" t="s">
        <v>141</v>
      </c>
      <c r="C51" s="20" t="s">
        <v>142</v>
      </c>
      <c r="D51" s="67" t="s">
        <v>357</v>
      </c>
      <c r="E51" s="1" t="s">
        <v>356</v>
      </c>
      <c r="F51" s="10" t="s">
        <v>3</v>
      </c>
    </row>
    <row r="52" spans="1:6" x14ac:dyDescent="0.25">
      <c r="A52" s="4" t="s">
        <v>143</v>
      </c>
      <c r="B52" s="20" t="s">
        <v>141</v>
      </c>
      <c r="C52" s="20" t="s">
        <v>144</v>
      </c>
      <c r="D52" s="67" t="s">
        <v>487</v>
      </c>
      <c r="E52" s="1" t="s">
        <v>358</v>
      </c>
      <c r="F52" s="10" t="s">
        <v>3</v>
      </c>
    </row>
    <row r="53" spans="1:6" x14ac:dyDescent="0.25">
      <c r="A53" s="4" t="s">
        <v>145</v>
      </c>
      <c r="B53" s="20" t="s">
        <v>146</v>
      </c>
      <c r="C53" s="20" t="s">
        <v>147</v>
      </c>
      <c r="D53" s="67" t="s">
        <v>494</v>
      </c>
      <c r="E53" s="1" t="s">
        <v>359</v>
      </c>
      <c r="F53" s="10" t="s">
        <v>3</v>
      </c>
    </row>
    <row r="54" spans="1:6" x14ac:dyDescent="0.25">
      <c r="A54" s="4" t="s">
        <v>148</v>
      </c>
      <c r="B54" s="20" t="s">
        <v>149</v>
      </c>
      <c r="C54" s="20" t="s">
        <v>150</v>
      </c>
      <c r="D54" s="67" t="s">
        <v>470</v>
      </c>
      <c r="E54" s="1" t="s">
        <v>360</v>
      </c>
      <c r="F54" s="10" t="s">
        <v>3</v>
      </c>
    </row>
    <row r="55" spans="1:6" x14ac:dyDescent="0.25">
      <c r="A55" s="4" t="s">
        <v>151</v>
      </c>
      <c r="B55" s="20" t="s">
        <v>149</v>
      </c>
      <c r="C55" s="20" t="s">
        <v>152</v>
      </c>
      <c r="D55" s="67" t="s">
        <v>361</v>
      </c>
      <c r="E55" s="1" t="s">
        <v>362</v>
      </c>
      <c r="F55" s="10" t="s">
        <v>3</v>
      </c>
    </row>
    <row r="56" spans="1:6" x14ac:dyDescent="0.25">
      <c r="A56" s="4" t="s">
        <v>153</v>
      </c>
      <c r="B56" s="20" t="s">
        <v>154</v>
      </c>
      <c r="C56" s="20" t="s">
        <v>155</v>
      </c>
      <c r="D56" s="67" t="s">
        <v>363</v>
      </c>
      <c r="E56" s="1" t="s">
        <v>364</v>
      </c>
      <c r="F56" s="10" t="s">
        <v>3</v>
      </c>
    </row>
    <row r="57" spans="1:6" x14ac:dyDescent="0.25">
      <c r="A57" s="4" t="s">
        <v>156</v>
      </c>
      <c r="B57" s="20" t="s">
        <v>157</v>
      </c>
      <c r="C57" s="20" t="s">
        <v>158</v>
      </c>
      <c r="D57" s="67" t="s">
        <v>365</v>
      </c>
      <c r="E57" s="1" t="s">
        <v>366</v>
      </c>
      <c r="F57" s="10" t="s">
        <v>3</v>
      </c>
    </row>
    <row r="58" spans="1:6" x14ac:dyDescent="0.25">
      <c r="A58" s="4" t="s">
        <v>159</v>
      </c>
      <c r="B58" s="20" t="s">
        <v>160</v>
      </c>
      <c r="C58" s="20" t="s">
        <v>161</v>
      </c>
      <c r="D58" s="67" t="s">
        <v>367</v>
      </c>
      <c r="E58" s="1" t="s">
        <v>368</v>
      </c>
      <c r="F58" s="10" t="s">
        <v>3</v>
      </c>
    </row>
    <row r="59" spans="1:6" x14ac:dyDescent="0.25">
      <c r="A59" s="4" t="s">
        <v>162</v>
      </c>
      <c r="B59" s="20" t="s">
        <v>163</v>
      </c>
      <c r="C59" s="20" t="s">
        <v>164</v>
      </c>
      <c r="D59" s="67" t="s">
        <v>442</v>
      </c>
      <c r="E59" s="1" t="s">
        <v>369</v>
      </c>
      <c r="F59" s="10" t="s">
        <v>3</v>
      </c>
    </row>
    <row r="60" spans="1:6" x14ac:dyDescent="0.25">
      <c r="A60" s="4" t="s">
        <v>165</v>
      </c>
      <c r="B60" s="20" t="s">
        <v>166</v>
      </c>
      <c r="C60" s="20" t="s">
        <v>166</v>
      </c>
      <c r="D60" s="67" t="s">
        <v>370</v>
      </c>
      <c r="E60" s="1" t="s">
        <v>371</v>
      </c>
      <c r="F60" s="10" t="s">
        <v>3</v>
      </c>
    </row>
    <row r="61" spans="1:6" x14ac:dyDescent="0.25">
      <c r="A61" s="4" t="s">
        <v>167</v>
      </c>
      <c r="B61" s="20" t="s">
        <v>168</v>
      </c>
      <c r="C61" s="20" t="s">
        <v>169</v>
      </c>
      <c r="D61" s="67" t="s">
        <v>492</v>
      </c>
      <c r="E61" s="1" t="s">
        <v>372</v>
      </c>
      <c r="F61" s="10" t="s">
        <v>3</v>
      </c>
    </row>
    <row r="62" spans="1:6" x14ac:dyDescent="0.25">
      <c r="A62" s="4" t="s">
        <v>170</v>
      </c>
      <c r="B62" s="20" t="s">
        <v>171</v>
      </c>
      <c r="C62" s="20" t="s">
        <v>172</v>
      </c>
      <c r="D62" s="67" t="s">
        <v>479</v>
      </c>
      <c r="E62" s="1" t="s">
        <v>373</v>
      </c>
      <c r="F62" s="10" t="s">
        <v>3</v>
      </c>
    </row>
    <row r="63" spans="1:6" x14ac:dyDescent="0.25">
      <c r="A63" s="4" t="s">
        <v>180</v>
      </c>
      <c r="B63" s="20" t="s">
        <v>174</v>
      </c>
      <c r="C63" s="20" t="s">
        <v>181</v>
      </c>
      <c r="D63" s="67" t="s">
        <v>376</v>
      </c>
      <c r="E63" s="1" t="s">
        <v>377</v>
      </c>
      <c r="F63" s="10" t="s">
        <v>3</v>
      </c>
    </row>
    <row r="64" spans="1:6" x14ac:dyDescent="0.25">
      <c r="A64" s="4" t="s">
        <v>182</v>
      </c>
      <c r="B64" s="20" t="s">
        <v>174</v>
      </c>
      <c r="C64" s="20" t="s">
        <v>183</v>
      </c>
      <c r="D64" s="67" t="s">
        <v>500</v>
      </c>
      <c r="E64" s="1" t="s">
        <v>378</v>
      </c>
      <c r="F64" s="10" t="s">
        <v>3</v>
      </c>
    </row>
    <row r="65" spans="1:6" x14ac:dyDescent="0.25">
      <c r="A65" s="4" t="s">
        <v>173</v>
      </c>
      <c r="B65" s="20" t="s">
        <v>174</v>
      </c>
      <c r="C65" s="20" t="s">
        <v>455</v>
      </c>
      <c r="D65" s="67" t="s">
        <v>462</v>
      </c>
      <c r="E65" s="1" t="s">
        <v>374</v>
      </c>
      <c r="F65" s="10" t="s">
        <v>3</v>
      </c>
    </row>
    <row r="66" spans="1:6" x14ac:dyDescent="0.25">
      <c r="A66" s="4" t="s">
        <v>186</v>
      </c>
      <c r="B66" s="20" t="s">
        <v>174</v>
      </c>
      <c r="C66" s="20" t="s">
        <v>187</v>
      </c>
      <c r="D66" s="67" t="s">
        <v>471</v>
      </c>
      <c r="E66" s="1" t="s">
        <v>381</v>
      </c>
      <c r="F66" s="10" t="s">
        <v>3</v>
      </c>
    </row>
    <row r="67" spans="1:6" x14ac:dyDescent="0.25">
      <c r="A67" s="4" t="s">
        <v>184</v>
      </c>
      <c r="B67" s="20" t="s">
        <v>174</v>
      </c>
      <c r="C67" s="20" t="s">
        <v>185</v>
      </c>
      <c r="D67" s="67" t="s">
        <v>379</v>
      </c>
      <c r="E67" s="1" t="s">
        <v>380</v>
      </c>
      <c r="F67" s="10" t="s">
        <v>3</v>
      </c>
    </row>
    <row r="68" spans="1:6" x14ac:dyDescent="0.25">
      <c r="A68" s="4" t="s">
        <v>448</v>
      </c>
      <c r="B68" s="20" t="s">
        <v>174</v>
      </c>
      <c r="C68" s="20" t="s">
        <v>453</v>
      </c>
      <c r="D68" s="67" t="s">
        <v>376</v>
      </c>
      <c r="E68" s="1" t="s">
        <v>449</v>
      </c>
      <c r="F68" s="10" t="s">
        <v>3</v>
      </c>
    </row>
    <row r="69" spans="1:6" x14ac:dyDescent="0.25">
      <c r="A69" s="4" t="s">
        <v>188</v>
      </c>
      <c r="B69" s="20" t="s">
        <v>174</v>
      </c>
      <c r="C69" s="20" t="s">
        <v>189</v>
      </c>
      <c r="D69" s="67" t="s">
        <v>498</v>
      </c>
      <c r="E69" s="1" t="s">
        <v>382</v>
      </c>
      <c r="F69" s="10" t="s">
        <v>3</v>
      </c>
    </row>
    <row r="70" spans="1:6" x14ac:dyDescent="0.25">
      <c r="A70" s="4" t="s">
        <v>175</v>
      </c>
      <c r="B70" s="20" t="s">
        <v>174</v>
      </c>
      <c r="C70" s="20" t="s">
        <v>456</v>
      </c>
      <c r="D70" s="67" t="s">
        <v>462</v>
      </c>
      <c r="E70" s="1" t="s">
        <v>374</v>
      </c>
      <c r="F70" s="10" t="s">
        <v>3</v>
      </c>
    </row>
    <row r="71" spans="1:6" x14ac:dyDescent="0.25">
      <c r="A71" s="27" t="s">
        <v>194</v>
      </c>
      <c r="B71" s="20" t="s">
        <v>174</v>
      </c>
      <c r="C71" s="20" t="s">
        <v>195</v>
      </c>
      <c r="D71" s="67" t="s">
        <v>480</v>
      </c>
      <c r="E71" s="1" t="s">
        <v>383</v>
      </c>
      <c r="F71" s="10" t="s">
        <v>3</v>
      </c>
    </row>
    <row r="72" spans="1:6" x14ac:dyDescent="0.25">
      <c r="A72" s="27" t="s">
        <v>190</v>
      </c>
      <c r="B72" s="20" t="s">
        <v>174</v>
      </c>
      <c r="C72" s="20" t="s">
        <v>191</v>
      </c>
      <c r="D72" s="67" t="s">
        <v>471</v>
      </c>
      <c r="E72" s="1" t="s">
        <v>382</v>
      </c>
      <c r="F72" s="10" t="s">
        <v>3</v>
      </c>
    </row>
    <row r="73" spans="1:6" x14ac:dyDescent="0.25">
      <c r="A73" s="4" t="s">
        <v>176</v>
      </c>
      <c r="B73" s="20" t="s">
        <v>174</v>
      </c>
      <c r="C73" s="20" t="s">
        <v>460</v>
      </c>
      <c r="D73" s="67" t="s">
        <v>462</v>
      </c>
      <c r="E73" s="1" t="s">
        <v>375</v>
      </c>
      <c r="F73" s="10" t="s">
        <v>3</v>
      </c>
    </row>
    <row r="74" spans="1:6" x14ac:dyDescent="0.25">
      <c r="A74" s="4" t="s">
        <v>177</v>
      </c>
      <c r="B74" s="20" t="s">
        <v>174</v>
      </c>
      <c r="C74" s="20" t="s">
        <v>457</v>
      </c>
      <c r="D74" s="67" t="s">
        <v>462</v>
      </c>
      <c r="E74" s="1" t="s">
        <v>374</v>
      </c>
      <c r="F74" s="10" t="s">
        <v>3</v>
      </c>
    </row>
    <row r="75" spans="1:6" x14ac:dyDescent="0.25">
      <c r="A75" s="27" t="s">
        <v>178</v>
      </c>
      <c r="B75" s="20" t="s">
        <v>174</v>
      </c>
      <c r="C75" s="20" t="s">
        <v>488</v>
      </c>
      <c r="D75" s="67" t="s">
        <v>462</v>
      </c>
      <c r="E75" s="1" t="s">
        <v>374</v>
      </c>
      <c r="F75" s="10" t="s">
        <v>3</v>
      </c>
    </row>
    <row r="76" spans="1:6" x14ac:dyDescent="0.25">
      <c r="A76" s="27" t="s">
        <v>179</v>
      </c>
      <c r="B76" s="20" t="s">
        <v>174</v>
      </c>
      <c r="C76" s="20" t="s">
        <v>459</v>
      </c>
      <c r="D76" s="67" t="s">
        <v>462</v>
      </c>
      <c r="E76" s="1" t="s">
        <v>374</v>
      </c>
      <c r="F76" s="10" t="s">
        <v>3</v>
      </c>
    </row>
    <row r="77" spans="1:6" x14ac:dyDescent="0.25">
      <c r="A77" s="4" t="s">
        <v>192</v>
      </c>
      <c r="B77" s="20" t="s">
        <v>174</v>
      </c>
      <c r="C77" s="20" t="s">
        <v>193</v>
      </c>
      <c r="D77" s="67" t="s">
        <v>471</v>
      </c>
      <c r="E77" s="1" t="s">
        <v>381</v>
      </c>
      <c r="F77" s="10" t="s">
        <v>3</v>
      </c>
    </row>
    <row r="78" spans="1:6" x14ac:dyDescent="0.25">
      <c r="A78" s="27" t="s">
        <v>196</v>
      </c>
      <c r="B78" s="20" t="s">
        <v>197</v>
      </c>
      <c r="C78" s="20" t="s">
        <v>197</v>
      </c>
      <c r="D78" s="67" t="s">
        <v>384</v>
      </c>
      <c r="E78" s="1" t="s">
        <v>385</v>
      </c>
      <c r="F78" s="10" t="s">
        <v>3</v>
      </c>
    </row>
    <row r="79" spans="1:6" x14ac:dyDescent="0.25">
      <c r="A79" s="4" t="s">
        <v>198</v>
      </c>
      <c r="B79" s="20" t="s">
        <v>199</v>
      </c>
      <c r="C79" s="20" t="s">
        <v>200</v>
      </c>
      <c r="D79" s="67" t="s">
        <v>386</v>
      </c>
      <c r="E79" s="1" t="s">
        <v>387</v>
      </c>
      <c r="F79" s="10" t="s">
        <v>3</v>
      </c>
    </row>
    <row r="80" spans="1:6" x14ac:dyDescent="0.25">
      <c r="A80" s="4" t="s">
        <v>201</v>
      </c>
      <c r="B80" s="20" t="s">
        <v>199</v>
      </c>
      <c r="C80" s="20" t="s">
        <v>388</v>
      </c>
      <c r="D80" s="67" t="s">
        <v>386</v>
      </c>
      <c r="E80" s="1" t="s">
        <v>387</v>
      </c>
      <c r="F80" s="10" t="s">
        <v>3</v>
      </c>
    </row>
    <row r="81" spans="1:6" x14ac:dyDescent="0.25">
      <c r="A81" s="4" t="s">
        <v>203</v>
      </c>
      <c r="B81" s="20" t="s">
        <v>204</v>
      </c>
      <c r="C81" s="20" t="s">
        <v>205</v>
      </c>
      <c r="D81" s="67" t="s">
        <v>389</v>
      </c>
      <c r="E81" s="1" t="s">
        <v>390</v>
      </c>
      <c r="F81" s="10" t="s">
        <v>3</v>
      </c>
    </row>
    <row r="82" spans="1:6" x14ac:dyDescent="0.25">
      <c r="A82" s="4" t="s">
        <v>206</v>
      </c>
      <c r="B82" s="20" t="s">
        <v>207</v>
      </c>
      <c r="C82" s="20" t="s">
        <v>207</v>
      </c>
      <c r="D82" s="67" t="s">
        <v>391</v>
      </c>
      <c r="E82" s="1" t="s">
        <v>392</v>
      </c>
      <c r="F82" s="10" t="s">
        <v>3</v>
      </c>
    </row>
    <row r="83" spans="1:6" x14ac:dyDescent="0.25">
      <c r="A83" s="4" t="s">
        <v>208</v>
      </c>
      <c r="B83" s="20" t="s">
        <v>209</v>
      </c>
      <c r="C83" s="20" t="s">
        <v>210</v>
      </c>
      <c r="D83" s="67" t="s">
        <v>393</v>
      </c>
      <c r="E83" s="1" t="s">
        <v>394</v>
      </c>
      <c r="F83" s="10" t="s">
        <v>3</v>
      </c>
    </row>
    <row r="84" spans="1:6" x14ac:dyDescent="0.25">
      <c r="A84" s="4" t="s">
        <v>211</v>
      </c>
      <c r="B84" s="20" t="s">
        <v>209</v>
      </c>
      <c r="C84" s="20" t="s">
        <v>212</v>
      </c>
      <c r="D84" s="67" t="s">
        <v>395</v>
      </c>
      <c r="E84" s="1" t="s">
        <v>396</v>
      </c>
      <c r="F84" s="10" t="s">
        <v>3</v>
      </c>
    </row>
    <row r="85" spans="1:6" x14ac:dyDescent="0.25">
      <c r="A85" s="4" t="s">
        <v>213</v>
      </c>
      <c r="B85" s="20" t="s">
        <v>214</v>
      </c>
      <c r="C85" s="20" t="s">
        <v>215</v>
      </c>
      <c r="D85" s="67" t="s">
        <v>397</v>
      </c>
      <c r="E85" s="1" t="s">
        <v>398</v>
      </c>
      <c r="F85" s="10" t="s">
        <v>3</v>
      </c>
    </row>
    <row r="86" spans="1:6" x14ac:dyDescent="0.25">
      <c r="A86" s="4" t="s">
        <v>216</v>
      </c>
      <c r="B86" s="20" t="s">
        <v>217</v>
      </c>
      <c r="C86" s="20" t="s">
        <v>218</v>
      </c>
      <c r="D86" s="67" t="s">
        <v>452</v>
      </c>
      <c r="E86" s="1" t="s">
        <v>399</v>
      </c>
      <c r="F86" s="10" t="s">
        <v>3</v>
      </c>
    </row>
    <row r="87" spans="1:6" x14ac:dyDescent="0.25">
      <c r="A87" s="4" t="s">
        <v>219</v>
      </c>
      <c r="B87" s="20" t="s">
        <v>220</v>
      </c>
      <c r="C87" s="20" t="s">
        <v>221</v>
      </c>
      <c r="D87" s="67" t="s">
        <v>493</v>
      </c>
      <c r="E87" s="1" t="s">
        <v>400</v>
      </c>
      <c r="F87" s="10" t="s">
        <v>3</v>
      </c>
    </row>
    <row r="88" spans="1:6" x14ac:dyDescent="0.25">
      <c r="A88" s="4" t="s">
        <v>222</v>
      </c>
      <c r="B88" s="20" t="s">
        <v>223</v>
      </c>
      <c r="C88" s="20" t="s">
        <v>224</v>
      </c>
      <c r="D88" s="67" t="s">
        <v>472</v>
      </c>
      <c r="E88" s="1" t="s">
        <v>401</v>
      </c>
      <c r="F88" s="10" t="s">
        <v>3</v>
      </c>
    </row>
    <row r="89" spans="1:6" x14ac:dyDescent="0.25">
      <c r="A89" s="4" t="s">
        <v>225</v>
      </c>
      <c r="B89" s="20" t="s">
        <v>226</v>
      </c>
      <c r="C89" s="20" t="s">
        <v>491</v>
      </c>
      <c r="D89" s="67" t="s">
        <v>402</v>
      </c>
      <c r="E89" s="1" t="s">
        <v>403</v>
      </c>
      <c r="F89" s="10" t="s">
        <v>3</v>
      </c>
    </row>
    <row r="90" spans="1:6" x14ac:dyDescent="0.25">
      <c r="A90" s="4" t="s">
        <v>227</v>
      </c>
      <c r="B90" s="20" t="s">
        <v>228</v>
      </c>
      <c r="C90" s="20" t="s">
        <v>229</v>
      </c>
      <c r="D90" s="67" t="s">
        <v>404</v>
      </c>
      <c r="E90" s="1" t="s">
        <v>405</v>
      </c>
      <c r="F90" s="10" t="s">
        <v>3</v>
      </c>
    </row>
    <row r="91" spans="1:6" x14ac:dyDescent="0.25">
      <c r="A91" s="4" t="s">
        <v>230</v>
      </c>
      <c r="B91" s="20" t="s">
        <v>231</v>
      </c>
      <c r="C91" s="20" t="s">
        <v>231</v>
      </c>
      <c r="D91" s="67" t="s">
        <v>496</v>
      </c>
      <c r="E91" s="1" t="s">
        <v>406</v>
      </c>
      <c r="F91" s="10" t="s">
        <v>3</v>
      </c>
    </row>
    <row r="92" spans="1:6" x14ac:dyDescent="0.25">
      <c r="A92" s="4" t="s">
        <v>232</v>
      </c>
      <c r="B92" s="20" t="s">
        <v>233</v>
      </c>
      <c r="C92" s="20" t="s">
        <v>234</v>
      </c>
      <c r="D92" s="67" t="s">
        <v>407</v>
      </c>
      <c r="E92" s="1" t="s">
        <v>408</v>
      </c>
      <c r="F92" s="10" t="s">
        <v>3</v>
      </c>
    </row>
    <row r="93" spans="1:6" x14ac:dyDescent="0.25">
      <c r="A93" s="4" t="s">
        <v>235</v>
      </c>
      <c r="B93" s="20" t="s">
        <v>236</v>
      </c>
      <c r="C93" s="20" t="s">
        <v>237</v>
      </c>
      <c r="D93" s="67" t="s">
        <v>337</v>
      </c>
      <c r="E93" s="1" t="s">
        <v>409</v>
      </c>
      <c r="F93" s="10" t="s">
        <v>3</v>
      </c>
    </row>
    <row r="94" spans="1:6" x14ac:dyDescent="0.25">
      <c r="A94" s="4" t="s">
        <v>238</v>
      </c>
      <c r="B94" s="20" t="s">
        <v>239</v>
      </c>
      <c r="C94" s="20" t="s">
        <v>240</v>
      </c>
      <c r="D94" s="67" t="s">
        <v>410</v>
      </c>
      <c r="E94" s="1" t="s">
        <v>411</v>
      </c>
      <c r="F94" s="10" t="s">
        <v>3</v>
      </c>
    </row>
    <row r="95" spans="1:6" x14ac:dyDescent="0.25">
      <c r="A95" s="4" t="s">
        <v>241</v>
      </c>
      <c r="B95" s="20" t="s">
        <v>242</v>
      </c>
      <c r="C95" s="20" t="s">
        <v>243</v>
      </c>
      <c r="D95" s="67" t="s">
        <v>412</v>
      </c>
      <c r="E95" s="1" t="s">
        <v>413</v>
      </c>
      <c r="F95" s="10" t="s">
        <v>3</v>
      </c>
    </row>
    <row r="96" spans="1:6" x14ac:dyDescent="0.25">
      <c r="A96" s="4" t="s">
        <v>244</v>
      </c>
      <c r="B96" s="20" t="s">
        <v>245</v>
      </c>
      <c r="C96" s="20" t="s">
        <v>461</v>
      </c>
      <c r="D96" s="67" t="s">
        <v>414</v>
      </c>
      <c r="E96" s="1" t="s">
        <v>415</v>
      </c>
      <c r="F96" s="10" t="s">
        <v>3</v>
      </c>
    </row>
    <row r="97" spans="1:6" x14ac:dyDescent="0.25">
      <c r="A97" s="4" t="s">
        <v>247</v>
      </c>
      <c r="B97" s="20" t="s">
        <v>245</v>
      </c>
      <c r="C97" s="20" t="s">
        <v>248</v>
      </c>
      <c r="D97" s="67" t="s">
        <v>418</v>
      </c>
      <c r="E97" s="1" t="s">
        <v>419</v>
      </c>
      <c r="F97" s="10" t="s">
        <v>3</v>
      </c>
    </row>
    <row r="98" spans="1:6" x14ac:dyDescent="0.25">
      <c r="A98" s="4" t="s">
        <v>249</v>
      </c>
      <c r="B98" s="20" t="s">
        <v>245</v>
      </c>
      <c r="C98" s="20" t="s">
        <v>250</v>
      </c>
      <c r="D98" s="67" t="s">
        <v>416</v>
      </c>
      <c r="E98" s="1" t="s">
        <v>420</v>
      </c>
      <c r="F98" s="10" t="s">
        <v>3</v>
      </c>
    </row>
    <row r="99" spans="1:6" x14ac:dyDescent="0.25">
      <c r="A99" s="4" t="s">
        <v>251</v>
      </c>
      <c r="B99" s="20" t="s">
        <v>245</v>
      </c>
      <c r="C99" s="20" t="s">
        <v>252</v>
      </c>
      <c r="D99" s="67" t="s">
        <v>421</v>
      </c>
      <c r="E99" s="1" t="s">
        <v>422</v>
      </c>
      <c r="F99" s="10" t="s">
        <v>3</v>
      </c>
    </row>
    <row r="100" spans="1:6" x14ac:dyDescent="0.25">
      <c r="A100" s="4" t="s">
        <v>253</v>
      </c>
      <c r="B100" s="20" t="s">
        <v>245</v>
      </c>
      <c r="C100" s="20" t="s">
        <v>254</v>
      </c>
      <c r="D100" s="67" t="s">
        <v>447</v>
      </c>
      <c r="E100" s="1" t="s">
        <v>423</v>
      </c>
      <c r="F100" s="10" t="s">
        <v>3</v>
      </c>
    </row>
    <row r="101" spans="1:6" x14ac:dyDescent="0.25">
      <c r="A101" s="4" t="s">
        <v>255</v>
      </c>
      <c r="B101" s="20" t="s">
        <v>245</v>
      </c>
      <c r="C101" s="20" t="s">
        <v>256</v>
      </c>
      <c r="D101" s="67" t="s">
        <v>443</v>
      </c>
      <c r="E101" s="1" t="s">
        <v>424</v>
      </c>
      <c r="F101" s="10" t="s">
        <v>3</v>
      </c>
    </row>
    <row r="102" spans="1:6" x14ac:dyDescent="0.25">
      <c r="A102" s="27" t="s">
        <v>257</v>
      </c>
      <c r="B102" s="20" t="s">
        <v>245</v>
      </c>
      <c r="C102" s="20" t="s">
        <v>258</v>
      </c>
      <c r="D102" s="67" t="s">
        <v>425</v>
      </c>
      <c r="E102" s="1" t="s">
        <v>426</v>
      </c>
      <c r="F102" s="10" t="s">
        <v>3</v>
      </c>
    </row>
    <row r="103" spans="1:6" x14ac:dyDescent="0.25">
      <c r="A103" s="4" t="s">
        <v>259</v>
      </c>
      <c r="B103" s="20" t="s">
        <v>245</v>
      </c>
      <c r="C103" s="20" t="s">
        <v>260</v>
      </c>
      <c r="D103" s="67" t="s">
        <v>427</v>
      </c>
      <c r="E103" s="1" t="s">
        <v>417</v>
      </c>
      <c r="F103" s="10" t="s">
        <v>3</v>
      </c>
    </row>
    <row r="104" spans="1:6" x14ac:dyDescent="0.25">
      <c r="A104" s="4" t="s">
        <v>261</v>
      </c>
      <c r="B104" s="20" t="s">
        <v>245</v>
      </c>
      <c r="C104" s="20" t="s">
        <v>262</v>
      </c>
      <c r="D104" s="67" t="s">
        <v>428</v>
      </c>
      <c r="E104" s="1" t="s">
        <v>429</v>
      </c>
      <c r="F104" s="10" t="s">
        <v>3</v>
      </c>
    </row>
    <row r="105" spans="1:6" x14ac:dyDescent="0.25">
      <c r="A105" s="4" t="s">
        <v>263</v>
      </c>
      <c r="B105" s="20" t="s">
        <v>264</v>
      </c>
      <c r="C105" s="20" t="s">
        <v>264</v>
      </c>
      <c r="D105" s="67" t="s">
        <v>484</v>
      </c>
      <c r="E105" s="1" t="s">
        <v>430</v>
      </c>
      <c r="F105" s="10" t="s">
        <v>3</v>
      </c>
    </row>
    <row r="106" spans="1:6" x14ac:dyDescent="0.25">
      <c r="A106" s="4" t="s">
        <v>265</v>
      </c>
      <c r="B106" s="20" t="s">
        <v>264</v>
      </c>
      <c r="C106" s="20" t="s">
        <v>266</v>
      </c>
      <c r="D106" s="69" t="s">
        <v>484</v>
      </c>
      <c r="E106" s="1" t="s">
        <v>431</v>
      </c>
      <c r="F106" s="10" t="s">
        <v>3</v>
      </c>
    </row>
    <row r="107" spans="1:6" x14ac:dyDescent="0.25">
      <c r="A107" s="4" t="s">
        <v>267</v>
      </c>
      <c r="B107" s="20" t="s">
        <v>268</v>
      </c>
      <c r="C107" s="20" t="s">
        <v>269</v>
      </c>
      <c r="D107" s="67" t="s">
        <v>432</v>
      </c>
      <c r="E107" s="1" t="s">
        <v>433</v>
      </c>
      <c r="F107" s="10" t="s">
        <v>3</v>
      </c>
    </row>
    <row r="108" spans="1:6" x14ac:dyDescent="0.25">
      <c r="A108" s="4" t="s">
        <v>270</v>
      </c>
      <c r="B108" s="20" t="s">
        <v>271</v>
      </c>
      <c r="C108" s="20" t="s">
        <v>272</v>
      </c>
      <c r="D108" s="67" t="s">
        <v>434</v>
      </c>
      <c r="E108" s="1" t="s">
        <v>435</v>
      </c>
      <c r="F108" s="10" t="s">
        <v>3</v>
      </c>
    </row>
    <row r="109" spans="1:6" x14ac:dyDescent="0.25">
      <c r="A109" s="4" t="s">
        <v>273</v>
      </c>
      <c r="B109" s="20" t="s">
        <v>274</v>
      </c>
      <c r="C109" s="20" t="s">
        <v>274</v>
      </c>
      <c r="D109" s="66" t="s">
        <v>499</v>
      </c>
      <c r="E109" s="1" t="s">
        <v>436</v>
      </c>
      <c r="F109" s="10" t="s">
        <v>3</v>
      </c>
    </row>
    <row r="110" spans="1:6" x14ac:dyDescent="0.25">
      <c r="B110" s="21"/>
      <c r="C110" s="21"/>
    </row>
    <row r="111" spans="1:6" x14ac:dyDescent="0.25">
      <c r="A111" s="22" t="s">
        <v>437</v>
      </c>
      <c r="B111" s="23"/>
      <c r="C111" s="23"/>
      <c r="E111" s="3"/>
      <c r="F111" s="15"/>
    </row>
    <row r="112" spans="1:6" x14ac:dyDescent="0.25">
      <c r="B112" s="21"/>
      <c r="C112" s="21"/>
    </row>
    <row r="113" spans="2:3" x14ac:dyDescent="0.25">
      <c r="B113" s="21"/>
      <c r="C113" s="21"/>
    </row>
    <row r="114" spans="2:3" x14ac:dyDescent="0.25">
      <c r="B114" s="21"/>
      <c r="C114" s="21"/>
    </row>
    <row r="115" spans="2:3" x14ac:dyDescent="0.25">
      <c r="B115" s="21"/>
      <c r="C115" s="21"/>
    </row>
    <row r="116" spans="2:3" x14ac:dyDescent="0.25">
      <c r="B116" s="21"/>
      <c r="C116" s="21"/>
    </row>
    <row r="117" spans="2:3" x14ac:dyDescent="0.25">
      <c r="B117" s="21"/>
      <c r="C117" s="21"/>
    </row>
    <row r="118" spans="2:3" x14ac:dyDescent="0.25">
      <c r="B118" s="21"/>
      <c r="C118" s="21"/>
    </row>
    <row r="119" spans="2:3" x14ac:dyDescent="0.25">
      <c r="B119" s="21"/>
      <c r="C119" s="21"/>
    </row>
    <row r="120" spans="2:3" x14ac:dyDescent="0.25">
      <c r="B120" s="21"/>
      <c r="C120" s="21"/>
    </row>
    <row r="121" spans="2:3" x14ac:dyDescent="0.25">
      <c r="B121" s="21"/>
      <c r="C121" s="21"/>
    </row>
    <row r="122" spans="2:3" x14ac:dyDescent="0.25">
      <c r="B122" s="21"/>
      <c r="C122" s="21"/>
    </row>
    <row r="123" spans="2:3" x14ac:dyDescent="0.25">
      <c r="B123" s="21"/>
      <c r="C123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8" ma:contentTypeDescription="Create a new document." ma:contentTypeScope="" ma:versionID="ac616c09959b1513e13124a51994c3c6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366a875c9a342461fec44e8e9f4e5133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47bfe06-67cc-4ee9-8257-711123572ec1" xsi:nil="true"/>
  </documentManagement>
</p:properties>
</file>

<file path=customXml/itemProps1.xml><?xml version="1.0" encoding="utf-8"?>
<ds:datastoreItem xmlns:ds="http://schemas.openxmlformats.org/officeDocument/2006/customXml" ds:itemID="{7372203A-465B-4856-A9A6-DBDC97669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D0D985-7BE2-4BB1-8B83-B0E8599A5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A0FC5-93B8-44C1-B8E8-6961DC614877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eda4f4a-f706-40f7-968c-5802e7670c3f"/>
    <ds:schemaRef ds:uri="247bfe06-67cc-4ee9-8257-711123572e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January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cp:lastPrinted>2025-10-02T21:13:33Z</cp:lastPrinted>
  <dcterms:created xsi:type="dcterms:W3CDTF">2025-01-09T22:05:18Z</dcterms:created>
  <dcterms:modified xsi:type="dcterms:W3CDTF">2026-02-09T15:19:14Z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