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emilym_health_ok_gov/Documents/Desktop/"/>
    </mc:Choice>
  </mc:AlternateContent>
  <xr:revisionPtr revIDLastSave="0" documentId="8_{D69AC591-3975-413D-94C4-F3A483C583BE}" xr6:coauthVersionLast="47" xr6:coauthVersionMax="47" xr10:uidLastSave="{00000000-0000-0000-0000-000000000000}"/>
  <bookViews>
    <workbookView xWindow="-120" yWindow="-120" windowWidth="29040" windowHeight="15840" firstSheet="2" activeTab="5" xr2:uid="{272FA16D-3E3C-45B2-97C2-8554DFEC60E5}"/>
  </bookViews>
  <sheets>
    <sheet name="Jan 2025" sheetId="1" r:id="rId1"/>
    <sheet name="Jan by County" sheetId="4" r:id="rId2"/>
    <sheet name="Feb 2025" sheetId="5" r:id="rId3"/>
    <sheet name="Feb by County" sheetId="6" r:id="rId4"/>
    <sheet name="Mar 2025" sheetId="7" r:id="rId5"/>
    <sheet name="Mar by County" sheetId="8" r:id="rId6"/>
    <sheet name="NVRA Coord" sheetId="2" r:id="rId7"/>
    <sheet name="Summary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8" l="1"/>
  <c r="G75" i="8"/>
  <c r="C75" i="8"/>
  <c r="D75" i="8"/>
  <c r="F75" i="8"/>
  <c r="E74" i="8"/>
  <c r="H74" i="8" s="1"/>
  <c r="E73" i="8"/>
  <c r="H73" i="8" s="1"/>
  <c r="E72" i="8"/>
  <c r="H72" i="8" s="1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E62" i="8"/>
  <c r="H62" i="8" s="1"/>
  <c r="E61" i="8"/>
  <c r="H61" i="8" s="1"/>
  <c r="E60" i="8"/>
  <c r="H60" i="8" s="1"/>
  <c r="E59" i="8"/>
  <c r="H59" i="8" s="1"/>
  <c r="E57" i="8"/>
  <c r="H57" i="8" s="1"/>
  <c r="E56" i="8"/>
  <c r="H56" i="8" s="1"/>
  <c r="E54" i="8"/>
  <c r="H54" i="8" s="1"/>
  <c r="E52" i="8"/>
  <c r="H52" i="8" s="1"/>
  <c r="E51" i="8"/>
  <c r="H51" i="8" s="1"/>
  <c r="E50" i="8"/>
  <c r="H50" i="8" s="1"/>
  <c r="E49" i="8"/>
  <c r="H49" i="8" s="1"/>
  <c r="E48" i="8"/>
  <c r="H48" i="8" s="1"/>
  <c r="E47" i="8"/>
  <c r="H47" i="8" s="1"/>
  <c r="E46" i="8"/>
  <c r="H46" i="8" s="1"/>
  <c r="E44" i="8"/>
  <c r="H44" i="8" s="1"/>
  <c r="E42" i="8"/>
  <c r="H42" i="8" s="1"/>
  <c r="E41" i="8"/>
  <c r="H41" i="8" s="1"/>
  <c r="E40" i="8"/>
  <c r="H40" i="8" s="1"/>
  <c r="E39" i="8"/>
  <c r="H39" i="8" s="1"/>
  <c r="E38" i="8"/>
  <c r="H38" i="8" s="1"/>
  <c r="E37" i="8"/>
  <c r="H37" i="8" s="1"/>
  <c r="E36" i="8"/>
  <c r="H36" i="8" s="1"/>
  <c r="E34" i="8"/>
  <c r="H34" i="8" s="1"/>
  <c r="E33" i="8"/>
  <c r="H33" i="8" s="1"/>
  <c r="E32" i="8"/>
  <c r="H32" i="8" s="1"/>
  <c r="E31" i="8"/>
  <c r="H31" i="8" s="1"/>
  <c r="E30" i="8"/>
  <c r="H30" i="8" s="1"/>
  <c r="E29" i="8"/>
  <c r="H29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H21" i="8" s="1"/>
  <c r="E18" i="8"/>
  <c r="H18" i="8" s="1"/>
  <c r="E17" i="8"/>
  <c r="H17" i="8" s="1"/>
  <c r="E15" i="8"/>
  <c r="H15" i="8" s="1"/>
  <c r="E13" i="8"/>
  <c r="H13" i="8" s="1"/>
  <c r="E12" i="8"/>
  <c r="H12" i="8" s="1"/>
  <c r="E10" i="8"/>
  <c r="H10" i="8" s="1"/>
  <c r="E9" i="8"/>
  <c r="H9" i="8" s="1"/>
  <c r="E8" i="8"/>
  <c r="H8" i="8" s="1"/>
  <c r="E7" i="8"/>
  <c r="H7" i="8" s="1"/>
  <c r="E5" i="8"/>
  <c r="H5" i="8" s="1"/>
  <c r="E4" i="8"/>
  <c r="H4" i="8" s="1"/>
  <c r="E3" i="8"/>
  <c r="H3" i="8" s="1"/>
  <c r="F4" i="3"/>
  <c r="P4" i="3" s="1"/>
  <c r="F8" i="3"/>
  <c r="P8" i="3" s="1"/>
  <c r="F27" i="3"/>
  <c r="P27" i="3" s="1"/>
  <c r="F68" i="3"/>
  <c r="P68" i="3" s="1"/>
  <c r="F91" i="3"/>
  <c r="P91" i="3" s="1"/>
  <c r="F104" i="3"/>
  <c r="P104" i="3" s="1"/>
  <c r="F3" i="3"/>
  <c r="P3" i="3" s="1"/>
  <c r="B75" i="6"/>
  <c r="C75" i="6"/>
  <c r="D75" i="6"/>
  <c r="F75" i="6"/>
  <c r="G75" i="6"/>
  <c r="E74" i="6"/>
  <c r="H74" i="6" s="1"/>
  <c r="E73" i="6"/>
  <c r="H73" i="6" s="1"/>
  <c r="E72" i="6"/>
  <c r="H72" i="6" s="1"/>
  <c r="E69" i="6"/>
  <c r="H69" i="6" s="1"/>
  <c r="E68" i="6"/>
  <c r="H68" i="6" s="1"/>
  <c r="E67" i="6"/>
  <c r="H67" i="6" s="1"/>
  <c r="E66" i="6"/>
  <c r="H66" i="6" s="1"/>
  <c r="E65" i="6"/>
  <c r="H65" i="6" s="1"/>
  <c r="E64" i="6"/>
  <c r="H64" i="6" s="1"/>
  <c r="E63" i="6"/>
  <c r="E62" i="6"/>
  <c r="H62" i="6" s="1"/>
  <c r="E61" i="6"/>
  <c r="H61" i="6" s="1"/>
  <c r="E60" i="6"/>
  <c r="H60" i="6" s="1"/>
  <c r="E59" i="6"/>
  <c r="H59" i="6" s="1"/>
  <c r="E57" i="6"/>
  <c r="H57" i="6" s="1"/>
  <c r="E56" i="6"/>
  <c r="H56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18" i="6"/>
  <c r="H18" i="6" s="1"/>
  <c r="E17" i="6"/>
  <c r="H17" i="6" s="1"/>
  <c r="E15" i="6"/>
  <c r="H15" i="6" s="1"/>
  <c r="E13" i="6"/>
  <c r="H13" i="6" s="1"/>
  <c r="E12" i="6"/>
  <c r="H12" i="6" s="1"/>
  <c r="E10" i="6"/>
  <c r="H10" i="6" s="1"/>
  <c r="E9" i="6"/>
  <c r="H9" i="6" s="1"/>
  <c r="E8" i="6"/>
  <c r="H8" i="6" s="1"/>
  <c r="E7" i="6"/>
  <c r="H7" i="6" s="1"/>
  <c r="E5" i="6"/>
  <c r="H5" i="6" s="1"/>
  <c r="E4" i="6"/>
  <c r="H4" i="6" s="1"/>
  <c r="E3" i="6"/>
  <c r="H3" i="6" s="1"/>
  <c r="I109" i="7"/>
  <c r="H109" i="7"/>
  <c r="F109" i="7"/>
  <c r="E109" i="7"/>
  <c r="D109" i="7"/>
  <c r="G108" i="7"/>
  <c r="J108" i="7" s="1"/>
  <c r="F108" i="3" s="1"/>
  <c r="P108" i="3" s="1"/>
  <c r="G107" i="7"/>
  <c r="J107" i="7" s="1"/>
  <c r="F107" i="3" s="1"/>
  <c r="P107" i="3" s="1"/>
  <c r="G106" i="7"/>
  <c r="J106" i="7" s="1"/>
  <c r="F106" i="3" s="1"/>
  <c r="P106" i="3" s="1"/>
  <c r="G105" i="7"/>
  <c r="J105" i="7" s="1"/>
  <c r="F105" i="3" s="1"/>
  <c r="P105" i="3" s="1"/>
  <c r="G104" i="7"/>
  <c r="J104" i="7" s="1"/>
  <c r="G103" i="7"/>
  <c r="J103" i="7" s="1"/>
  <c r="F103" i="3" s="1"/>
  <c r="P103" i="3" s="1"/>
  <c r="G102" i="7"/>
  <c r="J102" i="7" s="1"/>
  <c r="F102" i="3" s="1"/>
  <c r="P102" i="3" s="1"/>
  <c r="G101" i="7"/>
  <c r="J101" i="7" s="1"/>
  <c r="F101" i="3" s="1"/>
  <c r="P101" i="3" s="1"/>
  <c r="G100" i="7"/>
  <c r="J100" i="7" s="1"/>
  <c r="F100" i="3" s="1"/>
  <c r="P100" i="3" s="1"/>
  <c r="G99" i="7"/>
  <c r="J99" i="7" s="1"/>
  <c r="F99" i="3" s="1"/>
  <c r="P99" i="3" s="1"/>
  <c r="G98" i="7"/>
  <c r="J98" i="7" s="1"/>
  <c r="F98" i="3" s="1"/>
  <c r="P98" i="3" s="1"/>
  <c r="G97" i="7"/>
  <c r="J97" i="7" s="1"/>
  <c r="F97" i="3" s="1"/>
  <c r="P97" i="3" s="1"/>
  <c r="G96" i="7"/>
  <c r="J96" i="7" s="1"/>
  <c r="F96" i="3" s="1"/>
  <c r="P96" i="3" s="1"/>
  <c r="G95" i="7"/>
  <c r="J95" i="7" s="1"/>
  <c r="F95" i="3" s="1"/>
  <c r="P95" i="3" s="1"/>
  <c r="G94" i="7"/>
  <c r="J94" i="7" s="1"/>
  <c r="F94" i="3" s="1"/>
  <c r="P94" i="3" s="1"/>
  <c r="G93" i="7"/>
  <c r="J93" i="7" s="1"/>
  <c r="F93" i="3" s="1"/>
  <c r="P93" i="3" s="1"/>
  <c r="G92" i="7"/>
  <c r="J92" i="7" s="1"/>
  <c r="F92" i="3" s="1"/>
  <c r="P92" i="3" s="1"/>
  <c r="G91" i="7"/>
  <c r="J91" i="7" s="1"/>
  <c r="G90" i="7"/>
  <c r="J90" i="7" s="1"/>
  <c r="F90" i="3" s="1"/>
  <c r="P90" i="3" s="1"/>
  <c r="G89" i="7"/>
  <c r="J89" i="7" s="1"/>
  <c r="F89" i="3" s="1"/>
  <c r="P89" i="3" s="1"/>
  <c r="G88" i="7"/>
  <c r="J88" i="7" s="1"/>
  <c r="F88" i="3" s="1"/>
  <c r="P88" i="3" s="1"/>
  <c r="G87" i="7"/>
  <c r="J87" i="7" s="1"/>
  <c r="F87" i="3" s="1"/>
  <c r="P87" i="3" s="1"/>
  <c r="G86" i="7"/>
  <c r="J86" i="7" s="1"/>
  <c r="F86" i="3" s="1"/>
  <c r="P86" i="3" s="1"/>
  <c r="G85" i="7"/>
  <c r="J85" i="7" s="1"/>
  <c r="F85" i="3" s="1"/>
  <c r="P85" i="3" s="1"/>
  <c r="G84" i="7"/>
  <c r="J84" i="7" s="1"/>
  <c r="F84" i="3" s="1"/>
  <c r="P84" i="3" s="1"/>
  <c r="G83" i="7"/>
  <c r="J83" i="7" s="1"/>
  <c r="F83" i="3" s="1"/>
  <c r="P83" i="3" s="1"/>
  <c r="G82" i="7"/>
  <c r="J82" i="7" s="1"/>
  <c r="F82" i="3" s="1"/>
  <c r="P82" i="3" s="1"/>
  <c r="G81" i="7"/>
  <c r="J81" i="7" s="1"/>
  <c r="F81" i="3" s="1"/>
  <c r="P81" i="3" s="1"/>
  <c r="G80" i="7"/>
  <c r="J80" i="7" s="1"/>
  <c r="F80" i="3" s="1"/>
  <c r="P80" i="3" s="1"/>
  <c r="G79" i="7"/>
  <c r="J79" i="7" s="1"/>
  <c r="F79" i="3" s="1"/>
  <c r="P79" i="3" s="1"/>
  <c r="G78" i="7"/>
  <c r="J78" i="7" s="1"/>
  <c r="F78" i="3" s="1"/>
  <c r="P78" i="3" s="1"/>
  <c r="G77" i="7"/>
  <c r="J77" i="7" s="1"/>
  <c r="F77" i="3" s="1"/>
  <c r="P77" i="3" s="1"/>
  <c r="G76" i="7"/>
  <c r="J76" i="7" s="1"/>
  <c r="F76" i="3" s="1"/>
  <c r="P76" i="3" s="1"/>
  <c r="G75" i="7"/>
  <c r="J75" i="7" s="1"/>
  <c r="F75" i="3" s="1"/>
  <c r="P75" i="3" s="1"/>
  <c r="G74" i="7"/>
  <c r="J74" i="7" s="1"/>
  <c r="F74" i="3" s="1"/>
  <c r="P74" i="3" s="1"/>
  <c r="G73" i="7"/>
  <c r="J73" i="7" s="1"/>
  <c r="F73" i="3" s="1"/>
  <c r="P73" i="3" s="1"/>
  <c r="G72" i="7"/>
  <c r="J72" i="7" s="1"/>
  <c r="F72" i="3" s="1"/>
  <c r="P72" i="3" s="1"/>
  <c r="G71" i="7"/>
  <c r="J71" i="7" s="1"/>
  <c r="F71" i="3" s="1"/>
  <c r="P71" i="3" s="1"/>
  <c r="G70" i="7"/>
  <c r="J70" i="7" s="1"/>
  <c r="F70" i="3" s="1"/>
  <c r="P70" i="3" s="1"/>
  <c r="G69" i="7"/>
  <c r="J69" i="7" s="1"/>
  <c r="F69" i="3" s="1"/>
  <c r="P69" i="3" s="1"/>
  <c r="G68" i="7"/>
  <c r="J68" i="7" s="1"/>
  <c r="G67" i="7"/>
  <c r="J67" i="7" s="1"/>
  <c r="F67" i="3" s="1"/>
  <c r="P67" i="3" s="1"/>
  <c r="G66" i="7"/>
  <c r="J66" i="7" s="1"/>
  <c r="F66" i="3" s="1"/>
  <c r="P66" i="3" s="1"/>
  <c r="G65" i="7"/>
  <c r="J65" i="7" s="1"/>
  <c r="F65" i="3" s="1"/>
  <c r="P65" i="3" s="1"/>
  <c r="G64" i="7"/>
  <c r="J64" i="7" s="1"/>
  <c r="F64" i="3" s="1"/>
  <c r="P64" i="3" s="1"/>
  <c r="G63" i="7"/>
  <c r="J63" i="7" s="1"/>
  <c r="F63" i="3" s="1"/>
  <c r="P63" i="3" s="1"/>
  <c r="G62" i="7"/>
  <c r="J62" i="7" s="1"/>
  <c r="F62" i="3" s="1"/>
  <c r="P62" i="3" s="1"/>
  <c r="G61" i="7"/>
  <c r="J61" i="7" s="1"/>
  <c r="F61" i="3" s="1"/>
  <c r="P61" i="3" s="1"/>
  <c r="G60" i="7"/>
  <c r="J60" i="7" s="1"/>
  <c r="F60" i="3" s="1"/>
  <c r="P60" i="3" s="1"/>
  <c r="G59" i="7"/>
  <c r="J59" i="7" s="1"/>
  <c r="F59" i="3" s="1"/>
  <c r="P59" i="3" s="1"/>
  <c r="G58" i="7"/>
  <c r="J58" i="7" s="1"/>
  <c r="F58" i="3" s="1"/>
  <c r="P58" i="3" s="1"/>
  <c r="G57" i="7"/>
  <c r="J57" i="7" s="1"/>
  <c r="F57" i="3" s="1"/>
  <c r="P57" i="3" s="1"/>
  <c r="G56" i="7"/>
  <c r="J56" i="7" s="1"/>
  <c r="F56" i="3" s="1"/>
  <c r="P56" i="3" s="1"/>
  <c r="G55" i="7"/>
  <c r="J55" i="7" s="1"/>
  <c r="F55" i="3" s="1"/>
  <c r="P55" i="3" s="1"/>
  <c r="G54" i="7"/>
  <c r="J54" i="7" s="1"/>
  <c r="F54" i="3" s="1"/>
  <c r="P54" i="3" s="1"/>
  <c r="G53" i="7"/>
  <c r="J53" i="7" s="1"/>
  <c r="F53" i="3" s="1"/>
  <c r="P53" i="3" s="1"/>
  <c r="G52" i="7"/>
  <c r="J52" i="7" s="1"/>
  <c r="F52" i="3" s="1"/>
  <c r="P52" i="3" s="1"/>
  <c r="G51" i="7"/>
  <c r="J51" i="7" s="1"/>
  <c r="F51" i="3" s="1"/>
  <c r="P51" i="3" s="1"/>
  <c r="G50" i="7"/>
  <c r="J50" i="7" s="1"/>
  <c r="F50" i="3" s="1"/>
  <c r="P50" i="3" s="1"/>
  <c r="G49" i="7"/>
  <c r="J49" i="7" s="1"/>
  <c r="F49" i="3" s="1"/>
  <c r="P49" i="3" s="1"/>
  <c r="G48" i="7"/>
  <c r="J48" i="7" s="1"/>
  <c r="F48" i="3" s="1"/>
  <c r="P48" i="3" s="1"/>
  <c r="G47" i="7"/>
  <c r="J47" i="7" s="1"/>
  <c r="F47" i="3" s="1"/>
  <c r="P47" i="3" s="1"/>
  <c r="G46" i="7"/>
  <c r="J46" i="7" s="1"/>
  <c r="F46" i="3" s="1"/>
  <c r="P46" i="3" s="1"/>
  <c r="G45" i="7"/>
  <c r="J45" i="7" s="1"/>
  <c r="F45" i="3" s="1"/>
  <c r="P45" i="3" s="1"/>
  <c r="G44" i="7"/>
  <c r="J44" i="7" s="1"/>
  <c r="F44" i="3" s="1"/>
  <c r="P44" i="3" s="1"/>
  <c r="G43" i="7"/>
  <c r="J43" i="7" s="1"/>
  <c r="F43" i="3" s="1"/>
  <c r="P43" i="3" s="1"/>
  <c r="G42" i="7"/>
  <c r="J42" i="7" s="1"/>
  <c r="F42" i="3" s="1"/>
  <c r="P42" i="3" s="1"/>
  <c r="G41" i="7"/>
  <c r="J41" i="7" s="1"/>
  <c r="F41" i="3" s="1"/>
  <c r="P41" i="3" s="1"/>
  <c r="G40" i="7"/>
  <c r="J40" i="7" s="1"/>
  <c r="F40" i="3" s="1"/>
  <c r="P40" i="3" s="1"/>
  <c r="G39" i="7"/>
  <c r="J39" i="7" s="1"/>
  <c r="F39" i="3" s="1"/>
  <c r="P39" i="3" s="1"/>
  <c r="G38" i="7"/>
  <c r="J38" i="7" s="1"/>
  <c r="F38" i="3" s="1"/>
  <c r="P38" i="3" s="1"/>
  <c r="G37" i="7"/>
  <c r="J37" i="7" s="1"/>
  <c r="F37" i="3" s="1"/>
  <c r="P37" i="3" s="1"/>
  <c r="G36" i="7"/>
  <c r="J36" i="7" s="1"/>
  <c r="F36" i="3" s="1"/>
  <c r="P36" i="3" s="1"/>
  <c r="G35" i="7"/>
  <c r="J35" i="7" s="1"/>
  <c r="F35" i="3" s="1"/>
  <c r="P35" i="3" s="1"/>
  <c r="G34" i="7"/>
  <c r="J34" i="7" s="1"/>
  <c r="F34" i="3" s="1"/>
  <c r="P34" i="3" s="1"/>
  <c r="G33" i="7"/>
  <c r="J33" i="7" s="1"/>
  <c r="F33" i="3" s="1"/>
  <c r="P33" i="3" s="1"/>
  <c r="G32" i="7"/>
  <c r="J32" i="7" s="1"/>
  <c r="F32" i="3" s="1"/>
  <c r="P32" i="3" s="1"/>
  <c r="G31" i="7"/>
  <c r="J31" i="7" s="1"/>
  <c r="F31" i="3" s="1"/>
  <c r="P31" i="3" s="1"/>
  <c r="G30" i="7"/>
  <c r="J30" i="7" s="1"/>
  <c r="F30" i="3" s="1"/>
  <c r="P30" i="3" s="1"/>
  <c r="G29" i="7"/>
  <c r="J29" i="7" s="1"/>
  <c r="F29" i="3" s="1"/>
  <c r="P29" i="3" s="1"/>
  <c r="G28" i="7"/>
  <c r="J28" i="7" s="1"/>
  <c r="F28" i="3" s="1"/>
  <c r="P28" i="3" s="1"/>
  <c r="G27" i="7"/>
  <c r="J27" i="7" s="1"/>
  <c r="G26" i="7"/>
  <c r="J26" i="7" s="1"/>
  <c r="F26" i="3" s="1"/>
  <c r="P26" i="3" s="1"/>
  <c r="G25" i="7"/>
  <c r="J25" i="7" s="1"/>
  <c r="F25" i="3" s="1"/>
  <c r="P25" i="3" s="1"/>
  <c r="G24" i="7"/>
  <c r="J24" i="7" s="1"/>
  <c r="F24" i="3" s="1"/>
  <c r="P24" i="3" s="1"/>
  <c r="G23" i="7"/>
  <c r="J23" i="7" s="1"/>
  <c r="F23" i="3" s="1"/>
  <c r="P23" i="3" s="1"/>
  <c r="G22" i="7"/>
  <c r="J22" i="7" s="1"/>
  <c r="F22" i="3" s="1"/>
  <c r="P22" i="3" s="1"/>
  <c r="G21" i="7"/>
  <c r="J21" i="7" s="1"/>
  <c r="F21" i="3" s="1"/>
  <c r="P21" i="3" s="1"/>
  <c r="G20" i="7"/>
  <c r="J20" i="7" s="1"/>
  <c r="F20" i="3" s="1"/>
  <c r="P20" i="3" s="1"/>
  <c r="G19" i="7"/>
  <c r="J19" i="7" s="1"/>
  <c r="F19" i="3" s="1"/>
  <c r="P19" i="3" s="1"/>
  <c r="G18" i="7"/>
  <c r="J18" i="7" s="1"/>
  <c r="F18" i="3" s="1"/>
  <c r="P18" i="3" s="1"/>
  <c r="G17" i="7"/>
  <c r="J17" i="7" s="1"/>
  <c r="F17" i="3" s="1"/>
  <c r="P17" i="3" s="1"/>
  <c r="G16" i="7"/>
  <c r="J16" i="7" s="1"/>
  <c r="F16" i="3" s="1"/>
  <c r="P16" i="3" s="1"/>
  <c r="G15" i="7"/>
  <c r="J15" i="7" s="1"/>
  <c r="F15" i="3" s="1"/>
  <c r="P15" i="3" s="1"/>
  <c r="G14" i="7"/>
  <c r="J14" i="7" s="1"/>
  <c r="F14" i="3" s="1"/>
  <c r="P14" i="3" s="1"/>
  <c r="G13" i="7"/>
  <c r="J13" i="7" s="1"/>
  <c r="F13" i="3" s="1"/>
  <c r="P13" i="3" s="1"/>
  <c r="G12" i="7"/>
  <c r="J12" i="7" s="1"/>
  <c r="F12" i="3" s="1"/>
  <c r="P12" i="3" s="1"/>
  <c r="G11" i="7"/>
  <c r="J11" i="7" s="1"/>
  <c r="F11" i="3" s="1"/>
  <c r="P11" i="3" s="1"/>
  <c r="G10" i="7"/>
  <c r="J10" i="7" s="1"/>
  <c r="F10" i="3" s="1"/>
  <c r="P10" i="3" s="1"/>
  <c r="G9" i="7"/>
  <c r="J9" i="7" s="1"/>
  <c r="F9" i="3" s="1"/>
  <c r="P9" i="3" s="1"/>
  <c r="G8" i="7"/>
  <c r="J8" i="7" s="1"/>
  <c r="G7" i="7"/>
  <c r="J7" i="7" s="1"/>
  <c r="F7" i="3" s="1"/>
  <c r="P7" i="3" s="1"/>
  <c r="G6" i="7"/>
  <c r="J6" i="7" s="1"/>
  <c r="F6" i="3" s="1"/>
  <c r="P6" i="3" s="1"/>
  <c r="G5" i="7"/>
  <c r="J5" i="7" s="1"/>
  <c r="F5" i="3" s="1"/>
  <c r="P5" i="3" s="1"/>
  <c r="G4" i="7"/>
  <c r="J4" i="7" s="1"/>
  <c r="G3" i="7"/>
  <c r="J3" i="7" s="1"/>
  <c r="E30" i="3"/>
  <c r="E39" i="3"/>
  <c r="E40" i="3"/>
  <c r="E41" i="3"/>
  <c r="E42" i="3"/>
  <c r="E43" i="3"/>
  <c r="E48" i="3"/>
  <c r="E49" i="3"/>
  <c r="E57" i="3"/>
  <c r="E58" i="3"/>
  <c r="E60" i="3"/>
  <c r="E61" i="3"/>
  <c r="E62" i="3"/>
  <c r="E63" i="3"/>
  <c r="E67" i="3"/>
  <c r="E76" i="3"/>
  <c r="E77" i="3"/>
  <c r="E78" i="3"/>
  <c r="E79" i="3"/>
  <c r="E80" i="3"/>
  <c r="E81" i="3"/>
  <c r="E82" i="3"/>
  <c r="E83" i="3"/>
  <c r="E87" i="3"/>
  <c r="E95" i="3"/>
  <c r="E96" i="3"/>
  <c r="E97" i="3"/>
  <c r="E98" i="3"/>
  <c r="E99" i="3"/>
  <c r="E100" i="3"/>
  <c r="E101" i="3"/>
  <c r="E102" i="3"/>
  <c r="E103" i="3"/>
  <c r="E5" i="3"/>
  <c r="E7" i="3"/>
  <c r="E9" i="3"/>
  <c r="E11" i="3"/>
  <c r="E13" i="3"/>
  <c r="E16" i="3"/>
  <c r="E17" i="3"/>
  <c r="E25" i="3"/>
  <c r="I109" i="5"/>
  <c r="H109" i="5"/>
  <c r="F109" i="5"/>
  <c r="E109" i="5"/>
  <c r="D109" i="5"/>
  <c r="G108" i="5"/>
  <c r="J108" i="5" s="1"/>
  <c r="E108" i="3" s="1"/>
  <c r="G107" i="5"/>
  <c r="J107" i="5" s="1"/>
  <c r="E107" i="3" s="1"/>
  <c r="G106" i="5"/>
  <c r="J106" i="5" s="1"/>
  <c r="E106" i="3" s="1"/>
  <c r="G105" i="5"/>
  <c r="J105" i="5" s="1"/>
  <c r="E105" i="3" s="1"/>
  <c r="G104" i="5"/>
  <c r="J104" i="5" s="1"/>
  <c r="E104" i="3" s="1"/>
  <c r="G103" i="5"/>
  <c r="J103" i="5" s="1"/>
  <c r="G102" i="5"/>
  <c r="J102" i="5" s="1"/>
  <c r="G101" i="5"/>
  <c r="J101" i="5" s="1"/>
  <c r="G100" i="5"/>
  <c r="J100" i="5" s="1"/>
  <c r="G99" i="5"/>
  <c r="J99" i="5" s="1"/>
  <c r="G98" i="5"/>
  <c r="J98" i="5" s="1"/>
  <c r="G97" i="5"/>
  <c r="J97" i="5" s="1"/>
  <c r="G96" i="5"/>
  <c r="J96" i="5" s="1"/>
  <c r="G95" i="5"/>
  <c r="J95" i="5" s="1"/>
  <c r="G94" i="5"/>
  <c r="J94" i="5" s="1"/>
  <c r="E94" i="3" s="1"/>
  <c r="G93" i="5"/>
  <c r="J93" i="5" s="1"/>
  <c r="E93" i="3" s="1"/>
  <c r="G92" i="5"/>
  <c r="J92" i="5" s="1"/>
  <c r="E92" i="3" s="1"/>
  <c r="G91" i="5"/>
  <c r="J91" i="5" s="1"/>
  <c r="E91" i="3" s="1"/>
  <c r="G90" i="5"/>
  <c r="J90" i="5" s="1"/>
  <c r="E90" i="3" s="1"/>
  <c r="G89" i="5"/>
  <c r="J89" i="5" s="1"/>
  <c r="E89" i="3" s="1"/>
  <c r="G88" i="5"/>
  <c r="J88" i="5" s="1"/>
  <c r="E88" i="3" s="1"/>
  <c r="G87" i="5"/>
  <c r="G86" i="5"/>
  <c r="J86" i="5" s="1"/>
  <c r="E86" i="3" s="1"/>
  <c r="G85" i="5"/>
  <c r="J85" i="5" s="1"/>
  <c r="E85" i="3" s="1"/>
  <c r="G84" i="5"/>
  <c r="J84" i="5" s="1"/>
  <c r="E84" i="3" s="1"/>
  <c r="G83" i="5"/>
  <c r="J83" i="5" s="1"/>
  <c r="G82" i="5"/>
  <c r="J82" i="5" s="1"/>
  <c r="G81" i="5"/>
  <c r="J81" i="5" s="1"/>
  <c r="G80" i="5"/>
  <c r="J80" i="5" s="1"/>
  <c r="G79" i="5"/>
  <c r="J79" i="5" s="1"/>
  <c r="G78" i="5"/>
  <c r="J78" i="5" s="1"/>
  <c r="G77" i="5"/>
  <c r="J77" i="5" s="1"/>
  <c r="G76" i="5"/>
  <c r="J76" i="5" s="1"/>
  <c r="G75" i="5"/>
  <c r="J75" i="5" s="1"/>
  <c r="E75" i="3" s="1"/>
  <c r="G74" i="5"/>
  <c r="J74" i="5" s="1"/>
  <c r="E74" i="3" s="1"/>
  <c r="G73" i="5"/>
  <c r="J73" i="5" s="1"/>
  <c r="E73" i="3" s="1"/>
  <c r="G72" i="5"/>
  <c r="J72" i="5" s="1"/>
  <c r="E72" i="3" s="1"/>
  <c r="G71" i="5"/>
  <c r="J71" i="5" s="1"/>
  <c r="E71" i="3" s="1"/>
  <c r="G70" i="5"/>
  <c r="J70" i="5" s="1"/>
  <c r="E70" i="3" s="1"/>
  <c r="G69" i="5"/>
  <c r="J69" i="5" s="1"/>
  <c r="E69" i="3" s="1"/>
  <c r="J68" i="5"/>
  <c r="E68" i="3" s="1"/>
  <c r="G68" i="5"/>
  <c r="G67" i="5"/>
  <c r="J67" i="5" s="1"/>
  <c r="G66" i="5"/>
  <c r="J66" i="5" s="1"/>
  <c r="E66" i="3" s="1"/>
  <c r="G65" i="5"/>
  <c r="J65" i="5" s="1"/>
  <c r="E65" i="3" s="1"/>
  <c r="G64" i="5"/>
  <c r="J64" i="5" s="1"/>
  <c r="E64" i="3" s="1"/>
  <c r="G63" i="5"/>
  <c r="J63" i="5" s="1"/>
  <c r="G62" i="5"/>
  <c r="J62" i="5" s="1"/>
  <c r="G61" i="5"/>
  <c r="J61" i="5" s="1"/>
  <c r="G60" i="5"/>
  <c r="J60" i="5" s="1"/>
  <c r="G59" i="5"/>
  <c r="J59" i="5" s="1"/>
  <c r="E59" i="3" s="1"/>
  <c r="G58" i="5"/>
  <c r="J58" i="5" s="1"/>
  <c r="G57" i="5"/>
  <c r="J57" i="5" s="1"/>
  <c r="G56" i="5"/>
  <c r="J56" i="5" s="1"/>
  <c r="E56" i="3" s="1"/>
  <c r="G55" i="5"/>
  <c r="J55" i="5" s="1"/>
  <c r="E55" i="3" s="1"/>
  <c r="G54" i="5"/>
  <c r="J54" i="5" s="1"/>
  <c r="E54" i="3" s="1"/>
  <c r="G53" i="5"/>
  <c r="J53" i="5" s="1"/>
  <c r="E53" i="3" s="1"/>
  <c r="G52" i="5"/>
  <c r="J52" i="5" s="1"/>
  <c r="E52" i="3" s="1"/>
  <c r="G51" i="5"/>
  <c r="J51" i="5" s="1"/>
  <c r="E51" i="3" s="1"/>
  <c r="J50" i="5"/>
  <c r="E50" i="3" s="1"/>
  <c r="G50" i="5"/>
  <c r="G49" i="5"/>
  <c r="J49" i="5" s="1"/>
  <c r="G48" i="5"/>
  <c r="J48" i="5" s="1"/>
  <c r="G47" i="5"/>
  <c r="J47" i="5" s="1"/>
  <c r="E47" i="3" s="1"/>
  <c r="G46" i="5"/>
  <c r="J46" i="5" s="1"/>
  <c r="E46" i="3" s="1"/>
  <c r="G45" i="5"/>
  <c r="J45" i="5" s="1"/>
  <c r="E45" i="3" s="1"/>
  <c r="G44" i="5"/>
  <c r="J44" i="5" s="1"/>
  <c r="E44" i="3" s="1"/>
  <c r="G43" i="5"/>
  <c r="J43" i="5" s="1"/>
  <c r="G42" i="5"/>
  <c r="J42" i="5" s="1"/>
  <c r="G41" i="5"/>
  <c r="J41" i="5" s="1"/>
  <c r="G40" i="5"/>
  <c r="J40" i="5" s="1"/>
  <c r="G39" i="5"/>
  <c r="J39" i="5" s="1"/>
  <c r="G38" i="5"/>
  <c r="J38" i="5" s="1"/>
  <c r="E38" i="3" s="1"/>
  <c r="G37" i="5"/>
  <c r="J37" i="5" s="1"/>
  <c r="E37" i="3" s="1"/>
  <c r="G36" i="5"/>
  <c r="J36" i="5" s="1"/>
  <c r="E36" i="3" s="1"/>
  <c r="G35" i="5"/>
  <c r="J35" i="5" s="1"/>
  <c r="E35" i="3" s="1"/>
  <c r="G34" i="5"/>
  <c r="J34" i="5" s="1"/>
  <c r="E34" i="3" s="1"/>
  <c r="G33" i="5"/>
  <c r="J33" i="5" s="1"/>
  <c r="E33" i="3" s="1"/>
  <c r="G32" i="5"/>
  <c r="J32" i="5" s="1"/>
  <c r="E32" i="3" s="1"/>
  <c r="G31" i="5"/>
  <c r="J31" i="5" s="1"/>
  <c r="E31" i="3" s="1"/>
  <c r="G30" i="5"/>
  <c r="J30" i="5" s="1"/>
  <c r="G29" i="5"/>
  <c r="J29" i="5" s="1"/>
  <c r="E29" i="3" s="1"/>
  <c r="G28" i="5"/>
  <c r="J28" i="5" s="1"/>
  <c r="E28" i="3" s="1"/>
  <c r="G27" i="5"/>
  <c r="J27" i="5" s="1"/>
  <c r="E27" i="3" s="1"/>
  <c r="G26" i="5"/>
  <c r="J26" i="5" s="1"/>
  <c r="E26" i="3" s="1"/>
  <c r="G25" i="5"/>
  <c r="J25" i="5" s="1"/>
  <c r="G24" i="5"/>
  <c r="J24" i="5" s="1"/>
  <c r="E24" i="3" s="1"/>
  <c r="G23" i="5"/>
  <c r="J23" i="5" s="1"/>
  <c r="E23" i="3" s="1"/>
  <c r="G22" i="5"/>
  <c r="J22" i="5" s="1"/>
  <c r="E22" i="3" s="1"/>
  <c r="G21" i="5"/>
  <c r="J21" i="5" s="1"/>
  <c r="E21" i="3" s="1"/>
  <c r="G20" i="5"/>
  <c r="J20" i="5" s="1"/>
  <c r="E20" i="3" s="1"/>
  <c r="G19" i="5"/>
  <c r="J19" i="5" s="1"/>
  <c r="E19" i="3" s="1"/>
  <c r="G18" i="5"/>
  <c r="J18" i="5" s="1"/>
  <c r="E18" i="3" s="1"/>
  <c r="G17" i="5"/>
  <c r="J17" i="5" s="1"/>
  <c r="G16" i="5"/>
  <c r="J16" i="5" s="1"/>
  <c r="G15" i="5"/>
  <c r="J15" i="5" s="1"/>
  <c r="E15" i="3" s="1"/>
  <c r="G14" i="5"/>
  <c r="J14" i="5" s="1"/>
  <c r="E14" i="3" s="1"/>
  <c r="G13" i="5"/>
  <c r="J13" i="5" s="1"/>
  <c r="G12" i="5"/>
  <c r="J12" i="5" s="1"/>
  <c r="E12" i="3" s="1"/>
  <c r="G11" i="5"/>
  <c r="J11" i="5" s="1"/>
  <c r="G10" i="5"/>
  <c r="J10" i="5" s="1"/>
  <c r="E10" i="3" s="1"/>
  <c r="G9" i="5"/>
  <c r="J9" i="5" s="1"/>
  <c r="G8" i="5"/>
  <c r="J8" i="5" s="1"/>
  <c r="E8" i="3" s="1"/>
  <c r="G7" i="5"/>
  <c r="J7" i="5" s="1"/>
  <c r="G6" i="5"/>
  <c r="J6" i="5" s="1"/>
  <c r="E6" i="3" s="1"/>
  <c r="G5" i="5"/>
  <c r="J5" i="5" s="1"/>
  <c r="G4" i="5"/>
  <c r="J4" i="5" s="1"/>
  <c r="E4" i="3" s="1"/>
  <c r="G3" i="5"/>
  <c r="J3" i="5" s="1"/>
  <c r="E3" i="3" s="1"/>
  <c r="B75" i="4"/>
  <c r="C75" i="4"/>
  <c r="G75" i="4"/>
  <c r="D75" i="4"/>
  <c r="F75" i="4"/>
  <c r="E74" i="4"/>
  <c r="H74" i="4" s="1"/>
  <c r="E73" i="4"/>
  <c r="H73" i="4" s="1"/>
  <c r="E72" i="4"/>
  <c r="H72" i="4" s="1"/>
  <c r="E69" i="4"/>
  <c r="H69" i="4" s="1"/>
  <c r="E68" i="4"/>
  <c r="H68" i="4" s="1"/>
  <c r="E67" i="4"/>
  <c r="H67" i="4" s="1"/>
  <c r="E66" i="4"/>
  <c r="H66" i="4" s="1"/>
  <c r="E65" i="4"/>
  <c r="H65" i="4" s="1"/>
  <c r="E64" i="4"/>
  <c r="H64" i="4" s="1"/>
  <c r="E63" i="4"/>
  <c r="H63" i="4" s="1"/>
  <c r="E62" i="4"/>
  <c r="H62" i="4" s="1"/>
  <c r="E61" i="4"/>
  <c r="H61" i="4" s="1"/>
  <c r="E60" i="4"/>
  <c r="H60" i="4" s="1"/>
  <c r="E59" i="4"/>
  <c r="H59" i="4" s="1"/>
  <c r="E57" i="4"/>
  <c r="H57" i="4" s="1"/>
  <c r="E56" i="4"/>
  <c r="H56" i="4" s="1"/>
  <c r="E54" i="4"/>
  <c r="H54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4" i="4"/>
  <c r="H44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E4" i="4"/>
  <c r="H4" i="4" s="1"/>
  <c r="E3" i="4"/>
  <c r="H3" i="4" s="1"/>
  <c r="E75" i="8" l="1"/>
  <c r="H75" i="8" s="1"/>
  <c r="G109" i="7"/>
  <c r="J109" i="7" s="1"/>
  <c r="F109" i="3" s="1"/>
  <c r="P109" i="3" s="1"/>
  <c r="E75" i="6"/>
  <c r="H75" i="6" s="1"/>
  <c r="G109" i="5"/>
  <c r="J109" i="5" s="1"/>
  <c r="E109" i="3" s="1"/>
  <c r="E75" i="4"/>
  <c r="H75" i="4" s="1"/>
  <c r="D18" i="3"/>
  <c r="D27" i="3"/>
  <c r="D28" i="3"/>
  <c r="D29" i="3"/>
  <c r="D32" i="3"/>
  <c r="D33" i="3"/>
  <c r="D34" i="3"/>
  <c r="D35" i="3"/>
  <c r="D42" i="3"/>
  <c r="D44" i="3"/>
  <c r="D45" i="3"/>
  <c r="D56" i="3"/>
  <c r="D58" i="3"/>
  <c r="D59" i="3"/>
  <c r="D60" i="3"/>
  <c r="D61" i="3"/>
  <c r="D64" i="3"/>
  <c r="D65" i="3"/>
  <c r="D67" i="3"/>
  <c r="D70" i="3"/>
  <c r="D75" i="3"/>
  <c r="D76" i="3"/>
  <c r="D80" i="3"/>
  <c r="D90" i="3"/>
  <c r="D91" i="3"/>
  <c r="D99" i="3"/>
  <c r="D100" i="3"/>
  <c r="D102" i="3"/>
  <c r="D105" i="3"/>
  <c r="D106" i="3"/>
  <c r="D3" i="3"/>
  <c r="I109" i="1"/>
  <c r="H109" i="1"/>
  <c r="F109" i="1"/>
  <c r="E109" i="1"/>
  <c r="D109" i="1"/>
  <c r="G108" i="1"/>
  <c r="J108" i="1" s="1"/>
  <c r="D108" i="3" s="1"/>
  <c r="G107" i="1"/>
  <c r="J107" i="1" s="1"/>
  <c r="D107" i="3" s="1"/>
  <c r="G106" i="1"/>
  <c r="J106" i="1" s="1"/>
  <c r="G105" i="1"/>
  <c r="J105" i="1" s="1"/>
  <c r="G104" i="1"/>
  <c r="J104" i="1" s="1"/>
  <c r="D104" i="3" s="1"/>
  <c r="G103" i="1"/>
  <c r="J103" i="1" s="1"/>
  <c r="D103" i="3" s="1"/>
  <c r="G102" i="1"/>
  <c r="J102" i="1" s="1"/>
  <c r="G101" i="1"/>
  <c r="J101" i="1" s="1"/>
  <c r="D101" i="3" s="1"/>
  <c r="G100" i="1"/>
  <c r="J100" i="1" s="1"/>
  <c r="G99" i="1"/>
  <c r="J99" i="1" s="1"/>
  <c r="G98" i="1"/>
  <c r="J98" i="1" s="1"/>
  <c r="D98" i="3" s="1"/>
  <c r="G97" i="1"/>
  <c r="J97" i="1" s="1"/>
  <c r="D97" i="3" s="1"/>
  <c r="G96" i="1"/>
  <c r="J96" i="1" s="1"/>
  <c r="D96" i="3" s="1"/>
  <c r="G95" i="1"/>
  <c r="J95" i="1" s="1"/>
  <c r="D95" i="3" s="1"/>
  <c r="G94" i="1"/>
  <c r="J94" i="1" s="1"/>
  <c r="D94" i="3" s="1"/>
  <c r="G93" i="1"/>
  <c r="J93" i="1" s="1"/>
  <c r="D93" i="3" s="1"/>
  <c r="G92" i="1"/>
  <c r="J92" i="1" s="1"/>
  <c r="D92" i="3" s="1"/>
  <c r="G91" i="1"/>
  <c r="J91" i="1" s="1"/>
  <c r="G90" i="1"/>
  <c r="J90" i="1" s="1"/>
  <c r="G89" i="1"/>
  <c r="J89" i="1" s="1"/>
  <c r="D89" i="3" s="1"/>
  <c r="G88" i="1"/>
  <c r="J88" i="1" s="1"/>
  <c r="D88" i="3" s="1"/>
  <c r="G87" i="1"/>
  <c r="J87" i="1" s="1"/>
  <c r="D87" i="3" s="1"/>
  <c r="G86" i="1"/>
  <c r="J86" i="1" s="1"/>
  <c r="D86" i="3" s="1"/>
  <c r="G85" i="1"/>
  <c r="J85" i="1" s="1"/>
  <c r="D85" i="3" s="1"/>
  <c r="G84" i="1"/>
  <c r="J84" i="1" s="1"/>
  <c r="D84" i="3" s="1"/>
  <c r="G83" i="1"/>
  <c r="J83" i="1" s="1"/>
  <c r="D83" i="3" s="1"/>
  <c r="G82" i="1"/>
  <c r="J82" i="1" s="1"/>
  <c r="D82" i="3" s="1"/>
  <c r="G81" i="1"/>
  <c r="J81" i="1" s="1"/>
  <c r="D81" i="3" s="1"/>
  <c r="G80" i="1"/>
  <c r="J80" i="1" s="1"/>
  <c r="G79" i="1"/>
  <c r="J79" i="1" s="1"/>
  <c r="D79" i="3" s="1"/>
  <c r="G78" i="1"/>
  <c r="J78" i="1" s="1"/>
  <c r="D78" i="3" s="1"/>
  <c r="G77" i="1"/>
  <c r="J77" i="1" s="1"/>
  <c r="D77" i="3" s="1"/>
  <c r="G76" i="1"/>
  <c r="J76" i="1" s="1"/>
  <c r="G75" i="1"/>
  <c r="J75" i="1" s="1"/>
  <c r="G74" i="1"/>
  <c r="J74" i="1" s="1"/>
  <c r="D74" i="3" s="1"/>
  <c r="G73" i="1"/>
  <c r="J73" i="1" s="1"/>
  <c r="D73" i="3" s="1"/>
  <c r="G72" i="1"/>
  <c r="J72" i="1" s="1"/>
  <c r="D72" i="3" s="1"/>
  <c r="G71" i="1"/>
  <c r="J71" i="1" s="1"/>
  <c r="D71" i="3" s="1"/>
  <c r="G70" i="1"/>
  <c r="J70" i="1" s="1"/>
  <c r="G69" i="1"/>
  <c r="J69" i="1" s="1"/>
  <c r="D69" i="3" s="1"/>
  <c r="G68" i="1"/>
  <c r="J68" i="1" s="1"/>
  <c r="D68" i="3" s="1"/>
  <c r="G67" i="1"/>
  <c r="J67" i="1" s="1"/>
  <c r="G66" i="1"/>
  <c r="J66" i="1" s="1"/>
  <c r="D66" i="3" s="1"/>
  <c r="G65" i="1"/>
  <c r="J65" i="1" s="1"/>
  <c r="G64" i="1"/>
  <c r="J64" i="1" s="1"/>
  <c r="G63" i="1"/>
  <c r="J63" i="1" s="1"/>
  <c r="D63" i="3" s="1"/>
  <c r="G62" i="1"/>
  <c r="J62" i="1" s="1"/>
  <c r="D62" i="3" s="1"/>
  <c r="G61" i="1"/>
  <c r="J61" i="1" s="1"/>
  <c r="G60" i="1"/>
  <c r="J60" i="1" s="1"/>
  <c r="G59" i="1"/>
  <c r="J59" i="1" s="1"/>
  <c r="G58" i="1"/>
  <c r="J58" i="1" s="1"/>
  <c r="G57" i="1"/>
  <c r="J57" i="1" s="1"/>
  <c r="D57" i="3" s="1"/>
  <c r="G56" i="1"/>
  <c r="J56" i="1" s="1"/>
  <c r="G55" i="1"/>
  <c r="J55" i="1" s="1"/>
  <c r="D55" i="3" s="1"/>
  <c r="G54" i="1"/>
  <c r="J54" i="1" s="1"/>
  <c r="D54" i="3" s="1"/>
  <c r="G53" i="1"/>
  <c r="J53" i="1" s="1"/>
  <c r="D53" i="3" s="1"/>
  <c r="G52" i="1"/>
  <c r="J52" i="1" s="1"/>
  <c r="D52" i="3" s="1"/>
  <c r="G51" i="1"/>
  <c r="J51" i="1" s="1"/>
  <c r="D51" i="3" s="1"/>
  <c r="G50" i="1"/>
  <c r="J50" i="1" s="1"/>
  <c r="D50" i="3" s="1"/>
  <c r="G49" i="1"/>
  <c r="J49" i="1" s="1"/>
  <c r="D49" i="3" s="1"/>
  <c r="G48" i="1"/>
  <c r="J48" i="1" s="1"/>
  <c r="D48" i="3" s="1"/>
  <c r="G47" i="1"/>
  <c r="J47" i="1" s="1"/>
  <c r="D47" i="3" s="1"/>
  <c r="G46" i="1"/>
  <c r="J46" i="1" s="1"/>
  <c r="D46" i="3" s="1"/>
  <c r="G45" i="1"/>
  <c r="J45" i="1" s="1"/>
  <c r="G44" i="1"/>
  <c r="J44" i="1" s="1"/>
  <c r="G43" i="1"/>
  <c r="J43" i="1" s="1"/>
  <c r="D43" i="3" s="1"/>
  <c r="G42" i="1"/>
  <c r="J42" i="1" s="1"/>
  <c r="G41" i="1"/>
  <c r="J41" i="1" s="1"/>
  <c r="D41" i="3" s="1"/>
  <c r="G40" i="1"/>
  <c r="J40" i="1" s="1"/>
  <c r="D40" i="3" s="1"/>
  <c r="G39" i="1"/>
  <c r="J39" i="1" s="1"/>
  <c r="D39" i="3" s="1"/>
  <c r="G38" i="1"/>
  <c r="J38" i="1" s="1"/>
  <c r="D38" i="3" s="1"/>
  <c r="G37" i="1"/>
  <c r="J37" i="1" s="1"/>
  <c r="D37" i="3" s="1"/>
  <c r="G36" i="1"/>
  <c r="J36" i="1" s="1"/>
  <c r="D36" i="3" s="1"/>
  <c r="G35" i="1"/>
  <c r="J35" i="1" s="1"/>
  <c r="G34" i="1"/>
  <c r="J34" i="1" s="1"/>
  <c r="G33" i="1"/>
  <c r="J33" i="1" s="1"/>
  <c r="G32" i="1"/>
  <c r="J32" i="1" s="1"/>
  <c r="G31" i="1"/>
  <c r="J31" i="1" s="1"/>
  <c r="D31" i="3" s="1"/>
  <c r="G30" i="1"/>
  <c r="J30" i="1" s="1"/>
  <c r="D30" i="3" s="1"/>
  <c r="G29" i="1"/>
  <c r="J29" i="1" s="1"/>
  <c r="G28" i="1"/>
  <c r="J28" i="1" s="1"/>
  <c r="G27" i="1"/>
  <c r="J27" i="1" s="1"/>
  <c r="G26" i="1"/>
  <c r="J26" i="1" s="1"/>
  <c r="D26" i="3" s="1"/>
  <c r="G25" i="1"/>
  <c r="J25" i="1" s="1"/>
  <c r="D25" i="3" s="1"/>
  <c r="G24" i="1"/>
  <c r="J24" i="1" s="1"/>
  <c r="D24" i="3" s="1"/>
  <c r="G23" i="1"/>
  <c r="J23" i="1" s="1"/>
  <c r="D23" i="3" s="1"/>
  <c r="G22" i="1"/>
  <c r="J22" i="1" s="1"/>
  <c r="D22" i="3" s="1"/>
  <c r="G21" i="1"/>
  <c r="J21" i="1" s="1"/>
  <c r="D21" i="3" s="1"/>
  <c r="G20" i="1"/>
  <c r="J20" i="1" s="1"/>
  <c r="D20" i="3" s="1"/>
  <c r="G19" i="1"/>
  <c r="J19" i="1" s="1"/>
  <c r="D19" i="3" s="1"/>
  <c r="G18" i="1"/>
  <c r="J18" i="1" s="1"/>
  <c r="G17" i="1"/>
  <c r="J17" i="1" s="1"/>
  <c r="D17" i="3" s="1"/>
  <c r="G16" i="1"/>
  <c r="J16" i="1" s="1"/>
  <c r="D16" i="3" s="1"/>
  <c r="G15" i="1"/>
  <c r="J15" i="1" s="1"/>
  <c r="D15" i="3" s="1"/>
  <c r="G14" i="1"/>
  <c r="J14" i="1" s="1"/>
  <c r="D14" i="3" s="1"/>
  <c r="G13" i="1"/>
  <c r="J13" i="1" s="1"/>
  <c r="D13" i="3" s="1"/>
  <c r="G12" i="1"/>
  <c r="J12" i="1" s="1"/>
  <c r="D12" i="3" s="1"/>
  <c r="G11" i="1"/>
  <c r="J11" i="1" s="1"/>
  <c r="D11" i="3" s="1"/>
  <c r="G10" i="1"/>
  <c r="J10" i="1" s="1"/>
  <c r="D10" i="3" s="1"/>
  <c r="G9" i="1"/>
  <c r="J9" i="1" s="1"/>
  <c r="D9" i="3" s="1"/>
  <c r="G8" i="1"/>
  <c r="J8" i="1" s="1"/>
  <c r="D8" i="3" s="1"/>
  <c r="G7" i="1"/>
  <c r="J7" i="1" s="1"/>
  <c r="D7" i="3" s="1"/>
  <c r="G6" i="1"/>
  <c r="J6" i="1" s="1"/>
  <c r="D6" i="3" s="1"/>
  <c r="G5" i="1"/>
  <c r="J5" i="1" s="1"/>
  <c r="D5" i="3" s="1"/>
  <c r="G4" i="1"/>
  <c r="J4" i="1" s="1"/>
  <c r="D4" i="3" s="1"/>
  <c r="G3" i="1"/>
  <c r="J3" i="1" s="1"/>
  <c r="G109" i="1" l="1"/>
  <c r="J109" i="1" s="1"/>
  <c r="D109" i="3" s="1"/>
</calcChain>
</file>

<file path=xl/sharedStrings.xml><?xml version="1.0" encoding="utf-8"?>
<sst xmlns="http://schemas.openxmlformats.org/spreadsheetml/2006/main" count="2206" uniqueCount="497">
  <si>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</si>
  <si>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</si>
  <si>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</si>
  <si>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</si>
  <si>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</si>
  <si>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</si>
  <si>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</si>
  <si>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</si>
  <si>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</si>
  <si>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</si>
  <si>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</si>
  <si>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</si>
  <si>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</si>
  <si>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</si>
  <si>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</si>
  <si>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</si>
  <si>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</si>
  <si>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</si>
  <si>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</si>
  <si>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</si>
  <si>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</si>
  <si>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</si>
  <si>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</si>
  <si>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</si>
  <si>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</si>
  <si>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</si>
  <si>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</si>
  <si>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</si>
  <si>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</si>
  <si>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</si>
  <si>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</si>
  <si>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</si>
  <si>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</si>
  <si>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</si>
  <si>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</si>
  <si>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</si>
  <si>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</si>
  <si>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</si>
  <si>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</si>
  <si>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</si>
  <si>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</si>
  <si>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</si>
  <si>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</si>
  <si>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</si>
  <si>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</si>
  <si>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</si>
  <si>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</si>
  <si>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</si>
  <si>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</si>
  <si>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</si>
  <si>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</si>
  <si>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</si>
  <si>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</si>
  <si>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</si>
  <si>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</si>
  <si>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</si>
  <si>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</si>
  <si>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</si>
  <si>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</si>
  <si>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</si>
  <si>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</si>
  <si>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</si>
  <si>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</si>
  <si>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</si>
  <si>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</si>
  <si>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</si>
  <si>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</si>
  <si>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</si>
  <si>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</si>
  <si>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</si>
  <si>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</si>
  <si>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</si>
  <si>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</si>
  <si>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</si>
  <si>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</si>
  <si>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</si>
  <si>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</si>
  <si>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</si>
  <si>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</si>
  <si>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</si>
  <si>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</si>
  <si>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</si>
  <si>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</si>
  <si>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</si>
  <si>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</si>
  <si>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</si>
  <si>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</si>
  <si>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</si>
  <si>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</si>
  <si>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</si>
  <si>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</si>
  <si>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</si>
  <si>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</si>
  <si>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</si>
  <si>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</si>
  <si>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</si>
  <si>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</si>
  <si>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</si>
  <si>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</si>
  <si>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</si>
  <si>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</si>
  <si>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</si>
  <si>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</si>
  <si>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</si>
  <si>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</si>
  <si>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</si>
  <si>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</si>
  <si>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</si>
  <si>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</si>
  <si>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</si>
  <si>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</si>
  <si>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</si>
  <si>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</si>
  <si>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</si>
  <si>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</si>
  <si>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</si>
  <si>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</si>
  <si>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</si>
  <si>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</si>
  <si>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</si>
  <si>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</si>
  <si>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</si>
  <si>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</si>
  <si>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</si>
  <si>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</si>
  <si>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</si>
  <si>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</si>
  <si>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</si>
  <si>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</si>
  <si>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</si>
  <si>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</si>
  <si>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</si>
  <si>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</si>
  <si>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</si>
  <si>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</si>
  <si>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</si>
  <si>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</si>
  <si>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</si>
  <si>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</si>
  <si>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</si>
  <si>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</si>
  <si>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</si>
  <si>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</si>
  <si>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</si>
  <si>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</si>
  <si>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</si>
  <si>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</si>
  <si>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</si>
  <si>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</si>
  <si>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</si>
  <si>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</si>
  <si>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</si>
  <si>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</si>
  <si>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</si>
  <si>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</si>
  <si>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</si>
  <si>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</si>
  <si>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</si>
  <si>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</si>
  <si>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</si>
  <si>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</si>
  <si>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</si>
  <si>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</si>
  <si>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</si>
  <si>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</si>
  <si>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</si>
  <si>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</si>
  <si>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</si>
  <si>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</si>
  <si>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</si>
  <si>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</si>
  <si>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</si>
  <si>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</si>
  <si>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</si>
  <si>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</si>
  <si>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</si>
  <si>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OK.CCHD - South Oaks</t>
  </si>
  <si>
    <t>05522</t>
  </si>
  <si>
    <t>OK.CCHD - East Clinic</t>
  </si>
  <si>
    <t>05536</t>
  </si>
  <si>
    <t>OK.CCHD - Memorial</t>
  </si>
  <si>
    <t>05537</t>
  </si>
  <si>
    <t>OK.CCHD - Shepherd Center</t>
  </si>
  <si>
    <t>05538</t>
  </si>
  <si>
    <t>OK.OCHD - Northeast</t>
  </si>
  <si>
    <t>05540</t>
  </si>
  <si>
    <t>OK.CCHD - West Clinic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</si>
  <si>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</si>
  <si>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</si>
  <si>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</si>
  <si>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</si>
  <si>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</si>
  <si>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</si>
  <si>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</si>
  <si>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</si>
  <si>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</si>
  <si>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</si>
  <si>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</si>
  <si>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</si>
  <si>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</si>
  <si>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</si>
  <si>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</si>
  <si>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</si>
  <si>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</si>
  <si>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</si>
  <si>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</si>
  <si>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</si>
  <si>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</si>
  <si>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</si>
  <si>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</si>
  <si>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</si>
  <si>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</si>
  <si>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</si>
  <si>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</si>
  <si>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</si>
  <si>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</si>
  <si>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</si>
  <si>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</si>
  <si>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</si>
  <si>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</si>
  <si>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</si>
  <si>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</si>
  <si>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</si>
  <si>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</si>
  <si>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</si>
  <si>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</si>
  <si>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</si>
  <si>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</si>
  <si>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</si>
  <si>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</si>
  <si>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</si>
  <si>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</si>
  <si>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</si>
  <si>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</si>
  <si>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</si>
  <si>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</si>
  <si>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</si>
  <si>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</si>
  <si>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</si>
  <si>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</si>
  <si>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</si>
  <si>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</si>
  <si>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</si>
  <si>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</si>
  <si>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</si>
  <si>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</si>
  <si>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</si>
  <si>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</si>
  <si>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</si>
  <si>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</si>
  <si>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</si>
  <si>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</si>
  <si>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</si>
  <si>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</si>
  <si>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</si>
  <si>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07205</t>
  </si>
  <si>
    <t>TCCHD - Collinsville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</si>
  <si>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</si>
  <si>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</si>
  <si>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</si>
  <si>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</si>
  <si>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</si>
  <si>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</si>
  <si>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</si>
  <si>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</si>
  <si>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</si>
  <si>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</si>
  <si>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</si>
  <si>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</si>
  <si>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</si>
  <si>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</si>
  <si>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</si>
  <si>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</si>
  <si>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</si>
  <si>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</si>
  <si>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</si>
  <si>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</si>
  <si>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</si>
  <si>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</si>
  <si>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</si>
  <si>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</si>
  <si>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</si>
  <si>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</si>
  <si>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</si>
  <si>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</si>
  <si>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</si>
  <si>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</si>
  <si>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</si>
  <si>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</si>
  <si>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</si>
  <si>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</si>
  <si>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Designated NVRA Coordinator</t>
  </si>
  <si>
    <t>Phone #</t>
  </si>
  <si>
    <t>Training</t>
  </si>
  <si>
    <t>Donna Watkins</t>
  </si>
  <si>
    <t>918-696-7292</t>
  </si>
  <si>
    <t>580-889-2116</t>
  </si>
  <si>
    <t>Patricia Ramirez</t>
  </si>
  <si>
    <t>580-625-3693</t>
  </si>
  <si>
    <t>Cheri Cumiford</t>
  </si>
  <si>
    <t>580-928-5551</t>
  </si>
  <si>
    <t>580-225-1173</t>
  </si>
  <si>
    <t>Jamie Gates</t>
  </si>
  <si>
    <t>580-623-7977</t>
  </si>
  <si>
    <t>Melissa Boydstun</t>
  </si>
  <si>
    <t>580-924-4285</t>
  </si>
  <si>
    <t>Mary Crawford</t>
  </si>
  <si>
    <t>405-247-2507</t>
  </si>
  <si>
    <t>Allyssa Daniels</t>
  </si>
  <si>
    <t>405-262-0042</t>
  </si>
  <si>
    <t>Amanda James</t>
  </si>
  <si>
    <t>580-223-9705 Ext. 335</t>
  </si>
  <si>
    <t>580-220-7903</t>
  </si>
  <si>
    <t>Donna Rendon Mendez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</si>
  <si>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</si>
  <si>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</si>
  <si>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</si>
  <si>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</si>
  <si>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</si>
  <si>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</si>
  <si>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</si>
  <si>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</si>
  <si>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</si>
  <si>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Fort Sill WIC</t>
  </si>
  <si>
    <t>Julie Williams</t>
  </si>
  <si>
    <t>580-875-6121</t>
  </si>
  <si>
    <t>Stephanie Goins</t>
  </si>
  <si>
    <t>918-256-7531</t>
  </si>
  <si>
    <t>Marcella McFarland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</si>
  <si>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</si>
  <si>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</si>
  <si>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</si>
  <si>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</si>
  <si>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</si>
  <si>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</si>
  <si>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</si>
  <si>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</si>
  <si>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</si>
  <si>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</si>
  <si>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</si>
  <si>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</si>
  <si>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</si>
  <si>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</si>
  <si>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</si>
  <si>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</si>
  <si>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</si>
  <si>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Tina Riggs</t>
  </si>
  <si>
    <t>580-688-3348</t>
  </si>
  <si>
    <t>Nilsa Mcclain</t>
  </si>
  <si>
    <t>580-921-2029</t>
  </si>
  <si>
    <t>Lisa Martin</t>
  </si>
  <si>
    <t>918-967-3304</t>
  </si>
  <si>
    <t>405-379-3313</t>
  </si>
  <si>
    <t>Melissa Tripp</t>
  </si>
  <si>
    <t>580-482-7308</t>
  </si>
  <si>
    <t>Regina Wright</t>
  </si>
  <si>
    <t>580-228-2313</t>
  </si>
  <si>
    <t>580-371-2470</t>
  </si>
  <si>
    <t>Kara Johnson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</si>
  <si>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</si>
  <si>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</si>
  <si>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</si>
  <si>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</si>
  <si>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</si>
  <si>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</si>
  <si>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</si>
  <si>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</si>
  <si>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</si>
  <si>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</si>
  <si>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</si>
  <si>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</si>
  <si>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</si>
  <si>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</si>
  <si>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</si>
  <si>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</si>
  <si>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</si>
  <si>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Crystal Bennett</t>
  </si>
  <si>
    <t>405-485-3319</t>
  </si>
  <si>
    <t>Kayla Courtney</t>
  </si>
  <si>
    <t>580-286-6628</t>
  </si>
  <si>
    <t>Stephanie Sewell</t>
  </si>
  <si>
    <t>918-689-7774</t>
  </si>
  <si>
    <t>Sherri Randolph</t>
  </si>
  <si>
    <t>918-473-5416</t>
  </si>
  <si>
    <t>Leonor Leal</t>
  </si>
  <si>
    <t>580-227-3362</t>
  </si>
  <si>
    <t>Janlee Hoppers</t>
  </si>
  <si>
    <t>580-795-3705</t>
  </si>
  <si>
    <t>Sarah Hubbard</t>
  </si>
  <si>
    <t>918-825-4224</t>
  </si>
  <si>
    <t>580-622-3716</t>
  </si>
  <si>
    <t>Marisol Tapia Barbosa</t>
  </si>
  <si>
    <t>918-683-0321</t>
  </si>
  <si>
    <t>580-336-2257</t>
  </si>
  <si>
    <t>918-623-1800 Ext. 102</t>
  </si>
  <si>
    <t>05501</t>
  </si>
  <si>
    <t>OK.CCHD -Shepherd Center</t>
  </si>
  <si>
    <t>Kira Hemphill</t>
  </si>
  <si>
    <t>405-419-4246</t>
  </si>
  <si>
    <t>OK.CCHD - Southern Oaks</t>
  </si>
  <si>
    <t>05523</t>
  </si>
  <si>
    <t>405-419-4244</t>
  </si>
  <si>
    <t>Sheila Henderson</t>
  </si>
  <si>
    <t>405-769-1368</t>
  </si>
  <si>
    <t>Mandy Sudik</t>
  </si>
  <si>
    <t>405-348-4680</t>
  </si>
  <si>
    <t>Jessica Palomo</t>
  </si>
  <si>
    <t>405-942-2008</t>
  </si>
  <si>
    <t>Jasmine Delgadillo</t>
  </si>
  <si>
    <t>405-632-6688</t>
  </si>
  <si>
    <t>Variety Care LaFayette</t>
  </si>
  <si>
    <t xml:space="preserve">405-632-6688 </t>
  </si>
  <si>
    <t>Variety Care Straka</t>
  </si>
  <si>
    <t>Variety Care Britton</t>
  </si>
  <si>
    <t>Theodore Noel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</si>
  <si>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</si>
  <si>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</si>
  <si>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</si>
  <si>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</si>
  <si>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</si>
  <si>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</si>
  <si>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</si>
  <si>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</si>
  <si>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</si>
  <si>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</si>
  <si>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</si>
  <si>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</si>
  <si>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</si>
  <si>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</si>
  <si>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</si>
  <si>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</si>
  <si>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</si>
  <si>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</si>
  <si>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</si>
  <si>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</si>
  <si>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</si>
  <si>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</si>
  <si>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</si>
  <si>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Rebekah Frawley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</si>
  <si>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</si>
  <si>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</si>
  <si>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</si>
  <si>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</si>
  <si>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</si>
  <si>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</si>
  <si>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</si>
  <si>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</si>
  <si>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</si>
  <si>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</si>
  <si>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</si>
  <si>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</si>
  <si>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</si>
  <si>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</si>
  <si>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</si>
  <si>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</si>
  <si>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</si>
  <si>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Joyce Pickett</t>
  </si>
  <si>
    <t>918-591-6103</t>
  </si>
  <si>
    <t>918-669-8208</t>
  </si>
  <si>
    <t>Marta Figueroa</t>
  </si>
  <si>
    <t>918-595-4562</t>
  </si>
  <si>
    <t>Tracee Wiley</t>
  </si>
  <si>
    <t>Elaine Wyatt</t>
  </si>
  <si>
    <t>918-595-4054</t>
  </si>
  <si>
    <t>Kilby Barringer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</si>
  <si>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</si>
  <si>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</si>
  <si>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</si>
  <si>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</si>
  <si>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</si>
  <si>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</si>
  <si>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</si>
  <si>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*Independent WIC Clinic</t>
  </si>
  <si>
    <t>% of Contacts with Completed Voter Registration Forms</t>
  </si>
  <si>
    <t>Overall</t>
  </si>
  <si>
    <t>Average</t>
  </si>
  <si>
    <t>OK.CCHD - South</t>
  </si>
  <si>
    <t>OK.CCHD - Shepherd Mall</t>
  </si>
  <si>
    <t>El Reno &amp; Yukon</t>
  </si>
  <si>
    <t>OK.CCHD - Hefner</t>
  </si>
  <si>
    <t>Kasie Dibble</t>
  </si>
  <si>
    <t>Samantha Gensman</t>
  </si>
  <si>
    <t>Erin Kos</t>
  </si>
  <si>
    <t>TOTAL</t>
  </si>
  <si>
    <t>Sarah Long</t>
  </si>
  <si>
    <t>Michelle Hull</t>
  </si>
  <si>
    <t>Dana Fox</t>
  </si>
  <si>
    <t>Mary Zeier</t>
  </si>
  <si>
    <t>Nancy Ramirez Cabral</t>
  </si>
  <si>
    <t>NA for the Month</t>
  </si>
  <si>
    <t>Teresa Billy</t>
  </si>
  <si>
    <t>Sarah Farmer</t>
  </si>
  <si>
    <t>Teresa Kelly</t>
  </si>
  <si>
    <t>Ashleigh Cole</t>
  </si>
  <si>
    <t>Alexy Maroney</t>
  </si>
  <si>
    <t>Cierra Bush</t>
  </si>
  <si>
    <t>Rachelle Samara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</si>
</sst>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2424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9" fontId="2" fillId="0" borderId="3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0" fontId="4" fillId="0" borderId="3" xfId="0" applyFont="1" applyBorder="1"/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37" fontId="3" fillId="0" borderId="4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9" fontId="4" fillId="0" borderId="3" xfId="0" applyNumberFormat="1" applyFont="1" applyBorder="1"/>
    <xf numFmtId="0" fontId="4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37" fontId="5" fillId="0" borderId="4" xfId="0" applyNumberFormat="1" applyFont="1" applyBorder="1"/>
    <xf numFmtId="0" fontId="4" fillId="0" borderId="4" xfId="0" applyFont="1" applyBorder="1"/>
    <xf numFmtId="49" fontId="5" fillId="0" borderId="3" xfId="0" applyNumberFormat="1" applyFont="1" applyBorder="1" applyAlignment="1">
      <alignment horizontal="center"/>
    </xf>
    <xf numFmtId="37" fontId="5" fillId="0" borderId="3" xfId="0" applyNumberFormat="1" applyFont="1" applyBorder="1"/>
    <xf numFmtId="0" fontId="6" fillId="0" borderId="3" xfId="0" applyFont="1" applyBorder="1"/>
    <xf numFmtId="49" fontId="5" fillId="0" borderId="3" xfId="0" quotePrefix="1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3" fillId="0" borderId="8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9" fontId="5" fillId="0" borderId="3" xfId="2" applyFont="1" applyFill="1" applyBorder="1" applyAlignment="1" applyProtection="1">
      <alignment horizontal="center"/>
    </xf>
    <xf numFmtId="9" fontId="4" fillId="0" borderId="3" xfId="2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2" fillId="0" borderId="5" xfId="0" applyNumberFormat="1" applyFont="1" applyBorder="1" applyAlignment="1">
      <alignment horizontal="left"/>
    </xf>
    <xf numFmtId="37" fontId="2" fillId="0" borderId="5" xfId="0" applyNumberFormat="1" applyFont="1" applyBorder="1"/>
    <xf numFmtId="9" fontId="3" fillId="0" borderId="5" xfId="2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5" fillId="0" borderId="9" xfId="2" applyFont="1" applyFill="1" applyBorder="1" applyAlignment="1" applyProtection="1">
      <alignment horizontal="center"/>
    </xf>
    <xf numFmtId="9" fontId="2" fillId="0" borderId="5" xfId="2" applyFont="1" applyFill="1" applyBorder="1" applyAlignment="1" applyProtection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right"/>
    </xf>
    <xf numFmtId="165" fontId="4" fillId="2" borderId="3" xfId="0" applyNumberFormat="1" applyFont="1" applyFill="1" applyBorder="1" applyAlignment="1">
      <alignment horizontal="right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2" fillId="0" borderId="7" xfId="1" quotePrefix="1" applyNumberFormat="1" applyFont="1" applyFill="1" applyBorder="1" applyAlignment="1" applyProtection="1">
      <alignment horizontal="center"/>
    </xf>
    <xf numFmtId="164" fontId="2" fillId="0" borderId="0" xfId="1" quotePrefix="1" applyNumberFormat="1" applyFont="1" applyFill="1" applyBorder="1" applyAlignment="1" applyProtection="1">
      <alignment horizontal="center"/>
    </xf>
    <xf numFmtId="164" fontId="2" fillId="0" borderId="6" xfId="1" quotePrefix="1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E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J113"/>
  <sheetViews>
    <sheetView topLeftCell="A71" zoomScale="125" zoomScaleNormal="125" workbookViewId="0">
      <selection activeCell="N93" sqref="N93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3">
        <v>45658</v>
      </c>
      <c r="E1" s="63"/>
      <c r="F1" s="63"/>
      <c r="G1" s="63"/>
      <c r="H1" s="63"/>
      <c r="I1" s="63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3</v>
      </c>
      <c r="I3" s="12">
        <v>27</v>
      </c>
      <c r="J3" s="13">
        <f t="shared" ref="J3:J73" si="0">G3/I3</f>
        <v>1.1851851851851851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30</v>
      </c>
      <c r="F4" s="12">
        <v>0</v>
      </c>
      <c r="G4" s="12">
        <f t="shared" ref="G4:G74" si="1">SUM(D4:F4)</f>
        <v>36</v>
      </c>
      <c r="H4" s="12">
        <v>0</v>
      </c>
      <c r="I4" s="12">
        <v>22</v>
      </c>
      <c r="J4" s="13">
        <f t="shared" si="0"/>
        <v>1.6363636363636365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5</v>
      </c>
      <c r="F5" s="12">
        <v>0</v>
      </c>
      <c r="G5" s="12">
        <f t="shared" si="1"/>
        <v>6</v>
      </c>
      <c r="H5" s="12">
        <v>0</v>
      </c>
      <c r="I5" s="12">
        <v>6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29</v>
      </c>
      <c r="F6" s="12">
        <v>0</v>
      </c>
      <c r="G6" s="12">
        <f t="shared" si="1"/>
        <v>29</v>
      </c>
      <c r="H6" s="12">
        <v>0</v>
      </c>
      <c r="I6" s="12">
        <v>24</v>
      </c>
      <c r="J6" s="13">
        <f t="shared" si="0"/>
        <v>1.2083333333333333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69</v>
      </c>
      <c r="F7" s="12">
        <v>0</v>
      </c>
      <c r="G7" s="12">
        <f t="shared" si="1"/>
        <v>78</v>
      </c>
      <c r="H7" s="12">
        <v>0</v>
      </c>
      <c r="I7" s="12">
        <v>66</v>
      </c>
      <c r="J7" s="13">
        <f t="shared" si="0"/>
        <v>1.1818181818181819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30</v>
      </c>
      <c r="F8" s="12">
        <v>0</v>
      </c>
      <c r="G8" s="12">
        <f t="shared" si="1"/>
        <v>32</v>
      </c>
      <c r="H8" s="12">
        <v>1</v>
      </c>
      <c r="I8" s="12">
        <v>27</v>
      </c>
      <c r="J8" s="13">
        <f t="shared" si="0"/>
        <v>1.1851851851851851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12</v>
      </c>
      <c r="E9" s="12">
        <v>105</v>
      </c>
      <c r="F9" s="12">
        <v>2</v>
      </c>
      <c r="G9" s="12">
        <f t="shared" si="1"/>
        <v>119</v>
      </c>
      <c r="H9" s="12">
        <v>12</v>
      </c>
      <c r="I9" s="12">
        <v>107</v>
      </c>
      <c r="J9" s="13">
        <f t="shared" si="0"/>
        <v>1.1121495327102804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0</v>
      </c>
      <c r="E10" s="12">
        <v>27</v>
      </c>
      <c r="F10" s="12">
        <v>0</v>
      </c>
      <c r="G10" s="12">
        <f t="shared" si="1"/>
        <v>27</v>
      </c>
      <c r="H10" s="12">
        <v>0</v>
      </c>
      <c r="I10" s="12">
        <v>20</v>
      </c>
      <c r="J10" s="13">
        <f t="shared" si="0"/>
        <v>1.35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27</v>
      </c>
      <c r="E11" s="12">
        <v>485</v>
      </c>
      <c r="F11" s="12">
        <v>99</v>
      </c>
      <c r="G11" s="12">
        <f t="shared" si="1"/>
        <v>611</v>
      </c>
      <c r="H11" s="12">
        <v>11</v>
      </c>
      <c r="I11" s="12">
        <v>250</v>
      </c>
      <c r="J11" s="13">
        <f t="shared" si="0"/>
        <v>2.444</v>
      </c>
    </row>
    <row r="12" spans="1:10" x14ac:dyDescent="0.25">
      <c r="A12" s="3" t="s">
        <v>34</v>
      </c>
      <c r="B12" s="3" t="s">
        <v>35</v>
      </c>
      <c r="C12" s="3" t="s">
        <v>36</v>
      </c>
      <c r="D12" s="12">
        <v>9</v>
      </c>
      <c r="E12" s="12">
        <v>85</v>
      </c>
      <c r="F12" s="12">
        <v>0</v>
      </c>
      <c r="G12" s="12">
        <f t="shared" si="1"/>
        <v>94</v>
      </c>
      <c r="H12" s="12">
        <v>1</v>
      </c>
      <c r="I12" s="12">
        <v>89</v>
      </c>
      <c r="J12" s="13">
        <f t="shared" si="0"/>
        <v>1.0561797752808988</v>
      </c>
    </row>
    <row r="13" spans="1:10" x14ac:dyDescent="0.25">
      <c r="A13" s="3" t="s">
        <v>37</v>
      </c>
      <c r="B13" s="3" t="s">
        <v>35</v>
      </c>
      <c r="C13" s="3" t="s">
        <v>38</v>
      </c>
      <c r="D13" s="12">
        <v>3</v>
      </c>
      <c r="E13" s="12">
        <v>9</v>
      </c>
      <c r="F13" s="12">
        <v>0</v>
      </c>
      <c r="G13" s="12">
        <f t="shared" si="1"/>
        <v>12</v>
      </c>
      <c r="H13" s="12">
        <v>3</v>
      </c>
      <c r="I13" s="12">
        <v>12</v>
      </c>
      <c r="J13" s="13">
        <f t="shared" si="0"/>
        <v>1</v>
      </c>
    </row>
    <row r="14" spans="1:10" x14ac:dyDescent="0.25">
      <c r="A14" s="3" t="s">
        <v>39</v>
      </c>
      <c r="B14" s="3" t="s">
        <v>40</v>
      </c>
      <c r="C14" s="3" t="s">
        <v>41</v>
      </c>
      <c r="D14" s="12">
        <v>6</v>
      </c>
      <c r="E14" s="12">
        <v>51</v>
      </c>
      <c r="F14" s="12">
        <v>0</v>
      </c>
      <c r="G14" s="12">
        <f t="shared" si="1"/>
        <v>57</v>
      </c>
      <c r="H14" s="12">
        <v>4</v>
      </c>
      <c r="I14" s="12">
        <v>58</v>
      </c>
      <c r="J14" s="13">
        <f t="shared" si="0"/>
        <v>0.98275862068965514</v>
      </c>
    </row>
    <row r="15" spans="1:10" x14ac:dyDescent="0.25">
      <c r="A15" s="3" t="s">
        <v>42</v>
      </c>
      <c r="B15" s="3" t="s">
        <v>43</v>
      </c>
      <c r="C15" s="3" t="s">
        <v>44</v>
      </c>
      <c r="D15" s="12">
        <v>3</v>
      </c>
      <c r="E15" s="12">
        <v>82</v>
      </c>
      <c r="F15" s="12">
        <v>0</v>
      </c>
      <c r="G15" s="12">
        <f t="shared" si="1"/>
        <v>85</v>
      </c>
      <c r="H15" s="12">
        <v>3</v>
      </c>
      <c r="I15" s="12">
        <v>38</v>
      </c>
      <c r="J15" s="13">
        <f t="shared" si="0"/>
        <v>2.236842105263158</v>
      </c>
    </row>
    <row r="16" spans="1:10" x14ac:dyDescent="0.25">
      <c r="A16" s="3" t="s">
        <v>45</v>
      </c>
      <c r="B16" s="3" t="s">
        <v>46</v>
      </c>
      <c r="C16" s="3" t="s">
        <v>47</v>
      </c>
      <c r="D16" s="12">
        <v>19</v>
      </c>
      <c r="E16" s="12">
        <v>284</v>
      </c>
      <c r="F16" s="12">
        <v>0</v>
      </c>
      <c r="G16" s="12">
        <f t="shared" si="1"/>
        <v>303</v>
      </c>
      <c r="H16" s="12">
        <v>9</v>
      </c>
      <c r="I16" s="12">
        <v>318</v>
      </c>
      <c r="J16" s="13">
        <f t="shared" si="0"/>
        <v>0.95283018867924529</v>
      </c>
    </row>
    <row r="17" spans="1:10" x14ac:dyDescent="0.25">
      <c r="A17" s="3" t="s">
        <v>48</v>
      </c>
      <c r="B17" s="3" t="s">
        <v>46</v>
      </c>
      <c r="C17" s="3" t="s">
        <v>49</v>
      </c>
      <c r="D17" s="12">
        <v>11</v>
      </c>
      <c r="E17" s="12">
        <v>150</v>
      </c>
      <c r="F17" s="12">
        <v>0</v>
      </c>
      <c r="G17" s="12">
        <f t="shared" si="1"/>
        <v>161</v>
      </c>
      <c r="H17" s="12">
        <v>11</v>
      </c>
      <c r="I17" s="12">
        <v>163</v>
      </c>
      <c r="J17" s="13">
        <f t="shared" si="0"/>
        <v>0.98773006134969321</v>
      </c>
    </row>
    <row r="18" spans="1:10" x14ac:dyDescent="0.25">
      <c r="A18" s="3" t="s">
        <v>50</v>
      </c>
      <c r="B18" s="3" t="s">
        <v>51</v>
      </c>
      <c r="C18" s="3" t="s">
        <v>52</v>
      </c>
      <c r="D18" s="12">
        <v>0</v>
      </c>
      <c r="E18" s="12">
        <v>35</v>
      </c>
      <c r="F18" s="12">
        <v>0</v>
      </c>
      <c r="G18" s="12">
        <f t="shared" si="1"/>
        <v>35</v>
      </c>
      <c r="H18" s="12">
        <v>0</v>
      </c>
      <c r="I18" s="12">
        <v>13</v>
      </c>
      <c r="J18" s="13">
        <f t="shared" si="0"/>
        <v>2.6923076923076925</v>
      </c>
    </row>
    <row r="19" spans="1:10" x14ac:dyDescent="0.25">
      <c r="A19" s="3" t="s">
        <v>53</v>
      </c>
      <c r="B19" s="3" t="s">
        <v>54</v>
      </c>
      <c r="C19" s="3" t="s">
        <v>55</v>
      </c>
      <c r="D19" s="12">
        <v>22</v>
      </c>
      <c r="E19" s="12">
        <v>273</v>
      </c>
      <c r="F19" s="12">
        <v>1</v>
      </c>
      <c r="G19" s="12">
        <f t="shared" si="1"/>
        <v>296</v>
      </c>
      <c r="H19" s="12">
        <v>10</v>
      </c>
      <c r="I19" s="12">
        <v>344</v>
      </c>
      <c r="J19" s="13">
        <f t="shared" si="0"/>
        <v>0.86046511627906974</v>
      </c>
    </row>
    <row r="20" spans="1:10" x14ac:dyDescent="0.25">
      <c r="A20" s="14" t="s">
        <v>56</v>
      </c>
      <c r="B20" s="3" t="s">
        <v>54</v>
      </c>
      <c r="C20" s="3" t="s">
        <v>57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17</v>
      </c>
      <c r="J20" s="13">
        <f t="shared" si="0"/>
        <v>1.0588235294117647</v>
      </c>
    </row>
    <row r="21" spans="1:10" x14ac:dyDescent="0.25">
      <c r="A21" s="3" t="s">
        <v>58</v>
      </c>
      <c r="B21" s="3" t="s">
        <v>59</v>
      </c>
      <c r="C21" s="3" t="s">
        <v>60</v>
      </c>
      <c r="D21" s="12">
        <v>6</v>
      </c>
      <c r="E21" s="12">
        <v>22</v>
      </c>
      <c r="F21" s="12">
        <v>0</v>
      </c>
      <c r="G21" s="12">
        <f t="shared" si="1"/>
        <v>28</v>
      </c>
      <c r="H21" s="12">
        <v>6</v>
      </c>
      <c r="I21" s="12">
        <v>21</v>
      </c>
      <c r="J21" s="13">
        <f t="shared" si="0"/>
        <v>1.3333333333333333</v>
      </c>
    </row>
    <row r="22" spans="1:10" x14ac:dyDescent="0.25">
      <c r="A22" s="3" t="s">
        <v>61</v>
      </c>
      <c r="B22" s="3" t="s">
        <v>62</v>
      </c>
      <c r="C22" s="3" t="s">
        <v>63</v>
      </c>
      <c r="D22" s="12">
        <v>6</v>
      </c>
      <c r="E22" s="12">
        <v>29</v>
      </c>
      <c r="F22" s="12">
        <v>0</v>
      </c>
      <c r="G22" s="12">
        <f t="shared" si="1"/>
        <v>35</v>
      </c>
      <c r="H22" s="12">
        <v>1</v>
      </c>
      <c r="I22" s="12">
        <v>35</v>
      </c>
      <c r="J22" s="13">
        <f t="shared" si="0"/>
        <v>1</v>
      </c>
    </row>
    <row r="23" spans="1:10" x14ac:dyDescent="0.25">
      <c r="A23" s="3" t="s">
        <v>64</v>
      </c>
      <c r="B23" s="3" t="s">
        <v>65</v>
      </c>
      <c r="C23" s="3" t="s">
        <v>66</v>
      </c>
      <c r="D23" s="12">
        <v>12</v>
      </c>
      <c r="E23" s="12">
        <v>177</v>
      </c>
      <c r="F23" s="12">
        <v>0</v>
      </c>
      <c r="G23" s="12">
        <f t="shared" si="1"/>
        <v>189</v>
      </c>
      <c r="H23" s="12">
        <v>8</v>
      </c>
      <c r="I23" s="12">
        <v>132</v>
      </c>
      <c r="J23" s="13">
        <f t="shared" si="0"/>
        <v>1.4318181818181819</v>
      </c>
    </row>
    <row r="24" spans="1:10" x14ac:dyDescent="0.25">
      <c r="A24" s="60" t="s">
        <v>67</v>
      </c>
      <c r="B24" s="60" t="s">
        <v>65</v>
      </c>
      <c r="C24" s="60" t="s">
        <v>68</v>
      </c>
      <c r="D24" s="61">
        <v>0</v>
      </c>
      <c r="E24" s="61">
        <v>20</v>
      </c>
      <c r="F24" s="61">
        <v>0</v>
      </c>
      <c r="G24" s="61">
        <f t="shared" si="1"/>
        <v>20</v>
      </c>
      <c r="H24" s="61">
        <v>0</v>
      </c>
      <c r="I24" s="61">
        <v>27</v>
      </c>
      <c r="J24" s="62">
        <f t="shared" si="0"/>
        <v>0.7407407407407407</v>
      </c>
    </row>
    <row r="25" spans="1:10" x14ac:dyDescent="0.25">
      <c r="A25" s="3" t="s">
        <v>69</v>
      </c>
      <c r="B25" s="3" t="s">
        <v>70</v>
      </c>
      <c r="C25" s="3" t="s">
        <v>71</v>
      </c>
      <c r="D25" s="12">
        <v>1</v>
      </c>
      <c r="E25" s="12">
        <v>48</v>
      </c>
      <c r="F25" s="12">
        <v>0</v>
      </c>
      <c r="G25" s="12">
        <f t="shared" si="1"/>
        <v>49</v>
      </c>
      <c r="H25" s="12">
        <v>1</v>
      </c>
      <c r="I25" s="12">
        <v>51</v>
      </c>
      <c r="J25" s="13">
        <f t="shared" si="0"/>
        <v>0.96078431372549022</v>
      </c>
    </row>
    <row r="26" spans="1:10" x14ac:dyDescent="0.25">
      <c r="A26" s="15" t="s">
        <v>72</v>
      </c>
      <c r="B26" s="3" t="s">
        <v>70</v>
      </c>
      <c r="C26" s="3" t="s">
        <v>73</v>
      </c>
      <c r="D26" s="12">
        <v>2</v>
      </c>
      <c r="E26" s="12">
        <v>44</v>
      </c>
      <c r="F26" s="12">
        <v>0</v>
      </c>
      <c r="G26" s="12">
        <f t="shared" si="1"/>
        <v>46</v>
      </c>
      <c r="H26" s="12">
        <v>2</v>
      </c>
      <c r="I26" s="12">
        <v>46</v>
      </c>
      <c r="J26" s="13">
        <f t="shared" si="0"/>
        <v>1</v>
      </c>
    </row>
    <row r="27" spans="1:10" x14ac:dyDescent="0.25">
      <c r="A27" s="60" t="s">
        <v>74</v>
      </c>
      <c r="B27" s="60" t="s">
        <v>75</v>
      </c>
      <c r="C27" s="60" t="s">
        <v>76</v>
      </c>
      <c r="D27" s="61">
        <v>6</v>
      </c>
      <c r="E27" s="61">
        <v>36</v>
      </c>
      <c r="F27" s="61">
        <v>0</v>
      </c>
      <c r="G27" s="61">
        <f t="shared" si="1"/>
        <v>42</v>
      </c>
      <c r="H27" s="61">
        <v>4</v>
      </c>
      <c r="I27" s="61">
        <v>57</v>
      </c>
      <c r="J27" s="62">
        <f t="shared" si="0"/>
        <v>0.73684210526315785</v>
      </c>
    </row>
    <row r="28" spans="1:10" x14ac:dyDescent="0.25">
      <c r="A28" s="3" t="s">
        <v>77</v>
      </c>
      <c r="B28" s="3" t="s">
        <v>78</v>
      </c>
      <c r="C28" s="3" t="s">
        <v>79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80</v>
      </c>
      <c r="B29" s="3" t="s">
        <v>81</v>
      </c>
      <c r="C29" s="3" t="s">
        <v>82</v>
      </c>
      <c r="D29" s="12">
        <v>28</v>
      </c>
      <c r="E29" s="12">
        <v>367</v>
      </c>
      <c r="F29" s="12">
        <v>10</v>
      </c>
      <c r="G29" s="12">
        <f t="shared" si="1"/>
        <v>405</v>
      </c>
      <c r="H29" s="12">
        <v>28</v>
      </c>
      <c r="I29" s="12">
        <v>194</v>
      </c>
      <c r="J29" s="13">
        <f t="shared" si="0"/>
        <v>2.0876288659793816</v>
      </c>
    </row>
    <row r="30" spans="1:10" x14ac:dyDescent="0.25">
      <c r="A30" s="3" t="s">
        <v>83</v>
      </c>
      <c r="B30" s="3" t="s">
        <v>84</v>
      </c>
      <c r="C30" s="3" t="s">
        <v>85</v>
      </c>
      <c r="D30" s="12">
        <v>3</v>
      </c>
      <c r="E30" s="12">
        <v>40</v>
      </c>
      <c r="F30" s="12">
        <v>0</v>
      </c>
      <c r="G30" s="12">
        <f t="shared" si="1"/>
        <v>43</v>
      </c>
      <c r="H30" s="12">
        <v>3</v>
      </c>
      <c r="I30" s="12">
        <v>44</v>
      </c>
      <c r="J30" s="13">
        <f t="shared" si="0"/>
        <v>0.97727272727272729</v>
      </c>
    </row>
    <row r="31" spans="1:10" x14ac:dyDescent="0.25">
      <c r="A31" s="3" t="s">
        <v>86</v>
      </c>
      <c r="B31" s="3" t="s">
        <v>87</v>
      </c>
      <c r="C31" s="3" t="s">
        <v>88</v>
      </c>
      <c r="D31" s="12">
        <v>6</v>
      </c>
      <c r="E31" s="12">
        <v>100</v>
      </c>
      <c r="F31" s="12">
        <v>0</v>
      </c>
      <c r="G31" s="12">
        <f t="shared" si="1"/>
        <v>106</v>
      </c>
      <c r="H31" s="12">
        <v>6</v>
      </c>
      <c r="I31" s="12">
        <v>112</v>
      </c>
      <c r="J31" s="13">
        <f t="shared" si="0"/>
        <v>0.9464285714285714</v>
      </c>
    </row>
    <row r="32" spans="1:10" x14ac:dyDescent="0.25">
      <c r="A32" s="3" t="s">
        <v>89</v>
      </c>
      <c r="B32" s="3" t="s">
        <v>90</v>
      </c>
      <c r="C32" s="3" t="s">
        <v>91</v>
      </c>
      <c r="D32" s="12">
        <v>0</v>
      </c>
      <c r="E32" s="12">
        <v>16</v>
      </c>
      <c r="F32" s="12">
        <v>0</v>
      </c>
      <c r="G32" s="12">
        <f t="shared" si="1"/>
        <v>16</v>
      </c>
      <c r="H32" s="12">
        <v>0</v>
      </c>
      <c r="I32" s="12">
        <v>11</v>
      </c>
      <c r="J32" s="13">
        <f t="shared" si="0"/>
        <v>1.4545454545454546</v>
      </c>
    </row>
    <row r="33" spans="1:10" x14ac:dyDescent="0.25">
      <c r="A33" s="3" t="s">
        <v>92</v>
      </c>
      <c r="B33" s="3" t="s">
        <v>93</v>
      </c>
      <c r="C33" s="3" t="s">
        <v>94</v>
      </c>
      <c r="D33" s="12">
        <v>3</v>
      </c>
      <c r="E33" s="12">
        <v>10</v>
      </c>
      <c r="F33" s="12">
        <v>0</v>
      </c>
      <c r="G33" s="12">
        <f t="shared" si="1"/>
        <v>13</v>
      </c>
      <c r="H33" s="12">
        <v>3</v>
      </c>
      <c r="I33" s="12">
        <v>11</v>
      </c>
      <c r="J33" s="13">
        <f t="shared" si="0"/>
        <v>1.1818181818181819</v>
      </c>
    </row>
    <row r="34" spans="1:10" x14ac:dyDescent="0.25">
      <c r="A34" s="3" t="s">
        <v>95</v>
      </c>
      <c r="B34" s="3" t="s">
        <v>96</v>
      </c>
      <c r="C34" s="3" t="s">
        <v>97</v>
      </c>
      <c r="D34" s="12">
        <v>2</v>
      </c>
      <c r="E34" s="12">
        <v>23</v>
      </c>
      <c r="F34" s="12">
        <v>0</v>
      </c>
      <c r="G34" s="12">
        <f t="shared" si="1"/>
        <v>25</v>
      </c>
      <c r="H34" s="12">
        <v>1</v>
      </c>
      <c r="I34" s="12">
        <v>19</v>
      </c>
      <c r="J34" s="13">
        <f t="shared" si="0"/>
        <v>1.3157894736842106</v>
      </c>
    </row>
    <row r="35" spans="1:10" x14ac:dyDescent="0.25">
      <c r="A35" s="3" t="s">
        <v>98</v>
      </c>
      <c r="B35" s="3" t="s">
        <v>99</v>
      </c>
      <c r="C35" s="3" t="s">
        <v>100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101</v>
      </c>
      <c r="B36" s="3" t="s">
        <v>102</v>
      </c>
      <c r="C36" s="3" t="s">
        <v>103</v>
      </c>
      <c r="D36" s="12">
        <v>4</v>
      </c>
      <c r="E36" s="12">
        <v>29</v>
      </c>
      <c r="F36" s="12">
        <v>0</v>
      </c>
      <c r="G36" s="12">
        <f t="shared" si="1"/>
        <v>33</v>
      </c>
      <c r="H36" s="12">
        <v>4</v>
      </c>
      <c r="I36" s="12">
        <v>30</v>
      </c>
      <c r="J36" s="13">
        <f t="shared" si="0"/>
        <v>1.1000000000000001</v>
      </c>
    </row>
    <row r="37" spans="1:10" x14ac:dyDescent="0.25">
      <c r="A37" s="3" t="s">
        <v>104</v>
      </c>
      <c r="B37" s="3" t="s">
        <v>105</v>
      </c>
      <c r="C37" s="3" t="s">
        <v>106</v>
      </c>
      <c r="D37" s="12">
        <v>6</v>
      </c>
      <c r="E37" s="12">
        <v>79</v>
      </c>
      <c r="F37" s="12">
        <v>0</v>
      </c>
      <c r="G37" s="12">
        <f t="shared" si="1"/>
        <v>85</v>
      </c>
      <c r="H37" s="12">
        <v>6</v>
      </c>
      <c r="I37" s="12">
        <v>35</v>
      </c>
      <c r="J37" s="13">
        <f t="shared" si="0"/>
        <v>2.4285714285714284</v>
      </c>
    </row>
    <row r="38" spans="1:10" x14ac:dyDescent="0.25">
      <c r="A38" s="3" t="s">
        <v>107</v>
      </c>
      <c r="B38" s="3" t="s">
        <v>108</v>
      </c>
      <c r="C38" s="3" t="s">
        <v>109</v>
      </c>
      <c r="D38" s="12">
        <v>12</v>
      </c>
      <c r="E38" s="12">
        <v>93</v>
      </c>
      <c r="F38" s="12">
        <v>1</v>
      </c>
      <c r="G38" s="12">
        <f t="shared" si="1"/>
        <v>106</v>
      </c>
      <c r="H38" s="12">
        <v>5</v>
      </c>
      <c r="I38" s="12">
        <v>110</v>
      </c>
      <c r="J38" s="13">
        <f t="shared" si="0"/>
        <v>0.96363636363636362</v>
      </c>
    </row>
    <row r="39" spans="1:10" x14ac:dyDescent="0.25">
      <c r="A39" s="3" t="s">
        <v>110</v>
      </c>
      <c r="B39" s="3" t="s">
        <v>111</v>
      </c>
      <c r="C39" s="3" t="s">
        <v>112</v>
      </c>
      <c r="D39" s="12">
        <v>0</v>
      </c>
      <c r="E39" s="12">
        <v>12</v>
      </c>
      <c r="F39" s="12">
        <v>0</v>
      </c>
      <c r="G39" s="12">
        <f t="shared" si="1"/>
        <v>12</v>
      </c>
      <c r="H39" s="12">
        <v>0</v>
      </c>
      <c r="I39" s="12">
        <v>11</v>
      </c>
      <c r="J39" s="13">
        <f t="shared" si="0"/>
        <v>1.0909090909090908</v>
      </c>
    </row>
    <row r="40" spans="1:10" x14ac:dyDescent="0.25">
      <c r="A40" s="3" t="s">
        <v>113</v>
      </c>
      <c r="B40" s="3" t="s">
        <v>114</v>
      </c>
      <c r="C40" s="3" t="s">
        <v>115</v>
      </c>
      <c r="D40" s="12">
        <v>0</v>
      </c>
      <c r="E40" s="12">
        <v>22</v>
      </c>
      <c r="F40" s="12">
        <v>0</v>
      </c>
      <c r="G40" s="12">
        <f t="shared" si="1"/>
        <v>22</v>
      </c>
      <c r="H40" s="12">
        <v>0</v>
      </c>
      <c r="I40" s="12">
        <v>22</v>
      </c>
      <c r="J40" s="13">
        <f t="shared" si="0"/>
        <v>1</v>
      </c>
    </row>
    <row r="41" spans="1:10" x14ac:dyDescent="0.25">
      <c r="A41" s="3" t="s">
        <v>116</v>
      </c>
      <c r="B41" s="3" t="s">
        <v>117</v>
      </c>
      <c r="C41" s="3" t="s">
        <v>118</v>
      </c>
      <c r="D41" s="12">
        <v>6</v>
      </c>
      <c r="E41" s="12">
        <v>82</v>
      </c>
      <c r="F41" s="12">
        <v>0</v>
      </c>
      <c r="G41" s="12">
        <f t="shared" si="1"/>
        <v>88</v>
      </c>
      <c r="H41" s="12">
        <v>4</v>
      </c>
      <c r="I41" s="12">
        <v>105</v>
      </c>
      <c r="J41" s="13">
        <f t="shared" si="0"/>
        <v>0.83809523809523812</v>
      </c>
    </row>
    <row r="42" spans="1:10" x14ac:dyDescent="0.25">
      <c r="A42" s="3" t="s">
        <v>119</v>
      </c>
      <c r="B42" s="3" t="s">
        <v>117</v>
      </c>
      <c r="C42" s="3" t="s">
        <v>120</v>
      </c>
      <c r="D42" s="12">
        <v>2</v>
      </c>
      <c r="E42" s="12">
        <v>29</v>
      </c>
      <c r="F42" s="12">
        <v>0</v>
      </c>
      <c r="G42" s="12">
        <f t="shared" si="1"/>
        <v>31</v>
      </c>
      <c r="H42" s="12">
        <v>0</v>
      </c>
      <c r="I42" s="12">
        <v>30</v>
      </c>
      <c r="J42" s="13">
        <f t="shared" si="0"/>
        <v>1.0333333333333334</v>
      </c>
    </row>
    <row r="43" spans="1:10" x14ac:dyDescent="0.25">
      <c r="A43" s="3" t="s">
        <v>121</v>
      </c>
      <c r="B43" s="3" t="s">
        <v>122</v>
      </c>
      <c r="C43" s="3" t="s">
        <v>122</v>
      </c>
      <c r="D43" s="12">
        <v>3</v>
      </c>
      <c r="E43" s="12">
        <v>41</v>
      </c>
      <c r="F43" s="12">
        <v>0</v>
      </c>
      <c r="G43" s="12">
        <f t="shared" si="1"/>
        <v>44</v>
      </c>
      <c r="H43" s="12">
        <v>3</v>
      </c>
      <c r="I43" s="12">
        <v>44</v>
      </c>
      <c r="J43" s="13">
        <f t="shared" si="0"/>
        <v>1</v>
      </c>
    </row>
    <row r="44" spans="1:10" x14ac:dyDescent="0.25">
      <c r="A44" s="3" t="s">
        <v>123</v>
      </c>
      <c r="B44" s="3" t="s">
        <v>124</v>
      </c>
      <c r="C44" s="3" t="s">
        <v>125</v>
      </c>
      <c r="D44" s="12">
        <v>2</v>
      </c>
      <c r="E44" s="12">
        <v>34</v>
      </c>
      <c r="F44" s="12">
        <v>0</v>
      </c>
      <c r="G44" s="12">
        <f t="shared" si="1"/>
        <v>36</v>
      </c>
      <c r="H44" s="12">
        <v>1</v>
      </c>
      <c r="I44" s="12">
        <v>31</v>
      </c>
      <c r="J44" s="13">
        <f t="shared" si="0"/>
        <v>1.1612903225806452</v>
      </c>
    </row>
    <row r="45" spans="1:10" x14ac:dyDescent="0.25">
      <c r="A45" s="3" t="s">
        <v>126</v>
      </c>
      <c r="B45" s="3" t="s">
        <v>127</v>
      </c>
      <c r="C45" s="3" t="s">
        <v>128</v>
      </c>
      <c r="D45" s="12">
        <v>1</v>
      </c>
      <c r="E45" s="12">
        <v>12</v>
      </c>
      <c r="F45" s="12">
        <v>0</v>
      </c>
      <c r="G45" s="12">
        <f t="shared" si="1"/>
        <v>13</v>
      </c>
      <c r="H45" s="12">
        <v>1</v>
      </c>
      <c r="I45" s="12">
        <v>12</v>
      </c>
      <c r="J45" s="13">
        <f t="shared" si="0"/>
        <v>1.0833333333333333</v>
      </c>
    </row>
    <row r="46" spans="1:10" x14ac:dyDescent="0.25">
      <c r="A46" s="3" t="s">
        <v>129</v>
      </c>
      <c r="B46" s="3" t="s">
        <v>130</v>
      </c>
      <c r="C46" s="3" t="s">
        <v>131</v>
      </c>
      <c r="D46" s="12">
        <v>4</v>
      </c>
      <c r="E46" s="12">
        <v>100</v>
      </c>
      <c r="F46" s="12">
        <v>0</v>
      </c>
      <c r="G46" s="12">
        <f t="shared" si="1"/>
        <v>104</v>
      </c>
      <c r="H46" s="12">
        <v>4</v>
      </c>
      <c r="I46" s="12">
        <v>111</v>
      </c>
      <c r="J46" s="13">
        <f t="shared" si="0"/>
        <v>0.93693693693693691</v>
      </c>
    </row>
    <row r="47" spans="1:10" x14ac:dyDescent="0.25">
      <c r="A47" s="3" t="s">
        <v>132</v>
      </c>
      <c r="B47" s="3" t="s">
        <v>133</v>
      </c>
      <c r="C47" s="3" t="s">
        <v>134</v>
      </c>
      <c r="D47" s="12">
        <v>7</v>
      </c>
      <c r="E47" s="12">
        <v>102</v>
      </c>
      <c r="F47" s="12">
        <v>0</v>
      </c>
      <c r="G47" s="12">
        <f t="shared" si="1"/>
        <v>109</v>
      </c>
      <c r="H47" s="12">
        <v>1</v>
      </c>
      <c r="I47" s="12">
        <v>80</v>
      </c>
      <c r="J47" s="13">
        <f t="shared" si="0"/>
        <v>1.3625</v>
      </c>
    </row>
    <row r="48" spans="1:10" x14ac:dyDescent="0.25">
      <c r="A48" s="3" t="s">
        <v>135</v>
      </c>
      <c r="B48" s="3" t="s">
        <v>136</v>
      </c>
      <c r="C48" s="3" t="s">
        <v>137</v>
      </c>
      <c r="D48" s="12">
        <v>14</v>
      </c>
      <c r="E48" s="12">
        <v>73</v>
      </c>
      <c r="F48" s="12">
        <v>0</v>
      </c>
      <c r="G48" s="12">
        <f t="shared" si="1"/>
        <v>87</v>
      </c>
      <c r="H48" s="12">
        <v>8</v>
      </c>
      <c r="I48" s="12">
        <v>98</v>
      </c>
      <c r="J48" s="13">
        <f t="shared" si="0"/>
        <v>0.88775510204081631</v>
      </c>
    </row>
    <row r="49" spans="1:10" x14ac:dyDescent="0.25">
      <c r="A49" s="3" t="s">
        <v>138</v>
      </c>
      <c r="B49" s="3" t="s">
        <v>139</v>
      </c>
      <c r="C49" s="3" t="s">
        <v>140</v>
      </c>
      <c r="D49" s="12">
        <v>0</v>
      </c>
      <c r="E49" s="12">
        <v>24</v>
      </c>
      <c r="F49" s="12">
        <v>0</v>
      </c>
      <c r="G49" s="12">
        <f t="shared" si="1"/>
        <v>24</v>
      </c>
      <c r="H49" s="12">
        <v>0</v>
      </c>
      <c r="I49" s="12">
        <v>22</v>
      </c>
      <c r="J49" s="13">
        <f t="shared" si="0"/>
        <v>1.0909090909090908</v>
      </c>
    </row>
    <row r="50" spans="1:10" x14ac:dyDescent="0.25">
      <c r="A50" s="3" t="s">
        <v>141</v>
      </c>
      <c r="B50" s="3" t="s">
        <v>142</v>
      </c>
      <c r="C50" s="3" t="s">
        <v>143</v>
      </c>
      <c r="D50" s="12">
        <v>2</v>
      </c>
      <c r="E50" s="12">
        <v>28</v>
      </c>
      <c r="F50" s="12">
        <v>0</v>
      </c>
      <c r="G50" s="12">
        <f t="shared" si="1"/>
        <v>30</v>
      </c>
      <c r="H50" s="12">
        <v>2</v>
      </c>
      <c r="I50" s="12">
        <v>22</v>
      </c>
      <c r="J50" s="13">
        <f t="shared" si="0"/>
        <v>1.3636363636363635</v>
      </c>
    </row>
    <row r="51" spans="1:10" x14ac:dyDescent="0.25">
      <c r="A51" s="3" t="s">
        <v>144</v>
      </c>
      <c r="B51" s="3" t="s">
        <v>142</v>
      </c>
      <c r="C51" s="3" t="s">
        <v>145</v>
      </c>
      <c r="D51" s="12">
        <v>2</v>
      </c>
      <c r="E51" s="12">
        <v>37</v>
      </c>
      <c r="F51" s="12">
        <v>1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13</v>
      </c>
      <c r="E52" s="12">
        <v>164</v>
      </c>
      <c r="F52" s="12">
        <v>6</v>
      </c>
      <c r="G52" s="12">
        <f t="shared" si="1"/>
        <v>183</v>
      </c>
      <c r="H52" s="12">
        <v>13</v>
      </c>
      <c r="I52" s="12">
        <v>59</v>
      </c>
      <c r="J52" s="13">
        <f t="shared" si="0"/>
        <v>3.1016949152542375</v>
      </c>
    </row>
    <row r="53" spans="1:10" x14ac:dyDescent="0.25">
      <c r="A53" s="3" t="s">
        <v>149</v>
      </c>
      <c r="B53" s="3" t="s">
        <v>150</v>
      </c>
      <c r="C53" s="3" t="s">
        <v>151</v>
      </c>
      <c r="D53" s="12">
        <v>0</v>
      </c>
      <c r="E53" s="12">
        <v>15</v>
      </c>
      <c r="F53" s="12">
        <v>0</v>
      </c>
      <c r="G53" s="12">
        <f t="shared" si="1"/>
        <v>15</v>
      </c>
      <c r="H53" s="12">
        <v>0</v>
      </c>
      <c r="I53" s="12">
        <v>10</v>
      </c>
      <c r="J53" s="13">
        <f t="shared" si="0"/>
        <v>1.5</v>
      </c>
    </row>
    <row r="54" spans="1:10" x14ac:dyDescent="0.25">
      <c r="A54" s="3" t="s">
        <v>152</v>
      </c>
      <c r="B54" s="3" t="s">
        <v>150</v>
      </c>
      <c r="C54" s="3" t="s">
        <v>153</v>
      </c>
      <c r="D54" s="12">
        <v>2</v>
      </c>
      <c r="E54" s="12">
        <v>27</v>
      </c>
      <c r="F54" s="12">
        <v>0</v>
      </c>
      <c r="G54" s="12">
        <f t="shared" si="1"/>
        <v>29</v>
      </c>
      <c r="H54" s="12">
        <v>0</v>
      </c>
      <c r="I54" s="12">
        <v>32</v>
      </c>
      <c r="J54" s="13">
        <f t="shared" si="0"/>
        <v>0.90625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4</v>
      </c>
      <c r="E55" s="12">
        <v>31</v>
      </c>
      <c r="F55" s="12">
        <v>0</v>
      </c>
      <c r="G55" s="12">
        <f t="shared" si="1"/>
        <v>35</v>
      </c>
      <c r="H55" s="12">
        <v>1</v>
      </c>
      <c r="I55" s="12">
        <v>34</v>
      </c>
      <c r="J55" s="13">
        <f t="shared" si="0"/>
        <v>1.0294117647058822</v>
      </c>
    </row>
    <row r="56" spans="1:10" x14ac:dyDescent="0.25">
      <c r="A56" s="3" t="s">
        <v>157</v>
      </c>
      <c r="B56" s="3" t="s">
        <v>158</v>
      </c>
      <c r="C56" s="3" t="s">
        <v>159</v>
      </c>
      <c r="D56" s="12">
        <v>5</v>
      </c>
      <c r="E56" s="12">
        <v>81</v>
      </c>
      <c r="F56" s="12">
        <v>0</v>
      </c>
      <c r="G56" s="12">
        <f t="shared" si="1"/>
        <v>86</v>
      </c>
      <c r="H56" s="12">
        <v>5</v>
      </c>
      <c r="I56" s="12">
        <v>45</v>
      </c>
      <c r="J56" s="13">
        <f t="shared" si="0"/>
        <v>1.9111111111111112</v>
      </c>
    </row>
    <row r="57" spans="1:10" x14ac:dyDescent="0.25">
      <c r="A57" s="3" t="s">
        <v>160</v>
      </c>
      <c r="B57" s="3" t="s">
        <v>161</v>
      </c>
      <c r="C57" s="3" t="s">
        <v>162</v>
      </c>
      <c r="D57" s="12">
        <v>86</v>
      </c>
      <c r="E57" s="12">
        <v>8</v>
      </c>
      <c r="F57" s="12">
        <v>0</v>
      </c>
      <c r="G57" s="12">
        <f t="shared" si="1"/>
        <v>94</v>
      </c>
      <c r="H57" s="12">
        <v>4</v>
      </c>
      <c r="I57" s="12">
        <v>62</v>
      </c>
      <c r="J57" s="13">
        <f t="shared" si="0"/>
        <v>1.5161290322580645</v>
      </c>
    </row>
    <row r="58" spans="1:10" x14ac:dyDescent="0.25">
      <c r="A58" s="3" t="s">
        <v>163</v>
      </c>
      <c r="B58" s="3" t="s">
        <v>164</v>
      </c>
      <c r="C58" s="3" t="s">
        <v>165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2</v>
      </c>
      <c r="I58" s="12">
        <v>24</v>
      </c>
      <c r="J58" s="13">
        <f t="shared" si="0"/>
        <v>1.125</v>
      </c>
    </row>
    <row r="59" spans="1:10" x14ac:dyDescent="0.25">
      <c r="A59" s="3" t="s">
        <v>166</v>
      </c>
      <c r="B59" s="3" t="s">
        <v>167</v>
      </c>
      <c r="C59" s="3" t="s">
        <v>167</v>
      </c>
      <c r="D59" s="12">
        <v>7</v>
      </c>
      <c r="E59" s="12">
        <v>192</v>
      </c>
      <c r="F59" s="12">
        <v>0</v>
      </c>
      <c r="G59" s="12">
        <f t="shared" si="1"/>
        <v>199</v>
      </c>
      <c r="H59" s="12">
        <v>2</v>
      </c>
      <c r="I59" s="12">
        <v>115</v>
      </c>
      <c r="J59" s="13">
        <f t="shared" si="0"/>
        <v>1.7304347826086957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1</v>
      </c>
      <c r="E60" s="12">
        <v>28</v>
      </c>
      <c r="F60" s="12">
        <v>0</v>
      </c>
      <c r="G60" s="12">
        <f t="shared" si="1"/>
        <v>29</v>
      </c>
      <c r="H60" s="12">
        <v>1</v>
      </c>
      <c r="I60" s="12">
        <v>19</v>
      </c>
      <c r="J60" s="13">
        <f t="shared" si="0"/>
        <v>1.5263157894736843</v>
      </c>
    </row>
    <row r="61" spans="1:10" x14ac:dyDescent="0.25">
      <c r="A61" s="3" t="s">
        <v>171</v>
      </c>
      <c r="B61" s="3" t="s">
        <v>172</v>
      </c>
      <c r="C61" s="3" t="s">
        <v>173</v>
      </c>
      <c r="D61" s="12">
        <v>0</v>
      </c>
      <c r="E61" s="12">
        <v>24</v>
      </c>
      <c r="F61" s="12">
        <v>0</v>
      </c>
      <c r="G61" s="12">
        <f t="shared" si="1"/>
        <v>24</v>
      </c>
      <c r="H61" s="12">
        <v>0</v>
      </c>
      <c r="I61" s="12">
        <v>21</v>
      </c>
      <c r="J61" s="13">
        <f t="shared" si="0"/>
        <v>1.1428571428571428</v>
      </c>
    </row>
    <row r="62" spans="1:10" x14ac:dyDescent="0.25">
      <c r="A62" s="3" t="s">
        <v>174</v>
      </c>
      <c r="B62" s="3" t="s">
        <v>175</v>
      </c>
      <c r="C62" s="3" t="s">
        <v>176</v>
      </c>
      <c r="D62" s="12">
        <v>14</v>
      </c>
      <c r="E62" s="12">
        <v>229</v>
      </c>
      <c r="F62" s="12">
        <v>0</v>
      </c>
      <c r="G62" s="12">
        <f t="shared" si="1"/>
        <v>243</v>
      </c>
      <c r="H62" s="12">
        <v>7</v>
      </c>
      <c r="I62" s="12">
        <v>259</v>
      </c>
      <c r="J62" s="13">
        <f t="shared" si="0"/>
        <v>0.93822393822393824</v>
      </c>
    </row>
    <row r="63" spans="1:10" x14ac:dyDescent="0.25">
      <c r="A63" s="3" t="s">
        <v>177</v>
      </c>
      <c r="B63" s="3" t="s">
        <v>175</v>
      </c>
      <c r="C63" s="3" t="s">
        <v>178</v>
      </c>
      <c r="D63" s="12">
        <v>19</v>
      </c>
      <c r="E63" s="12">
        <v>155</v>
      </c>
      <c r="F63" s="12">
        <v>0</v>
      </c>
      <c r="G63" s="12">
        <f t="shared" si="1"/>
        <v>174</v>
      </c>
      <c r="H63" s="12">
        <v>5</v>
      </c>
      <c r="I63" s="12">
        <v>175</v>
      </c>
      <c r="J63" s="13">
        <f t="shared" si="0"/>
        <v>0.99428571428571433</v>
      </c>
    </row>
    <row r="64" spans="1:10" x14ac:dyDescent="0.25">
      <c r="A64" s="3" t="s">
        <v>179</v>
      </c>
      <c r="B64" s="3" t="s">
        <v>175</v>
      </c>
      <c r="C64" s="3" t="s">
        <v>479</v>
      </c>
      <c r="D64" s="12">
        <v>15</v>
      </c>
      <c r="E64" s="12">
        <v>90</v>
      </c>
      <c r="F64" s="12">
        <v>0</v>
      </c>
      <c r="G64" s="12">
        <f t="shared" si="1"/>
        <v>105</v>
      </c>
      <c r="H64" s="12">
        <v>6</v>
      </c>
      <c r="I64" s="12">
        <v>105</v>
      </c>
      <c r="J64" s="13">
        <f t="shared" si="0"/>
        <v>1</v>
      </c>
    </row>
    <row r="65" spans="1:10" x14ac:dyDescent="0.25">
      <c r="A65" s="3" t="s">
        <v>181</v>
      </c>
      <c r="B65" s="3" t="s">
        <v>175</v>
      </c>
      <c r="C65" s="3" t="s">
        <v>182</v>
      </c>
      <c r="D65" s="12">
        <v>23</v>
      </c>
      <c r="E65" s="12">
        <v>125</v>
      </c>
      <c r="F65" s="12">
        <v>0</v>
      </c>
      <c r="G65" s="12">
        <f t="shared" si="1"/>
        <v>148</v>
      </c>
      <c r="H65" s="12">
        <v>9</v>
      </c>
      <c r="I65" s="12">
        <v>142</v>
      </c>
      <c r="J65" s="13">
        <f t="shared" si="0"/>
        <v>1.0422535211267605</v>
      </c>
    </row>
    <row r="66" spans="1:10" x14ac:dyDescent="0.25">
      <c r="A66" s="3" t="s">
        <v>183</v>
      </c>
      <c r="B66" s="3" t="s">
        <v>175</v>
      </c>
      <c r="C66" s="3" t="s">
        <v>184</v>
      </c>
      <c r="D66" s="12">
        <v>1</v>
      </c>
      <c r="E66" s="12">
        <v>57</v>
      </c>
      <c r="F66" s="12">
        <v>0</v>
      </c>
      <c r="G66" s="12">
        <f t="shared" si="1"/>
        <v>58</v>
      </c>
      <c r="H66" s="12">
        <v>1</v>
      </c>
      <c r="I66" s="12">
        <v>64</v>
      </c>
      <c r="J66" s="13">
        <f t="shared" si="0"/>
        <v>0.90625</v>
      </c>
    </row>
    <row r="67" spans="1:10" x14ac:dyDescent="0.25">
      <c r="A67" s="3" t="s">
        <v>185</v>
      </c>
      <c r="B67" s="3" t="s">
        <v>175</v>
      </c>
      <c r="C67" s="3" t="s">
        <v>186</v>
      </c>
      <c r="D67" s="12">
        <v>2</v>
      </c>
      <c r="E67" s="12">
        <v>239</v>
      </c>
      <c r="F67" s="12">
        <v>0</v>
      </c>
      <c r="G67" s="12">
        <f t="shared" si="1"/>
        <v>241</v>
      </c>
      <c r="H67" s="12">
        <v>2</v>
      </c>
      <c r="I67" s="12">
        <v>247</v>
      </c>
      <c r="J67" s="13">
        <f t="shared" si="0"/>
        <v>0.97570850202429149</v>
      </c>
    </row>
    <row r="68" spans="1:10" x14ac:dyDescent="0.25">
      <c r="A68" s="3" t="s">
        <v>187</v>
      </c>
      <c r="B68" s="3" t="s">
        <v>175</v>
      </c>
      <c r="C68" s="3" t="s">
        <v>188</v>
      </c>
      <c r="D68" s="12">
        <v>6</v>
      </c>
      <c r="E68" s="12">
        <v>51</v>
      </c>
      <c r="F68" s="12">
        <v>0</v>
      </c>
      <c r="G68" s="12">
        <f t="shared" si="1"/>
        <v>57</v>
      </c>
      <c r="H68" s="12">
        <v>6</v>
      </c>
      <c r="I68" s="12">
        <v>49</v>
      </c>
      <c r="J68" s="13">
        <f t="shared" si="0"/>
        <v>1.1632653061224489</v>
      </c>
    </row>
    <row r="69" spans="1:10" x14ac:dyDescent="0.25">
      <c r="A69" s="60" t="s">
        <v>189</v>
      </c>
      <c r="B69" s="60" t="s">
        <v>175</v>
      </c>
      <c r="C69" s="60" t="s">
        <v>190</v>
      </c>
      <c r="D69" s="61">
        <v>9</v>
      </c>
      <c r="E69" s="61">
        <v>102</v>
      </c>
      <c r="F69" s="61">
        <v>2</v>
      </c>
      <c r="G69" s="61">
        <f t="shared" si="1"/>
        <v>113</v>
      </c>
      <c r="H69" s="61">
        <v>3</v>
      </c>
      <c r="I69" s="61">
        <v>148</v>
      </c>
      <c r="J69" s="62">
        <f t="shared" si="0"/>
        <v>0.76351351351351349</v>
      </c>
    </row>
    <row r="70" spans="1:10" x14ac:dyDescent="0.25">
      <c r="A70" s="3" t="s">
        <v>191</v>
      </c>
      <c r="B70" s="3" t="s">
        <v>175</v>
      </c>
      <c r="C70" s="3" t="s">
        <v>192</v>
      </c>
      <c r="D70" s="12">
        <v>57</v>
      </c>
      <c r="E70" s="12">
        <v>683</v>
      </c>
      <c r="F70" s="12">
        <v>0</v>
      </c>
      <c r="G70" s="12">
        <f t="shared" si="1"/>
        <v>740</v>
      </c>
      <c r="H70" s="12">
        <v>2</v>
      </c>
      <c r="I70" s="12">
        <v>813</v>
      </c>
      <c r="J70" s="13">
        <f t="shared" si="0"/>
        <v>0.91020910209102091</v>
      </c>
    </row>
    <row r="71" spans="1:10" x14ac:dyDescent="0.25">
      <c r="A71" s="3" t="s">
        <v>193</v>
      </c>
      <c r="B71" s="3" t="s">
        <v>175</v>
      </c>
      <c r="C71" s="3" t="s">
        <v>194</v>
      </c>
      <c r="D71" s="12">
        <v>13</v>
      </c>
      <c r="E71" s="12">
        <v>101</v>
      </c>
      <c r="F71" s="12">
        <v>0</v>
      </c>
      <c r="G71" s="12">
        <f t="shared" si="1"/>
        <v>114</v>
      </c>
      <c r="H71" s="12">
        <v>0</v>
      </c>
      <c r="I71" s="12">
        <v>138</v>
      </c>
      <c r="J71" s="13">
        <f t="shared" si="0"/>
        <v>0.82608695652173914</v>
      </c>
    </row>
    <row r="72" spans="1:10" x14ac:dyDescent="0.25">
      <c r="A72" s="3" t="s">
        <v>195</v>
      </c>
      <c r="B72" s="3" t="s">
        <v>175</v>
      </c>
      <c r="C72" s="3" t="s">
        <v>196</v>
      </c>
      <c r="D72" s="12">
        <v>14</v>
      </c>
      <c r="E72" s="12">
        <v>326</v>
      </c>
      <c r="F72" s="12">
        <v>3</v>
      </c>
      <c r="G72" s="12">
        <f t="shared" si="1"/>
        <v>343</v>
      </c>
      <c r="H72" s="12">
        <v>2</v>
      </c>
      <c r="I72" s="12">
        <v>358</v>
      </c>
      <c r="J72" s="13">
        <f t="shared" si="0"/>
        <v>0.95810055865921784</v>
      </c>
    </row>
    <row r="73" spans="1:10" x14ac:dyDescent="0.25">
      <c r="A73" s="3" t="s">
        <v>197</v>
      </c>
      <c r="B73" s="3" t="s">
        <v>175</v>
      </c>
      <c r="C73" s="3" t="s">
        <v>198</v>
      </c>
      <c r="D73" s="12">
        <v>10</v>
      </c>
      <c r="E73" s="12">
        <v>221</v>
      </c>
      <c r="F73" s="12">
        <v>0</v>
      </c>
      <c r="G73" s="12">
        <f t="shared" si="1"/>
        <v>231</v>
      </c>
      <c r="H73" s="12">
        <v>10</v>
      </c>
      <c r="I73" s="12">
        <v>280</v>
      </c>
      <c r="J73" s="13">
        <f t="shared" si="0"/>
        <v>0.82499999999999996</v>
      </c>
    </row>
    <row r="74" spans="1:10" x14ac:dyDescent="0.25">
      <c r="A74" s="3" t="s">
        <v>199</v>
      </c>
      <c r="B74" s="3" t="s">
        <v>175</v>
      </c>
      <c r="C74" s="3" t="s">
        <v>200</v>
      </c>
      <c r="D74" s="12">
        <v>4</v>
      </c>
      <c r="E74" s="12">
        <v>132</v>
      </c>
      <c r="F74" s="12">
        <v>0</v>
      </c>
      <c r="G74" s="12">
        <f t="shared" si="1"/>
        <v>136</v>
      </c>
      <c r="H74" s="12">
        <v>2</v>
      </c>
      <c r="I74" s="12">
        <v>143</v>
      </c>
      <c r="J74" s="13">
        <f t="shared" ref="J74:J109" si="2">G74/I74</f>
        <v>0.95104895104895104</v>
      </c>
    </row>
    <row r="75" spans="1:10" x14ac:dyDescent="0.25">
      <c r="A75" s="3" t="s">
        <v>201</v>
      </c>
      <c r="B75" s="3" t="s">
        <v>175</v>
      </c>
      <c r="C75" s="3" t="s">
        <v>202</v>
      </c>
      <c r="D75" s="12">
        <v>2</v>
      </c>
      <c r="E75" s="12">
        <v>39</v>
      </c>
      <c r="F75" s="12">
        <v>0</v>
      </c>
      <c r="G75" s="12">
        <f>SUM(D75:F75)</f>
        <v>41</v>
      </c>
      <c r="H75" s="12">
        <v>2</v>
      </c>
      <c r="I75" s="12">
        <v>38</v>
      </c>
      <c r="J75" s="13">
        <f>G75/I75</f>
        <v>1.0789473684210527</v>
      </c>
    </row>
    <row r="76" spans="1:10" x14ac:dyDescent="0.25">
      <c r="A76" s="3" t="s">
        <v>203</v>
      </c>
      <c r="B76" s="3" t="s">
        <v>204</v>
      </c>
      <c r="C76" s="3" t="s">
        <v>204</v>
      </c>
      <c r="D76" s="12">
        <v>2</v>
      </c>
      <c r="E76" s="12">
        <v>44</v>
      </c>
      <c r="F76" s="12">
        <v>0</v>
      </c>
      <c r="G76" s="12">
        <f t="shared" ref="G76:G108" si="3">SUM(D76:F76)</f>
        <v>46</v>
      </c>
      <c r="H76" s="12">
        <v>1</v>
      </c>
      <c r="I76" s="12">
        <v>49</v>
      </c>
      <c r="J76" s="13">
        <f t="shared" si="2"/>
        <v>0.93877551020408168</v>
      </c>
    </row>
    <row r="77" spans="1:10" x14ac:dyDescent="0.25">
      <c r="A77" s="3" t="s">
        <v>205</v>
      </c>
      <c r="B77" s="3" t="s">
        <v>206</v>
      </c>
      <c r="C77" s="3" t="s">
        <v>207</v>
      </c>
      <c r="D77" s="12">
        <v>1</v>
      </c>
      <c r="E77" s="12">
        <v>25</v>
      </c>
      <c r="F77" s="12">
        <v>0</v>
      </c>
      <c r="G77" s="12">
        <f t="shared" si="3"/>
        <v>26</v>
      </c>
      <c r="H77" s="12">
        <v>1</v>
      </c>
      <c r="I77" s="12">
        <v>15</v>
      </c>
      <c r="J77" s="13">
        <f t="shared" si="2"/>
        <v>1.7333333333333334</v>
      </c>
    </row>
    <row r="78" spans="1:10" x14ac:dyDescent="0.25">
      <c r="A78" s="16" t="s">
        <v>208</v>
      </c>
      <c r="B78" s="3" t="s">
        <v>206</v>
      </c>
      <c r="C78" s="3" t="s">
        <v>209</v>
      </c>
      <c r="D78" s="12">
        <v>1</v>
      </c>
      <c r="E78" s="12">
        <v>13</v>
      </c>
      <c r="F78" s="12">
        <v>0</v>
      </c>
      <c r="G78" s="12">
        <f t="shared" si="3"/>
        <v>14</v>
      </c>
      <c r="H78" s="12">
        <v>1</v>
      </c>
      <c r="I78" s="12">
        <v>15</v>
      </c>
      <c r="J78" s="13">
        <f t="shared" si="2"/>
        <v>0.93333333333333335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5</v>
      </c>
      <c r="E79" s="12">
        <v>48</v>
      </c>
      <c r="F79" s="12">
        <v>3</v>
      </c>
      <c r="G79" s="12">
        <f t="shared" si="3"/>
        <v>56</v>
      </c>
      <c r="H79" s="12">
        <v>5</v>
      </c>
      <c r="I79" s="12">
        <v>56</v>
      </c>
      <c r="J79" s="13">
        <f t="shared" si="2"/>
        <v>1</v>
      </c>
    </row>
    <row r="80" spans="1:10" x14ac:dyDescent="0.25">
      <c r="A80" s="3" t="s">
        <v>213</v>
      </c>
      <c r="B80" s="3" t="s">
        <v>214</v>
      </c>
      <c r="C80" s="3" t="s">
        <v>214</v>
      </c>
      <c r="D80" s="12">
        <v>1</v>
      </c>
      <c r="E80" s="12">
        <v>35</v>
      </c>
      <c r="F80" s="12">
        <v>0</v>
      </c>
      <c r="G80" s="12">
        <f t="shared" si="3"/>
        <v>36</v>
      </c>
      <c r="H80" s="12">
        <v>1</v>
      </c>
      <c r="I80" s="12">
        <v>28</v>
      </c>
      <c r="J80" s="13">
        <f t="shared" si="2"/>
        <v>1.2857142857142858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11</v>
      </c>
      <c r="E81" s="12">
        <v>181</v>
      </c>
      <c r="F81" s="12">
        <v>0</v>
      </c>
      <c r="G81" s="12">
        <f t="shared" si="3"/>
        <v>192</v>
      </c>
      <c r="H81" s="12">
        <v>11</v>
      </c>
      <c r="I81" s="12">
        <v>110</v>
      </c>
      <c r="J81" s="13">
        <f t="shared" si="2"/>
        <v>1.7454545454545454</v>
      </c>
    </row>
    <row r="82" spans="1:10" x14ac:dyDescent="0.25">
      <c r="A82" s="3" t="s">
        <v>218</v>
      </c>
      <c r="B82" s="3" t="s">
        <v>216</v>
      </c>
      <c r="C82" s="3" t="s">
        <v>219</v>
      </c>
      <c r="D82" s="12">
        <v>3</v>
      </c>
      <c r="E82" s="12">
        <v>63</v>
      </c>
      <c r="F82" s="12">
        <v>5</v>
      </c>
      <c r="G82" s="12">
        <f t="shared" si="3"/>
        <v>71</v>
      </c>
      <c r="H82" s="12">
        <v>3</v>
      </c>
      <c r="I82" s="12">
        <v>49</v>
      </c>
      <c r="J82" s="13">
        <f t="shared" si="2"/>
        <v>1.4489795918367347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13</v>
      </c>
      <c r="E83" s="12">
        <v>130</v>
      </c>
      <c r="F83" s="12">
        <v>0</v>
      </c>
      <c r="G83" s="12">
        <f t="shared" si="3"/>
        <v>143</v>
      </c>
      <c r="H83" s="12">
        <v>5</v>
      </c>
      <c r="I83" s="12">
        <v>65</v>
      </c>
      <c r="J83" s="13">
        <f t="shared" si="2"/>
        <v>2.2000000000000002</v>
      </c>
    </row>
    <row r="84" spans="1:10" x14ac:dyDescent="0.25">
      <c r="A84" s="3" t="s">
        <v>223</v>
      </c>
      <c r="B84" s="3" t="s">
        <v>224</v>
      </c>
      <c r="C84" s="3" t="s">
        <v>225</v>
      </c>
      <c r="D84" s="12">
        <v>5</v>
      </c>
      <c r="E84" s="12">
        <v>56</v>
      </c>
      <c r="F84" s="12">
        <v>0</v>
      </c>
      <c r="G84" s="12">
        <f t="shared" si="3"/>
        <v>61</v>
      </c>
      <c r="H84" s="12">
        <v>5</v>
      </c>
      <c r="I84" s="12">
        <v>40</v>
      </c>
      <c r="J84" s="13">
        <f t="shared" si="2"/>
        <v>1.5249999999999999</v>
      </c>
    </row>
    <row r="85" spans="1:10" x14ac:dyDescent="0.25">
      <c r="A85" s="3" t="s">
        <v>226</v>
      </c>
      <c r="B85" s="3" t="s">
        <v>227</v>
      </c>
      <c r="C85" s="3" t="s">
        <v>228</v>
      </c>
      <c r="D85" s="12">
        <v>17</v>
      </c>
      <c r="E85" s="12">
        <v>176</v>
      </c>
      <c r="F85" s="12">
        <v>0</v>
      </c>
      <c r="G85" s="12">
        <f t="shared" si="3"/>
        <v>193</v>
      </c>
      <c r="H85" s="12">
        <v>6</v>
      </c>
      <c r="I85" s="12">
        <v>147</v>
      </c>
      <c r="J85" s="13">
        <f t="shared" si="2"/>
        <v>1.3129251700680271</v>
      </c>
    </row>
    <row r="86" spans="1:10" x14ac:dyDescent="0.25">
      <c r="A86" s="3" t="s">
        <v>229</v>
      </c>
      <c r="B86" s="3" t="s">
        <v>230</v>
      </c>
      <c r="C86" s="3" t="s">
        <v>231</v>
      </c>
      <c r="D86" s="12">
        <v>1</v>
      </c>
      <c r="E86" s="12">
        <v>25</v>
      </c>
      <c r="F86" s="12">
        <v>0</v>
      </c>
      <c r="G86" s="12">
        <f t="shared" si="3"/>
        <v>26</v>
      </c>
      <c r="H86" s="12">
        <v>1</v>
      </c>
      <c r="I86" s="12">
        <v>15</v>
      </c>
      <c r="J86" s="13">
        <f t="shared" si="2"/>
        <v>1.7333333333333334</v>
      </c>
    </row>
    <row r="87" spans="1:10" x14ac:dyDescent="0.25">
      <c r="A87" s="60" t="s">
        <v>232</v>
      </c>
      <c r="B87" s="60" t="s">
        <v>233</v>
      </c>
      <c r="C87" s="60" t="s">
        <v>234</v>
      </c>
      <c r="D87" s="61">
        <v>0</v>
      </c>
      <c r="E87" s="61">
        <v>1</v>
      </c>
      <c r="F87" s="61">
        <v>0</v>
      </c>
      <c r="G87" s="61">
        <f t="shared" si="3"/>
        <v>1</v>
      </c>
      <c r="H87" s="61">
        <v>0</v>
      </c>
      <c r="I87" s="61">
        <v>3</v>
      </c>
      <c r="J87" s="62">
        <f t="shared" si="2"/>
        <v>0.33333333333333331</v>
      </c>
    </row>
    <row r="88" spans="1:10" x14ac:dyDescent="0.25">
      <c r="A88" s="3" t="s">
        <v>235</v>
      </c>
      <c r="B88" s="3" t="s">
        <v>236</v>
      </c>
      <c r="C88" s="3" t="s">
        <v>237</v>
      </c>
      <c r="D88" s="12">
        <v>9</v>
      </c>
      <c r="E88" s="12">
        <v>111</v>
      </c>
      <c r="F88" s="12">
        <v>0</v>
      </c>
      <c r="G88" s="12">
        <f t="shared" si="3"/>
        <v>120</v>
      </c>
      <c r="H88" s="12">
        <v>8</v>
      </c>
      <c r="I88" s="12">
        <v>117</v>
      </c>
      <c r="J88" s="13">
        <f t="shared" si="2"/>
        <v>1.0256410256410255</v>
      </c>
    </row>
    <row r="89" spans="1:10" x14ac:dyDescent="0.25">
      <c r="A89" s="3" t="s">
        <v>238</v>
      </c>
      <c r="B89" s="3" t="s">
        <v>239</v>
      </c>
      <c r="C89" s="3" t="s">
        <v>239</v>
      </c>
      <c r="D89" s="12">
        <v>4</v>
      </c>
      <c r="E89" s="12">
        <v>124</v>
      </c>
      <c r="F89" s="12">
        <v>0</v>
      </c>
      <c r="G89" s="12">
        <f t="shared" si="3"/>
        <v>128</v>
      </c>
      <c r="H89" s="12">
        <v>1</v>
      </c>
      <c r="I89" s="12">
        <v>76</v>
      </c>
      <c r="J89" s="13">
        <f t="shared" si="2"/>
        <v>1.6842105263157894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5</v>
      </c>
      <c r="E90" s="12">
        <v>89</v>
      </c>
      <c r="F90" s="12">
        <v>0</v>
      </c>
      <c r="G90" s="12">
        <f t="shared" si="3"/>
        <v>94</v>
      </c>
      <c r="H90" s="12">
        <v>2</v>
      </c>
      <c r="I90" s="12">
        <v>94</v>
      </c>
      <c r="J90" s="13">
        <f t="shared" si="2"/>
        <v>1</v>
      </c>
    </row>
    <row r="91" spans="1:10" x14ac:dyDescent="0.25">
      <c r="A91" s="3" t="s">
        <v>243</v>
      </c>
      <c r="B91" s="3" t="s">
        <v>244</v>
      </c>
      <c r="C91" s="3" t="s">
        <v>245</v>
      </c>
      <c r="D91" s="12">
        <v>2</v>
      </c>
      <c r="E91" s="12">
        <v>63</v>
      </c>
      <c r="F91" s="12">
        <v>0</v>
      </c>
      <c r="G91" s="12">
        <f t="shared" si="3"/>
        <v>65</v>
      </c>
      <c r="H91" s="12">
        <v>1</v>
      </c>
      <c r="I91" s="12">
        <v>67</v>
      </c>
      <c r="J91" s="13">
        <f t="shared" si="2"/>
        <v>0.97014925373134331</v>
      </c>
    </row>
    <row r="92" spans="1:10" x14ac:dyDescent="0.25">
      <c r="A92" s="3" t="s">
        <v>246</v>
      </c>
      <c r="B92" s="3" t="s">
        <v>247</v>
      </c>
      <c r="C92" s="3" t="s">
        <v>248</v>
      </c>
      <c r="D92" s="12">
        <v>5</v>
      </c>
      <c r="E92" s="12">
        <v>86</v>
      </c>
      <c r="F92" s="12">
        <v>0</v>
      </c>
      <c r="G92" s="12">
        <f t="shared" si="3"/>
        <v>91</v>
      </c>
      <c r="H92" s="12">
        <v>2</v>
      </c>
      <c r="I92" s="12">
        <v>90</v>
      </c>
      <c r="J92" s="13">
        <f t="shared" si="2"/>
        <v>1.0111111111111111</v>
      </c>
    </row>
    <row r="93" spans="1:10" x14ac:dyDescent="0.25">
      <c r="A93" s="3" t="s">
        <v>249</v>
      </c>
      <c r="B93" s="3" t="s">
        <v>250</v>
      </c>
      <c r="C93" s="3" t="s">
        <v>251</v>
      </c>
      <c r="D93" s="12">
        <v>0</v>
      </c>
      <c r="E93" s="12">
        <v>13</v>
      </c>
      <c r="F93" s="12">
        <v>0</v>
      </c>
      <c r="G93" s="12">
        <f t="shared" si="3"/>
        <v>13</v>
      </c>
      <c r="H93" s="12">
        <v>0</v>
      </c>
      <c r="I93" s="12">
        <v>12</v>
      </c>
      <c r="J93" s="13">
        <f t="shared" si="2"/>
        <v>1.0833333333333333</v>
      </c>
    </row>
    <row r="94" spans="1:10" x14ac:dyDescent="0.25">
      <c r="A94" s="3" t="s">
        <v>252</v>
      </c>
      <c r="B94" s="3" t="s">
        <v>253</v>
      </c>
      <c r="C94" s="3" t="s">
        <v>254</v>
      </c>
      <c r="D94" s="12">
        <v>27</v>
      </c>
      <c r="E94" s="12">
        <v>377</v>
      </c>
      <c r="F94" s="12">
        <v>1</v>
      </c>
      <c r="G94" s="12">
        <f t="shared" si="3"/>
        <v>405</v>
      </c>
      <c r="H94" s="12">
        <v>27</v>
      </c>
      <c r="I94" s="12">
        <v>400</v>
      </c>
      <c r="J94" s="13">
        <f t="shared" si="2"/>
        <v>1.0125</v>
      </c>
    </row>
    <row r="95" spans="1:10" x14ac:dyDescent="0.25">
      <c r="A95" s="3" t="s">
        <v>255</v>
      </c>
      <c r="B95" s="3" t="s">
        <v>253</v>
      </c>
      <c r="C95" s="3" t="s">
        <v>256</v>
      </c>
      <c r="D95" s="12">
        <v>0</v>
      </c>
      <c r="E95" s="12">
        <v>20</v>
      </c>
      <c r="F95" s="12">
        <v>0</v>
      </c>
      <c r="G95" s="12">
        <f t="shared" si="3"/>
        <v>20</v>
      </c>
      <c r="H95" s="12">
        <v>0</v>
      </c>
      <c r="I95" s="12">
        <v>18</v>
      </c>
      <c r="J95" s="13">
        <f t="shared" si="2"/>
        <v>1.1111111111111112</v>
      </c>
    </row>
    <row r="96" spans="1:10" x14ac:dyDescent="0.25">
      <c r="A96" s="60" t="s">
        <v>257</v>
      </c>
      <c r="B96" s="60" t="s">
        <v>253</v>
      </c>
      <c r="C96" s="60" t="s">
        <v>258</v>
      </c>
      <c r="D96" s="61">
        <v>22</v>
      </c>
      <c r="E96" s="61">
        <v>271</v>
      </c>
      <c r="F96" s="61">
        <v>1</v>
      </c>
      <c r="G96" s="61">
        <f t="shared" si="3"/>
        <v>294</v>
      </c>
      <c r="H96" s="61">
        <v>5</v>
      </c>
      <c r="I96" s="61">
        <v>396</v>
      </c>
      <c r="J96" s="62">
        <f t="shared" si="2"/>
        <v>0.74242424242424243</v>
      </c>
    </row>
    <row r="97" spans="1:10" x14ac:dyDescent="0.25">
      <c r="A97" s="3" t="s">
        <v>259</v>
      </c>
      <c r="B97" s="3" t="s">
        <v>253</v>
      </c>
      <c r="C97" s="3" t="s">
        <v>260</v>
      </c>
      <c r="D97" s="12">
        <v>4</v>
      </c>
      <c r="E97" s="12">
        <v>75</v>
      </c>
      <c r="F97" s="12">
        <v>0</v>
      </c>
      <c r="G97" s="12">
        <f t="shared" si="3"/>
        <v>79</v>
      </c>
      <c r="H97" s="12">
        <v>4</v>
      </c>
      <c r="I97" s="12">
        <v>77</v>
      </c>
      <c r="J97" s="13">
        <f t="shared" si="2"/>
        <v>1.025974025974026</v>
      </c>
    </row>
    <row r="98" spans="1:10" x14ac:dyDescent="0.25">
      <c r="A98" s="3" t="s">
        <v>261</v>
      </c>
      <c r="B98" s="3" t="s">
        <v>253</v>
      </c>
      <c r="C98" s="3" t="s">
        <v>262</v>
      </c>
      <c r="D98" s="12">
        <v>10</v>
      </c>
      <c r="E98" s="12">
        <v>111</v>
      </c>
      <c r="F98" s="12">
        <v>0</v>
      </c>
      <c r="G98" s="12">
        <f t="shared" si="3"/>
        <v>121</v>
      </c>
      <c r="H98" s="12">
        <v>2</v>
      </c>
      <c r="I98" s="12">
        <v>116</v>
      </c>
      <c r="J98" s="13">
        <f t="shared" si="2"/>
        <v>1.0431034482758621</v>
      </c>
    </row>
    <row r="99" spans="1:10" x14ac:dyDescent="0.25">
      <c r="A99" s="3" t="s">
        <v>263</v>
      </c>
      <c r="B99" s="3" t="s">
        <v>253</v>
      </c>
      <c r="C99" s="3" t="s">
        <v>264</v>
      </c>
      <c r="D99" s="12">
        <v>10</v>
      </c>
      <c r="E99" s="12">
        <v>76</v>
      </c>
      <c r="F99" s="12">
        <v>0</v>
      </c>
      <c r="G99" s="12">
        <f t="shared" si="3"/>
        <v>86</v>
      </c>
      <c r="H99" s="12">
        <v>6</v>
      </c>
      <c r="I99" s="12">
        <v>92</v>
      </c>
      <c r="J99" s="13">
        <f t="shared" si="2"/>
        <v>0.93478260869565222</v>
      </c>
    </row>
    <row r="100" spans="1:10" x14ac:dyDescent="0.25">
      <c r="A100" s="3" t="s">
        <v>265</v>
      </c>
      <c r="B100" s="3" t="s">
        <v>253</v>
      </c>
      <c r="C100" s="3" t="s">
        <v>266</v>
      </c>
      <c r="D100" s="12">
        <v>24</v>
      </c>
      <c r="E100" s="12">
        <v>411</v>
      </c>
      <c r="F100" s="12">
        <v>0</v>
      </c>
      <c r="G100" s="12">
        <f t="shared" si="3"/>
        <v>435</v>
      </c>
      <c r="H100" s="12">
        <v>8</v>
      </c>
      <c r="I100" s="12">
        <v>442</v>
      </c>
      <c r="J100" s="13">
        <f t="shared" si="2"/>
        <v>0.98416289592760176</v>
      </c>
    </row>
    <row r="101" spans="1:10" x14ac:dyDescent="0.25">
      <c r="A101" s="3" t="s">
        <v>267</v>
      </c>
      <c r="B101" s="3" t="s">
        <v>253</v>
      </c>
      <c r="C101" s="3" t="s">
        <v>268</v>
      </c>
      <c r="D101" s="12">
        <v>11</v>
      </c>
      <c r="E101" s="12">
        <v>176</v>
      </c>
      <c r="F101" s="12">
        <v>0</v>
      </c>
      <c r="G101" s="12">
        <f t="shared" si="3"/>
        <v>187</v>
      </c>
      <c r="H101" s="12">
        <v>3</v>
      </c>
      <c r="I101" s="12">
        <v>190</v>
      </c>
      <c r="J101" s="13">
        <f t="shared" si="2"/>
        <v>0.98421052631578942</v>
      </c>
    </row>
    <row r="102" spans="1:10" x14ac:dyDescent="0.25">
      <c r="A102" s="3" t="s">
        <v>269</v>
      </c>
      <c r="B102" s="3" t="s">
        <v>253</v>
      </c>
      <c r="C102" s="3" t="s">
        <v>270</v>
      </c>
      <c r="D102" s="12">
        <v>128</v>
      </c>
      <c r="E102" s="12">
        <v>9</v>
      </c>
      <c r="F102" s="12">
        <v>1</v>
      </c>
      <c r="G102" s="12">
        <f t="shared" si="3"/>
        <v>138</v>
      </c>
      <c r="H102" s="12">
        <v>6</v>
      </c>
      <c r="I102" s="12">
        <v>133</v>
      </c>
      <c r="J102" s="13">
        <f t="shared" si="2"/>
        <v>1.0375939849624061</v>
      </c>
    </row>
    <row r="103" spans="1:10" x14ac:dyDescent="0.25">
      <c r="A103" s="3" t="s">
        <v>271</v>
      </c>
      <c r="B103" s="3" t="s">
        <v>253</v>
      </c>
      <c r="C103" s="3" t="s">
        <v>272</v>
      </c>
      <c r="D103" s="12">
        <v>6</v>
      </c>
      <c r="E103" s="12">
        <v>145</v>
      </c>
      <c r="F103" s="12">
        <v>1</v>
      </c>
      <c r="G103" s="12">
        <f t="shared" si="3"/>
        <v>152</v>
      </c>
      <c r="H103" s="12">
        <v>0</v>
      </c>
      <c r="I103" s="12">
        <v>159</v>
      </c>
      <c r="J103" s="13">
        <f t="shared" si="2"/>
        <v>0.95597484276729561</v>
      </c>
    </row>
    <row r="104" spans="1:10" x14ac:dyDescent="0.25">
      <c r="A104" s="3" t="s">
        <v>273</v>
      </c>
      <c r="B104" s="3" t="s">
        <v>274</v>
      </c>
      <c r="C104" s="3" t="s">
        <v>274</v>
      </c>
      <c r="D104" s="12">
        <v>5</v>
      </c>
      <c r="E104" s="12">
        <v>55</v>
      </c>
      <c r="F104" s="12">
        <v>0</v>
      </c>
      <c r="G104" s="12">
        <f t="shared" si="3"/>
        <v>60</v>
      </c>
      <c r="H104" s="12">
        <v>5</v>
      </c>
      <c r="I104" s="12">
        <v>60</v>
      </c>
      <c r="J104" s="13">
        <f t="shared" si="2"/>
        <v>1</v>
      </c>
    </row>
    <row r="105" spans="1:10" x14ac:dyDescent="0.25">
      <c r="A105" s="3" t="s">
        <v>275</v>
      </c>
      <c r="B105" s="3" t="s">
        <v>274</v>
      </c>
      <c r="C105" s="3" t="s">
        <v>276</v>
      </c>
      <c r="D105" s="12">
        <v>4</v>
      </c>
      <c r="E105" s="12">
        <v>20</v>
      </c>
      <c r="F105" s="12">
        <v>0</v>
      </c>
      <c r="G105" s="12">
        <f t="shared" si="3"/>
        <v>24</v>
      </c>
      <c r="H105" s="12">
        <v>4</v>
      </c>
      <c r="I105" s="12">
        <v>23</v>
      </c>
      <c r="J105" s="13">
        <f t="shared" si="2"/>
        <v>1.0434782608695652</v>
      </c>
    </row>
    <row r="106" spans="1:10" x14ac:dyDescent="0.25">
      <c r="A106" s="3" t="s">
        <v>277</v>
      </c>
      <c r="B106" s="3" t="s">
        <v>278</v>
      </c>
      <c r="C106" s="3" t="s">
        <v>279</v>
      </c>
      <c r="D106" s="12">
        <v>10</v>
      </c>
      <c r="E106" s="12">
        <v>111</v>
      </c>
      <c r="F106" s="12">
        <v>0</v>
      </c>
      <c r="G106" s="12">
        <f t="shared" si="3"/>
        <v>121</v>
      </c>
      <c r="H106" s="12">
        <v>4</v>
      </c>
      <c r="I106" s="12">
        <v>116</v>
      </c>
      <c r="J106" s="13">
        <f t="shared" si="2"/>
        <v>1.0431034482758621</v>
      </c>
    </row>
    <row r="107" spans="1:10" x14ac:dyDescent="0.25">
      <c r="A107" s="3" t="s">
        <v>280</v>
      </c>
      <c r="B107" s="3" t="s">
        <v>281</v>
      </c>
      <c r="C107" s="3" t="s">
        <v>282</v>
      </c>
      <c r="D107" s="12">
        <v>1</v>
      </c>
      <c r="E107" s="12">
        <v>15</v>
      </c>
      <c r="F107" s="12">
        <v>0</v>
      </c>
      <c r="G107" s="12">
        <f t="shared" si="3"/>
        <v>16</v>
      </c>
      <c r="H107" s="12">
        <v>0</v>
      </c>
      <c r="I107" s="12">
        <v>17</v>
      </c>
      <c r="J107" s="13">
        <f t="shared" si="2"/>
        <v>0.94117647058823528</v>
      </c>
    </row>
    <row r="108" spans="1:10" ht="15.75" thickBot="1" x14ac:dyDescent="0.3">
      <c r="A108" s="3" t="s">
        <v>283</v>
      </c>
      <c r="B108" s="3" t="s">
        <v>284</v>
      </c>
      <c r="C108" s="3" t="s">
        <v>284</v>
      </c>
      <c r="D108" s="12">
        <v>7</v>
      </c>
      <c r="E108" s="12">
        <v>41</v>
      </c>
      <c r="F108" s="12">
        <v>0</v>
      </c>
      <c r="G108" s="12">
        <f t="shared" si="3"/>
        <v>48</v>
      </c>
      <c r="H108" s="12">
        <v>2</v>
      </c>
      <c r="I108" s="12">
        <v>50</v>
      </c>
      <c r="J108" s="13">
        <f>G108/I108</f>
        <v>0.96</v>
      </c>
    </row>
    <row r="109" spans="1:10" ht="15.75" thickTop="1" x14ac:dyDescent="0.25">
      <c r="A109" s="17" t="s">
        <v>285</v>
      </c>
      <c r="B109" s="17"/>
      <c r="C109" s="17"/>
      <c r="D109" s="18">
        <f>SUM(D3:D108)</f>
        <v>939</v>
      </c>
      <c r="E109" s="18">
        <f>SUM(E3:E108)</f>
        <v>9883</v>
      </c>
      <c r="F109" s="18">
        <f>SUM(F3:F108)</f>
        <v>137</v>
      </c>
      <c r="G109" s="18">
        <f t="shared" ref="G109" si="4">D109+E109+F109</f>
        <v>10959</v>
      </c>
      <c r="H109" s="18">
        <f>SUM(H3:H108)</f>
        <v>385</v>
      </c>
      <c r="I109" s="18">
        <f>SUM(I3:I108)</f>
        <v>9907</v>
      </c>
      <c r="J109" s="19">
        <f t="shared" si="2"/>
        <v>1.1061875441606945</v>
      </c>
    </row>
    <row r="111" spans="1:10" x14ac:dyDescent="0.25">
      <c r="A111" s="5" t="s">
        <v>286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287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D507-04FA-43EE-B4C6-379E396A45F1}">
  <dimension ref="A1:H79"/>
  <sheetViews>
    <sheetView zoomScale="125" zoomScaleNormal="125" workbookViewId="0">
      <selection activeCell="O20" sqref="O20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64">
        <v>45658</v>
      </c>
      <c r="C1" s="64"/>
      <c r="D1" s="64"/>
      <c r="E1" s="64"/>
      <c r="F1" s="64"/>
      <c r="G1" s="64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3</v>
      </c>
      <c r="G3" s="12">
        <v>27</v>
      </c>
      <c r="H3" s="13">
        <f t="shared" ref="H3:H52" si="0">E3/G3</f>
        <v>1.1851851851851851</v>
      </c>
    </row>
    <row r="4" spans="1:8" x14ac:dyDescent="0.25">
      <c r="A4" s="3" t="s">
        <v>14</v>
      </c>
      <c r="B4" s="12">
        <v>6</v>
      </c>
      <c r="C4" s="12">
        <v>30</v>
      </c>
      <c r="D4" s="12">
        <v>0</v>
      </c>
      <c r="E4" s="12">
        <f t="shared" ref="E4:E52" si="1">SUM(B4:D4)</f>
        <v>36</v>
      </c>
      <c r="F4" s="12">
        <v>0</v>
      </c>
      <c r="G4" s="12">
        <v>22</v>
      </c>
      <c r="H4" s="13">
        <f t="shared" si="0"/>
        <v>1.6363636363636365</v>
      </c>
    </row>
    <row r="5" spans="1:8" x14ac:dyDescent="0.25">
      <c r="A5" s="3" t="s">
        <v>16</v>
      </c>
      <c r="B5" s="12">
        <v>1</v>
      </c>
      <c r="C5" s="12">
        <v>5</v>
      </c>
      <c r="D5" s="12">
        <v>0</v>
      </c>
      <c r="E5" s="12">
        <f t="shared" si="1"/>
        <v>6</v>
      </c>
      <c r="F5" s="12">
        <v>0</v>
      </c>
      <c r="G5" s="12">
        <v>6</v>
      </c>
      <c r="H5" s="13">
        <f t="shared" si="0"/>
        <v>1</v>
      </c>
    </row>
    <row r="6" spans="1:8" x14ac:dyDescent="0.25">
      <c r="A6" s="3" t="s">
        <v>18</v>
      </c>
      <c r="B6" s="12">
        <v>9</v>
      </c>
      <c r="C6" s="12">
        <v>98</v>
      </c>
      <c r="D6" s="12">
        <v>0</v>
      </c>
      <c r="E6" s="12">
        <v>107</v>
      </c>
      <c r="F6" s="12">
        <v>0</v>
      </c>
      <c r="G6" s="12">
        <v>90</v>
      </c>
      <c r="H6" s="13">
        <v>1.1888888888888889</v>
      </c>
    </row>
    <row r="7" spans="1:8" x14ac:dyDescent="0.25">
      <c r="A7" s="3" t="s">
        <v>23</v>
      </c>
      <c r="B7" s="12">
        <v>2</v>
      </c>
      <c r="C7" s="12">
        <v>30</v>
      </c>
      <c r="D7" s="12">
        <v>0</v>
      </c>
      <c r="E7" s="12">
        <f t="shared" si="1"/>
        <v>32</v>
      </c>
      <c r="F7" s="12">
        <v>1</v>
      </c>
      <c r="G7" s="12">
        <v>27</v>
      </c>
      <c r="H7" s="13">
        <f t="shared" si="0"/>
        <v>1.1851851851851851</v>
      </c>
    </row>
    <row r="8" spans="1:8" x14ac:dyDescent="0.25">
      <c r="A8" s="3" t="s">
        <v>26</v>
      </c>
      <c r="B8" s="12">
        <v>12</v>
      </c>
      <c r="C8" s="12">
        <v>105</v>
      </c>
      <c r="D8" s="12">
        <v>2</v>
      </c>
      <c r="E8" s="12">
        <f t="shared" si="1"/>
        <v>119</v>
      </c>
      <c r="F8" s="12">
        <v>12</v>
      </c>
      <c r="G8" s="12">
        <v>107</v>
      </c>
      <c r="H8" s="13">
        <f t="shared" si="0"/>
        <v>1.1121495327102804</v>
      </c>
    </row>
    <row r="9" spans="1:8" x14ac:dyDescent="0.25">
      <c r="A9" s="3" t="s">
        <v>29</v>
      </c>
      <c r="B9" s="12">
        <v>0</v>
      </c>
      <c r="C9" s="12">
        <v>27</v>
      </c>
      <c r="D9" s="12">
        <v>0</v>
      </c>
      <c r="E9" s="12">
        <f t="shared" si="1"/>
        <v>27</v>
      </c>
      <c r="F9" s="12">
        <v>0</v>
      </c>
      <c r="G9" s="12">
        <v>20</v>
      </c>
      <c r="H9" s="13">
        <f t="shared" si="0"/>
        <v>1.35</v>
      </c>
    </row>
    <row r="10" spans="1:8" x14ac:dyDescent="0.25">
      <c r="A10" s="3" t="s">
        <v>32</v>
      </c>
      <c r="B10" s="12">
        <v>27</v>
      </c>
      <c r="C10" s="12">
        <v>485</v>
      </c>
      <c r="D10" s="12">
        <v>99</v>
      </c>
      <c r="E10" s="12">
        <f t="shared" si="1"/>
        <v>611</v>
      </c>
      <c r="F10" s="12">
        <v>11</v>
      </c>
      <c r="G10" s="12">
        <v>250</v>
      </c>
      <c r="H10" s="13">
        <f t="shared" si="0"/>
        <v>2.444</v>
      </c>
    </row>
    <row r="11" spans="1:8" x14ac:dyDescent="0.25">
      <c r="A11" s="3" t="s">
        <v>35</v>
      </c>
      <c r="B11" s="12">
        <v>12</v>
      </c>
      <c r="C11" s="12">
        <v>94</v>
      </c>
      <c r="D11" s="12">
        <v>0</v>
      </c>
      <c r="E11" s="12">
        <v>106</v>
      </c>
      <c r="F11" s="12">
        <v>4</v>
      </c>
      <c r="G11" s="12">
        <v>101</v>
      </c>
      <c r="H11" s="13">
        <v>1.0495049504950495</v>
      </c>
    </row>
    <row r="12" spans="1:8" x14ac:dyDescent="0.25">
      <c r="A12" s="3" t="s">
        <v>40</v>
      </c>
      <c r="B12" s="12">
        <v>6</v>
      </c>
      <c r="C12" s="12">
        <v>51</v>
      </c>
      <c r="D12" s="12">
        <v>0</v>
      </c>
      <c r="E12" s="12">
        <f t="shared" si="1"/>
        <v>57</v>
      </c>
      <c r="F12" s="12">
        <v>4</v>
      </c>
      <c r="G12" s="12">
        <v>58</v>
      </c>
      <c r="H12" s="13">
        <f t="shared" si="0"/>
        <v>0.98275862068965514</v>
      </c>
    </row>
    <row r="13" spans="1:8" x14ac:dyDescent="0.25">
      <c r="A13" s="3" t="s">
        <v>43</v>
      </c>
      <c r="B13" s="12">
        <v>3</v>
      </c>
      <c r="C13" s="12">
        <v>82</v>
      </c>
      <c r="D13" s="12">
        <v>0</v>
      </c>
      <c r="E13" s="12">
        <f t="shared" si="1"/>
        <v>85</v>
      </c>
      <c r="F13" s="12">
        <v>3</v>
      </c>
      <c r="G13" s="12">
        <v>38</v>
      </c>
      <c r="H13" s="13">
        <f t="shared" si="0"/>
        <v>2.236842105263158</v>
      </c>
    </row>
    <row r="14" spans="1:8" x14ac:dyDescent="0.25">
      <c r="A14" s="3" t="s">
        <v>46</v>
      </c>
      <c r="B14" s="12">
        <v>30</v>
      </c>
      <c r="C14" s="12">
        <v>434</v>
      </c>
      <c r="D14" s="12">
        <v>0</v>
      </c>
      <c r="E14" s="12">
        <v>464</v>
      </c>
      <c r="F14" s="12">
        <v>20</v>
      </c>
      <c r="G14" s="12">
        <v>481</v>
      </c>
      <c r="H14" s="13">
        <v>0.96465696465696471</v>
      </c>
    </row>
    <row r="15" spans="1:8" x14ac:dyDescent="0.25">
      <c r="A15" s="3" t="s">
        <v>51</v>
      </c>
      <c r="B15" s="12">
        <v>0</v>
      </c>
      <c r="C15" s="12">
        <v>35</v>
      </c>
      <c r="D15" s="12">
        <v>0</v>
      </c>
      <c r="E15" s="12">
        <f t="shared" si="1"/>
        <v>35</v>
      </c>
      <c r="F15" s="12">
        <v>0</v>
      </c>
      <c r="G15" s="12">
        <v>13</v>
      </c>
      <c r="H15" s="13">
        <f t="shared" si="0"/>
        <v>2.6923076923076925</v>
      </c>
    </row>
    <row r="16" spans="1:8" x14ac:dyDescent="0.25">
      <c r="A16" s="3" t="s">
        <v>54</v>
      </c>
      <c r="B16" s="12">
        <v>22</v>
      </c>
      <c r="C16" s="12">
        <v>291</v>
      </c>
      <c r="D16" s="12">
        <v>1</v>
      </c>
      <c r="E16" s="12">
        <v>314</v>
      </c>
      <c r="F16" s="12">
        <v>10</v>
      </c>
      <c r="G16" s="12">
        <v>361</v>
      </c>
      <c r="H16" s="13">
        <v>0.86980609418282551</v>
      </c>
    </row>
    <row r="17" spans="1:8" x14ac:dyDescent="0.25">
      <c r="A17" s="3" t="s">
        <v>59</v>
      </c>
      <c r="B17" s="12">
        <v>6</v>
      </c>
      <c r="C17" s="12">
        <v>22</v>
      </c>
      <c r="D17" s="12">
        <v>0</v>
      </c>
      <c r="E17" s="12">
        <f t="shared" si="1"/>
        <v>28</v>
      </c>
      <c r="F17" s="12">
        <v>6</v>
      </c>
      <c r="G17" s="12">
        <v>21</v>
      </c>
      <c r="H17" s="13">
        <f t="shared" si="0"/>
        <v>1.3333333333333333</v>
      </c>
    </row>
    <row r="18" spans="1:8" x14ac:dyDescent="0.25">
      <c r="A18" s="3" t="s">
        <v>62</v>
      </c>
      <c r="B18" s="12">
        <v>6</v>
      </c>
      <c r="C18" s="12">
        <v>29</v>
      </c>
      <c r="D18" s="12">
        <v>0</v>
      </c>
      <c r="E18" s="12">
        <f t="shared" si="1"/>
        <v>35</v>
      </c>
      <c r="F18" s="12">
        <v>1</v>
      </c>
      <c r="G18" s="12">
        <v>35</v>
      </c>
      <c r="H18" s="13">
        <f t="shared" si="0"/>
        <v>1</v>
      </c>
    </row>
    <row r="19" spans="1:8" x14ac:dyDescent="0.25">
      <c r="A19" s="3" t="s">
        <v>65</v>
      </c>
      <c r="B19" s="12">
        <v>12</v>
      </c>
      <c r="C19" s="12">
        <v>197</v>
      </c>
      <c r="D19" s="12">
        <v>0</v>
      </c>
      <c r="E19" s="12">
        <v>209</v>
      </c>
      <c r="F19" s="12">
        <v>8</v>
      </c>
      <c r="G19" s="12">
        <v>159</v>
      </c>
      <c r="H19" s="13">
        <v>1.3144654088050314</v>
      </c>
    </row>
    <row r="20" spans="1:8" x14ac:dyDescent="0.25">
      <c r="A20" s="3" t="s">
        <v>70</v>
      </c>
      <c r="B20" s="12">
        <v>3</v>
      </c>
      <c r="C20" s="12">
        <v>92</v>
      </c>
      <c r="D20" s="12">
        <v>0</v>
      </c>
      <c r="E20" s="12">
        <v>95</v>
      </c>
      <c r="F20" s="12">
        <v>3</v>
      </c>
      <c r="G20" s="12">
        <v>97</v>
      </c>
      <c r="H20" s="13">
        <v>0.97938144329896903</v>
      </c>
    </row>
    <row r="21" spans="1:8" x14ac:dyDescent="0.25">
      <c r="A21" s="3" t="s">
        <v>75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57</v>
      </c>
      <c r="H21" s="13">
        <f t="shared" si="0"/>
        <v>0.73684210526315785</v>
      </c>
    </row>
    <row r="22" spans="1:8" x14ac:dyDescent="0.25">
      <c r="A22" s="3" t="s">
        <v>78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81</v>
      </c>
      <c r="B23" s="12">
        <v>28</v>
      </c>
      <c r="C23" s="12">
        <v>367</v>
      </c>
      <c r="D23" s="12">
        <v>10</v>
      </c>
      <c r="E23" s="12">
        <f t="shared" si="1"/>
        <v>405</v>
      </c>
      <c r="F23" s="12">
        <v>28</v>
      </c>
      <c r="G23" s="12">
        <v>194</v>
      </c>
      <c r="H23" s="13">
        <f t="shared" si="0"/>
        <v>2.0876288659793816</v>
      </c>
    </row>
    <row r="24" spans="1:8" x14ac:dyDescent="0.25">
      <c r="A24" s="3" t="s">
        <v>84</v>
      </c>
      <c r="B24" s="12">
        <v>3</v>
      </c>
      <c r="C24" s="12">
        <v>40</v>
      </c>
      <c r="D24" s="12">
        <v>0</v>
      </c>
      <c r="E24" s="12">
        <f t="shared" si="1"/>
        <v>43</v>
      </c>
      <c r="F24" s="12">
        <v>3</v>
      </c>
      <c r="G24" s="12">
        <v>44</v>
      </c>
      <c r="H24" s="13">
        <f t="shared" si="0"/>
        <v>0.97727272727272729</v>
      </c>
    </row>
    <row r="25" spans="1:8" x14ac:dyDescent="0.25">
      <c r="A25" s="3" t="s">
        <v>87</v>
      </c>
      <c r="B25" s="12">
        <v>6</v>
      </c>
      <c r="C25" s="12">
        <v>100</v>
      </c>
      <c r="D25" s="12">
        <v>0</v>
      </c>
      <c r="E25" s="12">
        <f t="shared" si="1"/>
        <v>106</v>
      </c>
      <c r="F25" s="12">
        <v>6</v>
      </c>
      <c r="G25" s="12">
        <v>112</v>
      </c>
      <c r="H25" s="13">
        <f t="shared" si="0"/>
        <v>0.9464285714285714</v>
      </c>
    </row>
    <row r="26" spans="1:8" x14ac:dyDescent="0.25">
      <c r="A26" s="3" t="s">
        <v>90</v>
      </c>
      <c r="B26" s="12">
        <v>0</v>
      </c>
      <c r="C26" s="12">
        <v>16</v>
      </c>
      <c r="D26" s="12">
        <v>0</v>
      </c>
      <c r="E26" s="12">
        <f t="shared" si="1"/>
        <v>16</v>
      </c>
      <c r="F26" s="12">
        <v>0</v>
      </c>
      <c r="G26" s="12">
        <v>11</v>
      </c>
      <c r="H26" s="13">
        <f t="shared" si="0"/>
        <v>1.4545454545454546</v>
      </c>
    </row>
    <row r="27" spans="1:8" x14ac:dyDescent="0.25">
      <c r="A27" s="3" t="s">
        <v>93</v>
      </c>
      <c r="B27" s="12">
        <v>3</v>
      </c>
      <c r="C27" s="12">
        <v>10</v>
      </c>
      <c r="D27" s="12">
        <v>0</v>
      </c>
      <c r="E27" s="12">
        <f t="shared" si="1"/>
        <v>13</v>
      </c>
      <c r="F27" s="12">
        <v>3</v>
      </c>
      <c r="G27" s="12">
        <v>11</v>
      </c>
      <c r="H27" s="13">
        <f t="shared" si="0"/>
        <v>1.1818181818181819</v>
      </c>
    </row>
    <row r="28" spans="1:8" x14ac:dyDescent="0.25">
      <c r="A28" s="3" t="s">
        <v>96</v>
      </c>
      <c r="B28" s="12">
        <v>2</v>
      </c>
      <c r="C28" s="12">
        <v>23</v>
      </c>
      <c r="D28" s="12">
        <v>0</v>
      </c>
      <c r="E28" s="12">
        <f t="shared" si="1"/>
        <v>25</v>
      </c>
      <c r="F28" s="12">
        <v>1</v>
      </c>
      <c r="G28" s="12">
        <v>19</v>
      </c>
      <c r="H28" s="13">
        <f t="shared" si="0"/>
        <v>1.3157894736842106</v>
      </c>
    </row>
    <row r="29" spans="1:8" x14ac:dyDescent="0.25">
      <c r="A29" s="3" t="s">
        <v>99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102</v>
      </c>
      <c r="B30" s="12">
        <v>4</v>
      </c>
      <c r="C30" s="12">
        <v>29</v>
      </c>
      <c r="D30" s="12">
        <v>0</v>
      </c>
      <c r="E30" s="12">
        <f t="shared" si="1"/>
        <v>33</v>
      </c>
      <c r="F30" s="12">
        <v>4</v>
      </c>
      <c r="G30" s="12">
        <v>30</v>
      </c>
      <c r="H30" s="13">
        <f t="shared" si="0"/>
        <v>1.1000000000000001</v>
      </c>
    </row>
    <row r="31" spans="1:8" x14ac:dyDescent="0.25">
      <c r="A31" s="3" t="s">
        <v>105</v>
      </c>
      <c r="B31" s="12">
        <v>6</v>
      </c>
      <c r="C31" s="12">
        <v>79</v>
      </c>
      <c r="D31" s="12">
        <v>0</v>
      </c>
      <c r="E31" s="12">
        <f t="shared" si="1"/>
        <v>85</v>
      </c>
      <c r="F31" s="12">
        <v>6</v>
      </c>
      <c r="G31" s="12">
        <v>35</v>
      </c>
      <c r="H31" s="13">
        <f t="shared" si="0"/>
        <v>2.4285714285714284</v>
      </c>
    </row>
    <row r="32" spans="1:8" x14ac:dyDescent="0.25">
      <c r="A32" s="3" t="s">
        <v>108</v>
      </c>
      <c r="B32" s="12">
        <v>12</v>
      </c>
      <c r="C32" s="12">
        <v>93</v>
      </c>
      <c r="D32" s="12">
        <v>1</v>
      </c>
      <c r="E32" s="12">
        <f t="shared" si="1"/>
        <v>106</v>
      </c>
      <c r="F32" s="12">
        <v>5</v>
      </c>
      <c r="G32" s="12">
        <v>110</v>
      </c>
      <c r="H32" s="13">
        <f t="shared" si="0"/>
        <v>0.96363636363636362</v>
      </c>
    </row>
    <row r="33" spans="1:8" x14ac:dyDescent="0.25">
      <c r="A33" s="3" t="s">
        <v>111</v>
      </c>
      <c r="B33" s="12">
        <v>0</v>
      </c>
      <c r="C33" s="12">
        <v>12</v>
      </c>
      <c r="D33" s="12">
        <v>0</v>
      </c>
      <c r="E33" s="12">
        <f t="shared" si="1"/>
        <v>12</v>
      </c>
      <c r="F33" s="12">
        <v>0</v>
      </c>
      <c r="G33" s="12">
        <v>11</v>
      </c>
      <c r="H33" s="13">
        <f t="shared" si="0"/>
        <v>1.0909090909090908</v>
      </c>
    </row>
    <row r="34" spans="1:8" x14ac:dyDescent="0.25">
      <c r="A34" s="3" t="s">
        <v>114</v>
      </c>
      <c r="B34" s="12">
        <v>0</v>
      </c>
      <c r="C34" s="12">
        <v>22</v>
      </c>
      <c r="D34" s="12">
        <v>0</v>
      </c>
      <c r="E34" s="12">
        <f t="shared" si="1"/>
        <v>22</v>
      </c>
      <c r="F34" s="12">
        <v>0</v>
      </c>
      <c r="G34" s="12">
        <v>22</v>
      </c>
      <c r="H34" s="13">
        <f t="shared" si="0"/>
        <v>1</v>
      </c>
    </row>
    <row r="35" spans="1:8" x14ac:dyDescent="0.25">
      <c r="A35" s="3" t="s">
        <v>117</v>
      </c>
      <c r="B35" s="12">
        <v>8</v>
      </c>
      <c r="C35" s="12">
        <v>111</v>
      </c>
      <c r="D35" s="12">
        <v>0</v>
      </c>
      <c r="E35" s="12">
        <v>119</v>
      </c>
      <c r="F35" s="12">
        <v>4</v>
      </c>
      <c r="G35" s="12">
        <v>135</v>
      </c>
      <c r="H35" s="13">
        <v>0.88148148148148153</v>
      </c>
    </row>
    <row r="36" spans="1:8" x14ac:dyDescent="0.25">
      <c r="A36" s="3" t="s">
        <v>122</v>
      </c>
      <c r="B36" s="12">
        <v>3</v>
      </c>
      <c r="C36" s="12">
        <v>41</v>
      </c>
      <c r="D36" s="12">
        <v>0</v>
      </c>
      <c r="E36" s="12">
        <f t="shared" si="1"/>
        <v>44</v>
      </c>
      <c r="F36" s="12">
        <v>3</v>
      </c>
      <c r="G36" s="12">
        <v>44</v>
      </c>
      <c r="H36" s="13">
        <f t="shared" si="0"/>
        <v>1</v>
      </c>
    </row>
    <row r="37" spans="1:8" x14ac:dyDescent="0.25">
      <c r="A37" s="3" t="s">
        <v>124</v>
      </c>
      <c r="B37" s="12">
        <v>2</v>
      </c>
      <c r="C37" s="12">
        <v>34</v>
      </c>
      <c r="D37" s="12">
        <v>0</v>
      </c>
      <c r="E37" s="12">
        <f t="shared" si="1"/>
        <v>36</v>
      </c>
      <c r="F37" s="12">
        <v>1</v>
      </c>
      <c r="G37" s="12">
        <v>31</v>
      </c>
      <c r="H37" s="13">
        <f t="shared" si="0"/>
        <v>1.1612903225806452</v>
      </c>
    </row>
    <row r="38" spans="1:8" x14ac:dyDescent="0.25">
      <c r="A38" s="3" t="s">
        <v>127</v>
      </c>
      <c r="B38" s="12">
        <v>1</v>
      </c>
      <c r="C38" s="12">
        <v>12</v>
      </c>
      <c r="D38" s="12">
        <v>0</v>
      </c>
      <c r="E38" s="12">
        <f t="shared" si="1"/>
        <v>13</v>
      </c>
      <c r="F38" s="12">
        <v>1</v>
      </c>
      <c r="G38" s="12">
        <v>12</v>
      </c>
      <c r="H38" s="13">
        <f t="shared" si="0"/>
        <v>1.0833333333333333</v>
      </c>
    </row>
    <row r="39" spans="1:8" x14ac:dyDescent="0.25">
      <c r="A39" s="3" t="s">
        <v>130</v>
      </c>
      <c r="B39" s="12">
        <v>4</v>
      </c>
      <c r="C39" s="12">
        <v>100</v>
      </c>
      <c r="D39" s="12">
        <v>0</v>
      </c>
      <c r="E39" s="12">
        <f t="shared" si="1"/>
        <v>104</v>
      </c>
      <c r="F39" s="12">
        <v>4</v>
      </c>
      <c r="G39" s="12">
        <v>111</v>
      </c>
      <c r="H39" s="13">
        <f t="shared" si="0"/>
        <v>0.93693693693693691</v>
      </c>
    </row>
    <row r="40" spans="1:8" x14ac:dyDescent="0.25">
      <c r="A40" s="3" t="s">
        <v>133</v>
      </c>
      <c r="B40" s="12">
        <v>7</v>
      </c>
      <c r="C40" s="12">
        <v>102</v>
      </c>
      <c r="D40" s="12">
        <v>0</v>
      </c>
      <c r="E40" s="12">
        <f t="shared" si="1"/>
        <v>109</v>
      </c>
      <c r="F40" s="12">
        <v>1</v>
      </c>
      <c r="G40" s="12">
        <v>80</v>
      </c>
      <c r="H40" s="13">
        <f t="shared" si="0"/>
        <v>1.3625</v>
      </c>
    </row>
    <row r="41" spans="1:8" x14ac:dyDescent="0.25">
      <c r="A41" s="3" t="s">
        <v>136</v>
      </c>
      <c r="B41" s="12">
        <v>14</v>
      </c>
      <c r="C41" s="12">
        <v>73</v>
      </c>
      <c r="D41" s="12">
        <v>0</v>
      </c>
      <c r="E41" s="12">
        <f t="shared" si="1"/>
        <v>87</v>
      </c>
      <c r="F41" s="12">
        <v>8</v>
      </c>
      <c r="G41" s="12">
        <v>98</v>
      </c>
      <c r="H41" s="13">
        <f t="shared" si="0"/>
        <v>0.88775510204081631</v>
      </c>
    </row>
    <row r="42" spans="1:8" x14ac:dyDescent="0.25">
      <c r="A42" s="3" t="s">
        <v>139</v>
      </c>
      <c r="B42" s="12">
        <v>0</v>
      </c>
      <c r="C42" s="12">
        <v>24</v>
      </c>
      <c r="D42" s="12">
        <v>0</v>
      </c>
      <c r="E42" s="12">
        <f t="shared" si="1"/>
        <v>24</v>
      </c>
      <c r="F42" s="12">
        <v>0</v>
      </c>
      <c r="G42" s="12">
        <v>22</v>
      </c>
      <c r="H42" s="13">
        <f t="shared" si="0"/>
        <v>1.0909090909090908</v>
      </c>
    </row>
    <row r="43" spans="1:8" x14ac:dyDescent="0.25">
      <c r="A43" s="3" t="s">
        <v>142</v>
      </c>
      <c r="B43" s="12">
        <v>4</v>
      </c>
      <c r="C43" s="12">
        <v>65</v>
      </c>
      <c r="D43" s="12">
        <v>1</v>
      </c>
      <c r="E43" s="12">
        <v>70</v>
      </c>
      <c r="F43" s="12">
        <v>2</v>
      </c>
      <c r="G43" s="12">
        <v>68</v>
      </c>
      <c r="H43" s="13">
        <v>1.0294117647058822</v>
      </c>
    </row>
    <row r="44" spans="1:8" x14ac:dyDescent="0.25">
      <c r="A44" s="3" t="s">
        <v>147</v>
      </c>
      <c r="B44" s="12">
        <v>13</v>
      </c>
      <c r="C44" s="12">
        <v>164</v>
      </c>
      <c r="D44" s="12">
        <v>6</v>
      </c>
      <c r="E44" s="12">
        <f t="shared" si="1"/>
        <v>183</v>
      </c>
      <c r="F44" s="12">
        <v>13</v>
      </c>
      <c r="G44" s="12">
        <v>59</v>
      </c>
      <c r="H44" s="13">
        <f t="shared" si="0"/>
        <v>3.1016949152542375</v>
      </c>
    </row>
    <row r="45" spans="1:8" x14ac:dyDescent="0.25">
      <c r="A45" s="3" t="s">
        <v>150</v>
      </c>
      <c r="B45" s="12">
        <v>2</v>
      </c>
      <c r="C45" s="12">
        <v>42</v>
      </c>
      <c r="D45" s="12">
        <v>0</v>
      </c>
      <c r="E45" s="12">
        <v>44</v>
      </c>
      <c r="F45" s="12">
        <v>0</v>
      </c>
      <c r="G45" s="12">
        <v>42</v>
      </c>
      <c r="H45" s="13">
        <v>1.0476190476190477</v>
      </c>
    </row>
    <row r="46" spans="1:8" x14ac:dyDescent="0.25">
      <c r="A46" s="3" t="s">
        <v>155</v>
      </c>
      <c r="B46" s="12">
        <v>4</v>
      </c>
      <c r="C46" s="12">
        <v>31</v>
      </c>
      <c r="D46" s="12">
        <v>0</v>
      </c>
      <c r="E46" s="12">
        <f t="shared" si="1"/>
        <v>35</v>
      </c>
      <c r="F46" s="12">
        <v>1</v>
      </c>
      <c r="G46" s="12">
        <v>34</v>
      </c>
      <c r="H46" s="13">
        <f t="shared" si="0"/>
        <v>1.0294117647058822</v>
      </c>
    </row>
    <row r="47" spans="1:8" x14ac:dyDescent="0.25">
      <c r="A47" s="3" t="s">
        <v>158</v>
      </c>
      <c r="B47" s="12">
        <v>5</v>
      </c>
      <c r="C47" s="12">
        <v>81</v>
      </c>
      <c r="D47" s="12">
        <v>0</v>
      </c>
      <c r="E47" s="12">
        <f t="shared" si="1"/>
        <v>86</v>
      </c>
      <c r="F47" s="12">
        <v>5</v>
      </c>
      <c r="G47" s="12">
        <v>45</v>
      </c>
      <c r="H47" s="13">
        <f t="shared" si="0"/>
        <v>1.9111111111111112</v>
      </c>
    </row>
    <row r="48" spans="1:8" x14ac:dyDescent="0.25">
      <c r="A48" s="3" t="s">
        <v>161</v>
      </c>
      <c r="B48" s="12">
        <v>86</v>
      </c>
      <c r="C48" s="12">
        <v>8</v>
      </c>
      <c r="D48" s="12">
        <v>0</v>
      </c>
      <c r="E48" s="12">
        <f t="shared" si="1"/>
        <v>94</v>
      </c>
      <c r="F48" s="12">
        <v>4</v>
      </c>
      <c r="G48" s="12">
        <v>62</v>
      </c>
      <c r="H48" s="13">
        <f t="shared" si="0"/>
        <v>1.5161290322580645</v>
      </c>
    </row>
    <row r="49" spans="1:8" x14ac:dyDescent="0.25">
      <c r="A49" s="3" t="s">
        <v>164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2</v>
      </c>
      <c r="G49" s="12">
        <v>24</v>
      </c>
      <c r="H49" s="13">
        <f t="shared" si="0"/>
        <v>1.125</v>
      </c>
    </row>
    <row r="50" spans="1:8" x14ac:dyDescent="0.25">
      <c r="A50" s="3" t="s">
        <v>167</v>
      </c>
      <c r="B50" s="12">
        <v>7</v>
      </c>
      <c r="C50" s="12">
        <v>192</v>
      </c>
      <c r="D50" s="12">
        <v>0</v>
      </c>
      <c r="E50" s="12">
        <f t="shared" si="1"/>
        <v>199</v>
      </c>
      <c r="F50" s="12">
        <v>2</v>
      </c>
      <c r="G50" s="12">
        <v>115</v>
      </c>
      <c r="H50" s="13">
        <f t="shared" si="0"/>
        <v>1.7304347826086957</v>
      </c>
    </row>
    <row r="51" spans="1:8" x14ac:dyDescent="0.25">
      <c r="A51" s="3" t="s">
        <v>169</v>
      </c>
      <c r="B51" s="12">
        <v>1</v>
      </c>
      <c r="C51" s="12">
        <v>28</v>
      </c>
      <c r="D51" s="12">
        <v>0</v>
      </c>
      <c r="E51" s="12">
        <f t="shared" si="1"/>
        <v>29</v>
      </c>
      <c r="F51" s="12">
        <v>1</v>
      </c>
      <c r="G51" s="12">
        <v>19</v>
      </c>
      <c r="H51" s="13">
        <f t="shared" si="0"/>
        <v>1.5263157894736843</v>
      </c>
    </row>
    <row r="52" spans="1:8" x14ac:dyDescent="0.25">
      <c r="A52" s="3" t="s">
        <v>172</v>
      </c>
      <c r="B52" s="12">
        <v>0</v>
      </c>
      <c r="C52" s="12">
        <v>24</v>
      </c>
      <c r="D52" s="12">
        <v>0</v>
      </c>
      <c r="E52" s="12">
        <f t="shared" si="1"/>
        <v>24</v>
      </c>
      <c r="F52" s="12">
        <v>0</v>
      </c>
      <c r="G52" s="12">
        <v>21</v>
      </c>
      <c r="H52" s="13">
        <f t="shared" si="0"/>
        <v>1.1428571428571428</v>
      </c>
    </row>
    <row r="53" spans="1:8" x14ac:dyDescent="0.25">
      <c r="A53" s="3" t="s">
        <v>175</v>
      </c>
      <c r="B53" s="12">
        <v>189</v>
      </c>
      <c r="C53" s="12">
        <v>2550</v>
      </c>
      <c r="D53" s="12">
        <v>5</v>
      </c>
      <c r="E53" s="12">
        <v>2744</v>
      </c>
      <c r="F53" s="12">
        <v>57</v>
      </c>
      <c r="G53" s="12">
        <v>2959</v>
      </c>
      <c r="H53" s="13">
        <v>0.92734031767489011</v>
      </c>
    </row>
    <row r="54" spans="1:8" x14ac:dyDescent="0.25">
      <c r="A54" s="3" t="s">
        <v>204</v>
      </c>
      <c r="B54" s="12">
        <v>2</v>
      </c>
      <c r="C54" s="12">
        <v>44</v>
      </c>
      <c r="D54" s="12">
        <v>0</v>
      </c>
      <c r="E54" s="12">
        <f t="shared" ref="E54:E74" si="2">SUM(B54:D54)</f>
        <v>46</v>
      </c>
      <c r="F54" s="12">
        <v>1</v>
      </c>
      <c r="G54" s="12">
        <v>49</v>
      </c>
      <c r="H54" s="13">
        <f t="shared" ref="H54:H75" si="3">E54/G54</f>
        <v>0.93877551020408168</v>
      </c>
    </row>
    <row r="55" spans="1:8" x14ac:dyDescent="0.25">
      <c r="A55" s="3" t="s">
        <v>206</v>
      </c>
      <c r="B55" s="12">
        <v>2</v>
      </c>
      <c r="C55" s="12">
        <v>38</v>
      </c>
      <c r="D55" s="12">
        <v>0</v>
      </c>
      <c r="E55" s="12">
        <v>40</v>
      </c>
      <c r="F55" s="12">
        <v>2</v>
      </c>
      <c r="G55" s="12">
        <v>30</v>
      </c>
      <c r="H55" s="13">
        <v>1.3333333333333333</v>
      </c>
    </row>
    <row r="56" spans="1:8" x14ac:dyDescent="0.25">
      <c r="A56" s="3" t="s">
        <v>211</v>
      </c>
      <c r="B56" s="12">
        <v>5</v>
      </c>
      <c r="C56" s="12">
        <v>48</v>
      </c>
      <c r="D56" s="12">
        <v>3</v>
      </c>
      <c r="E56" s="12">
        <f t="shared" si="2"/>
        <v>56</v>
      </c>
      <c r="F56" s="12">
        <v>5</v>
      </c>
      <c r="G56" s="12">
        <v>56</v>
      </c>
      <c r="H56" s="13">
        <f t="shared" si="3"/>
        <v>1</v>
      </c>
    </row>
    <row r="57" spans="1:8" x14ac:dyDescent="0.25">
      <c r="A57" s="3" t="s">
        <v>214</v>
      </c>
      <c r="B57" s="12">
        <v>1</v>
      </c>
      <c r="C57" s="12">
        <v>35</v>
      </c>
      <c r="D57" s="12">
        <v>0</v>
      </c>
      <c r="E57" s="12">
        <f t="shared" si="2"/>
        <v>36</v>
      </c>
      <c r="F57" s="12">
        <v>1</v>
      </c>
      <c r="G57" s="12">
        <v>28</v>
      </c>
      <c r="H57" s="13">
        <f t="shared" si="3"/>
        <v>1.2857142857142858</v>
      </c>
    </row>
    <row r="58" spans="1:8" x14ac:dyDescent="0.25">
      <c r="A58" s="3" t="s">
        <v>216</v>
      </c>
      <c r="B58" s="12">
        <v>14</v>
      </c>
      <c r="C58" s="12">
        <v>244</v>
      </c>
      <c r="D58" s="12">
        <v>5</v>
      </c>
      <c r="E58" s="12">
        <v>263</v>
      </c>
      <c r="F58" s="12">
        <v>14</v>
      </c>
      <c r="G58" s="12">
        <v>159</v>
      </c>
      <c r="H58" s="13">
        <v>1.6540880503144655</v>
      </c>
    </row>
    <row r="59" spans="1:8" x14ac:dyDescent="0.25">
      <c r="A59" s="3" t="s">
        <v>221</v>
      </c>
      <c r="B59" s="12">
        <v>13</v>
      </c>
      <c r="C59" s="12">
        <v>130</v>
      </c>
      <c r="D59" s="12">
        <v>0</v>
      </c>
      <c r="E59" s="12">
        <f t="shared" si="2"/>
        <v>143</v>
      </c>
      <c r="F59" s="12">
        <v>5</v>
      </c>
      <c r="G59" s="12">
        <v>65</v>
      </c>
      <c r="H59" s="13">
        <f t="shared" si="3"/>
        <v>2.2000000000000002</v>
      </c>
    </row>
    <row r="60" spans="1:8" x14ac:dyDescent="0.25">
      <c r="A60" s="3" t="s">
        <v>224</v>
      </c>
      <c r="B60" s="12">
        <v>5</v>
      </c>
      <c r="C60" s="12">
        <v>56</v>
      </c>
      <c r="D60" s="12">
        <v>0</v>
      </c>
      <c r="E60" s="12">
        <f t="shared" si="2"/>
        <v>61</v>
      </c>
      <c r="F60" s="12">
        <v>5</v>
      </c>
      <c r="G60" s="12">
        <v>40</v>
      </c>
      <c r="H60" s="13">
        <f t="shared" si="3"/>
        <v>1.5249999999999999</v>
      </c>
    </row>
    <row r="61" spans="1:8" x14ac:dyDescent="0.25">
      <c r="A61" s="3" t="s">
        <v>227</v>
      </c>
      <c r="B61" s="12">
        <v>17</v>
      </c>
      <c r="C61" s="12">
        <v>176</v>
      </c>
      <c r="D61" s="12">
        <v>0</v>
      </c>
      <c r="E61" s="12">
        <f t="shared" si="2"/>
        <v>193</v>
      </c>
      <c r="F61" s="12">
        <v>6</v>
      </c>
      <c r="G61" s="12">
        <v>147</v>
      </c>
      <c r="H61" s="13">
        <f t="shared" si="3"/>
        <v>1.3129251700680271</v>
      </c>
    </row>
    <row r="62" spans="1:8" x14ac:dyDescent="0.25">
      <c r="A62" s="3" t="s">
        <v>230</v>
      </c>
      <c r="B62" s="12">
        <v>1</v>
      </c>
      <c r="C62" s="12">
        <v>25</v>
      </c>
      <c r="D62" s="12">
        <v>0</v>
      </c>
      <c r="E62" s="12">
        <f t="shared" si="2"/>
        <v>26</v>
      </c>
      <c r="F62" s="12">
        <v>1</v>
      </c>
      <c r="G62" s="12">
        <v>15</v>
      </c>
      <c r="H62" s="13">
        <f t="shared" si="3"/>
        <v>1.7333333333333334</v>
      </c>
    </row>
    <row r="63" spans="1:8" x14ac:dyDescent="0.25">
      <c r="A63" s="3" t="s">
        <v>233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3</v>
      </c>
      <c r="H63" s="13">
        <f t="shared" si="3"/>
        <v>0.33333333333333331</v>
      </c>
    </row>
    <row r="64" spans="1:8" x14ac:dyDescent="0.25">
      <c r="A64" s="3" t="s">
        <v>236</v>
      </c>
      <c r="B64" s="12">
        <v>9</v>
      </c>
      <c r="C64" s="12">
        <v>111</v>
      </c>
      <c r="D64" s="12">
        <v>0</v>
      </c>
      <c r="E64" s="12">
        <f t="shared" si="2"/>
        <v>120</v>
      </c>
      <c r="F64" s="12">
        <v>8</v>
      </c>
      <c r="G64" s="12">
        <v>117</v>
      </c>
      <c r="H64" s="13">
        <f t="shared" si="3"/>
        <v>1.0256410256410255</v>
      </c>
    </row>
    <row r="65" spans="1:8" x14ac:dyDescent="0.25">
      <c r="A65" s="3" t="s">
        <v>239</v>
      </c>
      <c r="B65" s="12">
        <v>4</v>
      </c>
      <c r="C65" s="12">
        <v>124</v>
      </c>
      <c r="D65" s="12">
        <v>0</v>
      </c>
      <c r="E65" s="12">
        <f t="shared" si="2"/>
        <v>128</v>
      </c>
      <c r="F65" s="12">
        <v>1</v>
      </c>
      <c r="G65" s="12">
        <v>76</v>
      </c>
      <c r="H65" s="13">
        <f t="shared" si="3"/>
        <v>1.6842105263157894</v>
      </c>
    </row>
    <row r="66" spans="1:8" x14ac:dyDescent="0.25">
      <c r="A66" s="3" t="s">
        <v>241</v>
      </c>
      <c r="B66" s="12">
        <v>5</v>
      </c>
      <c r="C66" s="12">
        <v>89</v>
      </c>
      <c r="D66" s="12">
        <v>0</v>
      </c>
      <c r="E66" s="12">
        <f t="shared" si="2"/>
        <v>94</v>
      </c>
      <c r="F66" s="12">
        <v>2</v>
      </c>
      <c r="G66" s="12">
        <v>94</v>
      </c>
      <c r="H66" s="13">
        <f t="shared" si="3"/>
        <v>1</v>
      </c>
    </row>
    <row r="67" spans="1:8" x14ac:dyDescent="0.25">
      <c r="A67" s="3" t="s">
        <v>244</v>
      </c>
      <c r="B67" s="12">
        <v>2</v>
      </c>
      <c r="C67" s="12">
        <v>63</v>
      </c>
      <c r="D67" s="12">
        <v>0</v>
      </c>
      <c r="E67" s="12">
        <f t="shared" si="2"/>
        <v>65</v>
      </c>
      <c r="F67" s="12">
        <v>1</v>
      </c>
      <c r="G67" s="12">
        <v>67</v>
      </c>
      <c r="H67" s="13">
        <f t="shared" si="3"/>
        <v>0.97014925373134331</v>
      </c>
    </row>
    <row r="68" spans="1:8" x14ac:dyDescent="0.25">
      <c r="A68" s="3" t="s">
        <v>247</v>
      </c>
      <c r="B68" s="12">
        <v>5</v>
      </c>
      <c r="C68" s="12">
        <v>86</v>
      </c>
      <c r="D68" s="12">
        <v>0</v>
      </c>
      <c r="E68" s="12">
        <f t="shared" si="2"/>
        <v>91</v>
      </c>
      <c r="F68" s="12">
        <v>2</v>
      </c>
      <c r="G68" s="12">
        <v>90</v>
      </c>
      <c r="H68" s="13">
        <f t="shared" si="3"/>
        <v>1.0111111111111111</v>
      </c>
    </row>
    <row r="69" spans="1:8" x14ac:dyDescent="0.25">
      <c r="A69" s="3" t="s">
        <v>250</v>
      </c>
      <c r="B69" s="12">
        <v>0</v>
      </c>
      <c r="C69" s="12">
        <v>13</v>
      </c>
      <c r="D69" s="12">
        <v>0</v>
      </c>
      <c r="E69" s="12">
        <f t="shared" si="2"/>
        <v>13</v>
      </c>
      <c r="F69" s="12">
        <v>0</v>
      </c>
      <c r="G69" s="12">
        <v>12</v>
      </c>
      <c r="H69" s="13">
        <f t="shared" si="3"/>
        <v>1.0833333333333333</v>
      </c>
    </row>
    <row r="70" spans="1:8" x14ac:dyDescent="0.25">
      <c r="A70" s="3" t="s">
        <v>253</v>
      </c>
      <c r="B70" s="12">
        <v>242</v>
      </c>
      <c r="C70" s="12">
        <v>1671</v>
      </c>
      <c r="D70" s="12">
        <v>4</v>
      </c>
      <c r="E70" s="12">
        <v>1917</v>
      </c>
      <c r="F70" s="12">
        <v>61</v>
      </c>
      <c r="G70" s="12">
        <v>2023</v>
      </c>
      <c r="H70" s="13">
        <v>0.94760257043994067</v>
      </c>
    </row>
    <row r="71" spans="1:8" x14ac:dyDescent="0.25">
      <c r="A71" s="3" t="s">
        <v>274</v>
      </c>
      <c r="B71" s="12">
        <v>9</v>
      </c>
      <c r="C71" s="12">
        <v>75</v>
      </c>
      <c r="D71" s="12">
        <v>0</v>
      </c>
      <c r="E71" s="12">
        <v>84</v>
      </c>
      <c r="F71" s="12">
        <v>9</v>
      </c>
      <c r="G71" s="12">
        <v>83</v>
      </c>
      <c r="H71" s="13">
        <v>1.0120481927710843</v>
      </c>
    </row>
    <row r="72" spans="1:8" x14ac:dyDescent="0.25">
      <c r="A72" s="3" t="s">
        <v>278</v>
      </c>
      <c r="B72" s="12">
        <v>10</v>
      </c>
      <c r="C72" s="12">
        <v>111</v>
      </c>
      <c r="D72" s="12">
        <v>0</v>
      </c>
      <c r="E72" s="12">
        <f t="shared" si="2"/>
        <v>121</v>
      </c>
      <c r="F72" s="12">
        <v>4</v>
      </c>
      <c r="G72" s="12">
        <v>116</v>
      </c>
      <c r="H72" s="13">
        <f t="shared" si="3"/>
        <v>1.0431034482758621</v>
      </c>
    </row>
    <row r="73" spans="1:8" x14ac:dyDescent="0.25">
      <c r="A73" s="3" t="s">
        <v>281</v>
      </c>
      <c r="B73" s="12">
        <v>1</v>
      </c>
      <c r="C73" s="12">
        <v>15</v>
      </c>
      <c r="D73" s="12">
        <v>0</v>
      </c>
      <c r="E73" s="12">
        <f t="shared" si="2"/>
        <v>16</v>
      </c>
      <c r="F73" s="12">
        <v>0</v>
      </c>
      <c r="G73" s="12">
        <v>17</v>
      </c>
      <c r="H73" s="13">
        <f t="shared" si="3"/>
        <v>0.94117647058823528</v>
      </c>
    </row>
    <row r="74" spans="1:8" ht="15.75" thickBot="1" x14ac:dyDescent="0.3">
      <c r="A74" s="3" t="s">
        <v>284</v>
      </c>
      <c r="B74" s="12">
        <v>7</v>
      </c>
      <c r="C74" s="12">
        <v>41</v>
      </c>
      <c r="D74" s="12">
        <v>0</v>
      </c>
      <c r="E74" s="12">
        <f t="shared" si="2"/>
        <v>48</v>
      </c>
      <c r="F74" s="12">
        <v>2</v>
      </c>
      <c r="G74" s="12">
        <v>50</v>
      </c>
      <c r="H74" s="13">
        <f>E74/G74</f>
        <v>0.96</v>
      </c>
    </row>
    <row r="75" spans="1:8" ht="15.75" thickTop="1" x14ac:dyDescent="0.25">
      <c r="A75" s="17" t="s">
        <v>483</v>
      </c>
      <c r="B75" s="18">
        <f>SUM(B3:B74)</f>
        <v>939</v>
      </c>
      <c r="C75" s="18">
        <f>SUM(C3:C74)</f>
        <v>9883</v>
      </c>
      <c r="D75" s="18">
        <f>SUM(D3:D74)</f>
        <v>137</v>
      </c>
      <c r="E75" s="18">
        <f t="shared" ref="E75" si="4">B75+C75+D75</f>
        <v>10959</v>
      </c>
      <c r="F75" s="18">
        <f>SUM(F3:F74)</f>
        <v>385</v>
      </c>
      <c r="G75" s="18">
        <f>SUM(G3:G74)</f>
        <v>9907</v>
      </c>
      <c r="H75" s="19">
        <f t="shared" si="3"/>
        <v>1.1061875441606945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FEEF-97B7-47E1-A5B1-B28CADE5C43B}">
  <dimension ref="A1:K113"/>
  <sheetViews>
    <sheetView topLeftCell="A65" zoomScale="125" zoomScaleNormal="125" workbookViewId="0">
      <selection activeCell="M17" sqref="M17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3">
        <v>45689</v>
      </c>
      <c r="E1" s="63"/>
      <c r="F1" s="63"/>
      <c r="G1" s="63"/>
      <c r="H1" s="63"/>
      <c r="I1" s="63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25</v>
      </c>
      <c r="F3" s="12">
        <v>0</v>
      </c>
      <c r="G3" s="12">
        <f>SUM(D3:F3)</f>
        <v>29</v>
      </c>
      <c r="H3" s="12">
        <v>29</v>
      </c>
      <c r="I3" s="12">
        <v>26</v>
      </c>
      <c r="J3" s="13">
        <f t="shared" ref="J3:J73" si="0">G3/I3</f>
        <v>1.1153846153846154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28</v>
      </c>
      <c r="F4" s="12">
        <v>0</v>
      </c>
      <c r="G4" s="12">
        <f t="shared" ref="G4:G74" si="1">SUM(D4:F4)</f>
        <v>34</v>
      </c>
      <c r="H4" s="12">
        <v>4</v>
      </c>
      <c r="I4" s="12">
        <v>24</v>
      </c>
      <c r="J4" s="13">
        <f t="shared" si="0"/>
        <v>1.4166666666666667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2</v>
      </c>
      <c r="F5" s="12">
        <v>0</v>
      </c>
      <c r="G5" s="12">
        <f t="shared" si="1"/>
        <v>2</v>
      </c>
      <c r="H5" s="12">
        <v>2</v>
      </c>
      <c r="I5" s="12">
        <v>2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28</v>
      </c>
      <c r="F6" s="12">
        <v>0</v>
      </c>
      <c r="G6" s="12">
        <f t="shared" si="1"/>
        <v>30</v>
      </c>
      <c r="H6" s="12">
        <v>0</v>
      </c>
      <c r="I6" s="12">
        <v>19</v>
      </c>
      <c r="J6" s="13">
        <f t="shared" si="0"/>
        <v>1.5789473684210527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4</v>
      </c>
      <c r="E7" s="12">
        <v>70</v>
      </c>
      <c r="F7" s="12">
        <v>0</v>
      </c>
      <c r="G7" s="12">
        <f t="shared" si="1"/>
        <v>74</v>
      </c>
      <c r="H7" s="12">
        <v>0</v>
      </c>
      <c r="I7" s="12">
        <v>45</v>
      </c>
      <c r="J7" s="13">
        <f t="shared" si="0"/>
        <v>1.6444444444444444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22</v>
      </c>
      <c r="F8" s="12">
        <v>0</v>
      </c>
      <c r="G8" s="12">
        <f t="shared" si="1"/>
        <v>25</v>
      </c>
      <c r="H8" s="12">
        <v>2</v>
      </c>
      <c r="I8" s="12">
        <v>28</v>
      </c>
      <c r="J8" s="13">
        <f t="shared" si="0"/>
        <v>0.8928571428571429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3</v>
      </c>
      <c r="E9" s="12">
        <v>115</v>
      </c>
      <c r="F9" s="12">
        <v>0</v>
      </c>
      <c r="G9" s="12">
        <f t="shared" si="1"/>
        <v>118</v>
      </c>
      <c r="H9" s="12">
        <v>3</v>
      </c>
      <c r="I9" s="12">
        <v>107</v>
      </c>
      <c r="J9" s="13">
        <f t="shared" si="0"/>
        <v>1.1028037383177569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25</v>
      </c>
      <c r="F10" s="12">
        <v>0</v>
      </c>
      <c r="G10" s="12">
        <f t="shared" si="1"/>
        <v>29</v>
      </c>
      <c r="H10" s="12">
        <v>3</v>
      </c>
      <c r="I10" s="12">
        <v>24</v>
      </c>
      <c r="J10" s="13">
        <f t="shared" si="0"/>
        <v>1.2083333333333333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26</v>
      </c>
      <c r="E11" s="12">
        <v>361</v>
      </c>
      <c r="F11" s="12">
        <v>63</v>
      </c>
      <c r="G11" s="12">
        <f t="shared" si="1"/>
        <v>450</v>
      </c>
      <c r="H11" s="12">
        <v>8</v>
      </c>
      <c r="I11" s="12">
        <v>234</v>
      </c>
      <c r="J11" s="13">
        <f t="shared" si="0"/>
        <v>1.9230769230769231</v>
      </c>
    </row>
    <row r="12" spans="1:10" x14ac:dyDescent="0.25">
      <c r="A12" s="3" t="s">
        <v>34</v>
      </c>
      <c r="B12" s="3" t="s">
        <v>35</v>
      </c>
      <c r="C12" s="3" t="s">
        <v>36</v>
      </c>
      <c r="D12" s="12">
        <v>3</v>
      </c>
      <c r="E12" s="12">
        <v>61</v>
      </c>
      <c r="F12" s="12">
        <v>0</v>
      </c>
      <c r="G12" s="12">
        <f t="shared" si="1"/>
        <v>64</v>
      </c>
      <c r="H12" s="12">
        <v>2</v>
      </c>
      <c r="I12" s="12">
        <v>67</v>
      </c>
      <c r="J12" s="13">
        <f t="shared" si="0"/>
        <v>0.95522388059701491</v>
      </c>
    </row>
    <row r="13" spans="1:10" x14ac:dyDescent="0.25">
      <c r="A13" s="60" t="s">
        <v>37</v>
      </c>
      <c r="B13" s="60" t="s">
        <v>35</v>
      </c>
      <c r="C13" s="60" t="s">
        <v>38</v>
      </c>
      <c r="D13" s="61">
        <v>0</v>
      </c>
      <c r="E13" s="61">
        <v>7</v>
      </c>
      <c r="F13" s="61">
        <v>0</v>
      </c>
      <c r="G13" s="61">
        <f t="shared" si="1"/>
        <v>7</v>
      </c>
      <c r="H13" s="61">
        <v>0</v>
      </c>
      <c r="I13" s="61">
        <v>10</v>
      </c>
      <c r="J13" s="62">
        <f t="shared" si="0"/>
        <v>0.7</v>
      </c>
    </row>
    <row r="14" spans="1:10" x14ac:dyDescent="0.25">
      <c r="A14" s="3" t="s">
        <v>39</v>
      </c>
      <c r="B14" s="3" t="s">
        <v>40</v>
      </c>
      <c r="C14" s="3" t="s">
        <v>41</v>
      </c>
      <c r="D14" s="12">
        <v>10</v>
      </c>
      <c r="E14" s="12">
        <v>40</v>
      </c>
      <c r="F14" s="12">
        <v>0</v>
      </c>
      <c r="G14" s="12">
        <f t="shared" si="1"/>
        <v>50</v>
      </c>
      <c r="H14" s="12">
        <v>4</v>
      </c>
      <c r="I14" s="12">
        <v>49</v>
      </c>
      <c r="J14" s="13">
        <f t="shared" si="0"/>
        <v>1.0204081632653061</v>
      </c>
    </row>
    <row r="15" spans="1:10" x14ac:dyDescent="0.25">
      <c r="A15" s="3" t="s">
        <v>42</v>
      </c>
      <c r="B15" s="3" t="s">
        <v>43</v>
      </c>
      <c r="C15" s="3" t="s">
        <v>44</v>
      </c>
      <c r="D15" s="12">
        <v>4</v>
      </c>
      <c r="E15" s="12">
        <v>66</v>
      </c>
      <c r="F15" s="12">
        <v>0</v>
      </c>
      <c r="G15" s="12">
        <f t="shared" si="1"/>
        <v>70</v>
      </c>
      <c r="H15" s="12">
        <v>4</v>
      </c>
      <c r="I15" s="12">
        <v>29</v>
      </c>
      <c r="J15" s="13">
        <f t="shared" si="0"/>
        <v>2.4137931034482758</v>
      </c>
    </row>
    <row r="16" spans="1:10" x14ac:dyDescent="0.25">
      <c r="A16" s="3" t="s">
        <v>45</v>
      </c>
      <c r="B16" s="3" t="s">
        <v>46</v>
      </c>
      <c r="C16" s="3" t="s">
        <v>47</v>
      </c>
      <c r="D16" s="12">
        <v>12</v>
      </c>
      <c r="E16" s="12">
        <v>235</v>
      </c>
      <c r="F16" s="12">
        <v>0</v>
      </c>
      <c r="G16" s="12">
        <f t="shared" si="1"/>
        <v>247</v>
      </c>
      <c r="H16" s="12">
        <v>5</v>
      </c>
      <c r="I16" s="12">
        <v>251</v>
      </c>
      <c r="J16" s="13">
        <f t="shared" si="0"/>
        <v>0.98406374501992033</v>
      </c>
    </row>
    <row r="17" spans="1:10" x14ac:dyDescent="0.25">
      <c r="A17" s="3" t="s">
        <v>48</v>
      </c>
      <c r="B17" s="3" t="s">
        <v>46</v>
      </c>
      <c r="C17" s="3" t="s">
        <v>49</v>
      </c>
      <c r="D17" s="12">
        <v>11</v>
      </c>
      <c r="E17" s="12">
        <v>125</v>
      </c>
      <c r="F17" s="12">
        <v>0</v>
      </c>
      <c r="G17" s="12">
        <f t="shared" si="1"/>
        <v>136</v>
      </c>
      <c r="H17" s="12">
        <v>11</v>
      </c>
      <c r="I17" s="12">
        <v>155</v>
      </c>
      <c r="J17" s="13">
        <f t="shared" si="0"/>
        <v>0.8774193548387097</v>
      </c>
    </row>
    <row r="18" spans="1:10" x14ac:dyDescent="0.25">
      <c r="A18" s="3" t="s">
        <v>50</v>
      </c>
      <c r="B18" s="3" t="s">
        <v>51</v>
      </c>
      <c r="C18" s="3" t="s">
        <v>52</v>
      </c>
      <c r="D18" s="12">
        <v>0</v>
      </c>
      <c r="E18" s="12">
        <v>33</v>
      </c>
      <c r="F18" s="12">
        <v>0</v>
      </c>
      <c r="G18" s="12">
        <f t="shared" si="1"/>
        <v>33</v>
      </c>
      <c r="H18" s="12">
        <v>0</v>
      </c>
      <c r="I18" s="12">
        <v>10</v>
      </c>
      <c r="J18" s="13">
        <f t="shared" si="0"/>
        <v>3.3</v>
      </c>
    </row>
    <row r="19" spans="1:10" x14ac:dyDescent="0.25">
      <c r="A19" s="3" t="s">
        <v>53</v>
      </c>
      <c r="B19" s="3" t="s">
        <v>54</v>
      </c>
      <c r="C19" s="3" t="s">
        <v>55</v>
      </c>
      <c r="D19" s="12">
        <v>11</v>
      </c>
      <c r="E19" s="12">
        <v>282</v>
      </c>
      <c r="F19" s="12">
        <v>0</v>
      </c>
      <c r="G19" s="12">
        <f t="shared" si="1"/>
        <v>293</v>
      </c>
      <c r="H19" s="12">
        <v>7</v>
      </c>
      <c r="I19" s="12">
        <v>296</v>
      </c>
      <c r="J19" s="13">
        <f t="shared" si="0"/>
        <v>0.98986486486486491</v>
      </c>
    </row>
    <row r="20" spans="1:10" x14ac:dyDescent="0.25">
      <c r="A20" s="14" t="s">
        <v>56</v>
      </c>
      <c r="B20" s="3" t="s">
        <v>54</v>
      </c>
      <c r="C20" s="3" t="s">
        <v>57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15</v>
      </c>
      <c r="J20" s="13">
        <f t="shared" si="0"/>
        <v>1.2</v>
      </c>
    </row>
    <row r="21" spans="1:10" x14ac:dyDescent="0.25">
      <c r="A21" s="3" t="s">
        <v>58</v>
      </c>
      <c r="B21" s="3" t="s">
        <v>59</v>
      </c>
      <c r="C21" s="3" t="s">
        <v>60</v>
      </c>
      <c r="D21" s="12">
        <v>3</v>
      </c>
      <c r="E21" s="12">
        <v>22</v>
      </c>
      <c r="F21" s="12">
        <v>0</v>
      </c>
      <c r="G21" s="12">
        <f t="shared" si="1"/>
        <v>25</v>
      </c>
      <c r="H21" s="12">
        <v>1</v>
      </c>
      <c r="I21" s="12">
        <v>20</v>
      </c>
      <c r="J21" s="13">
        <f t="shared" si="0"/>
        <v>1.25</v>
      </c>
    </row>
    <row r="22" spans="1:10" x14ac:dyDescent="0.25">
      <c r="A22" s="3" t="s">
        <v>61</v>
      </c>
      <c r="B22" s="3" t="s">
        <v>62</v>
      </c>
      <c r="C22" s="3" t="s">
        <v>63</v>
      </c>
      <c r="D22" s="12">
        <v>2</v>
      </c>
      <c r="E22" s="12">
        <v>26</v>
      </c>
      <c r="F22" s="12">
        <v>0</v>
      </c>
      <c r="G22" s="12">
        <f t="shared" si="1"/>
        <v>28</v>
      </c>
      <c r="H22" s="12">
        <v>2</v>
      </c>
      <c r="I22" s="12">
        <v>28</v>
      </c>
      <c r="J22" s="13">
        <f t="shared" si="0"/>
        <v>1</v>
      </c>
    </row>
    <row r="23" spans="1:10" x14ac:dyDescent="0.25">
      <c r="A23" s="3" t="s">
        <v>64</v>
      </c>
      <c r="B23" s="3" t="s">
        <v>65</v>
      </c>
      <c r="C23" s="3" t="s">
        <v>66</v>
      </c>
      <c r="D23" s="12">
        <v>6</v>
      </c>
      <c r="E23" s="12">
        <v>133</v>
      </c>
      <c r="F23" s="12">
        <v>0</v>
      </c>
      <c r="G23" s="12">
        <f t="shared" si="1"/>
        <v>139</v>
      </c>
      <c r="H23" s="12">
        <v>5</v>
      </c>
      <c r="I23" s="12">
        <v>128</v>
      </c>
      <c r="J23" s="13">
        <f t="shared" si="0"/>
        <v>1.0859375</v>
      </c>
    </row>
    <row r="24" spans="1:10" x14ac:dyDescent="0.25">
      <c r="A24" s="3" t="s">
        <v>67</v>
      </c>
      <c r="B24" s="3" t="s">
        <v>65</v>
      </c>
      <c r="C24" s="3" t="s">
        <v>68</v>
      </c>
      <c r="D24" s="12">
        <v>0</v>
      </c>
      <c r="E24" s="12">
        <v>66</v>
      </c>
      <c r="F24" s="12">
        <v>0</v>
      </c>
      <c r="G24" s="12">
        <f t="shared" si="1"/>
        <v>66</v>
      </c>
      <c r="H24" s="12">
        <v>0</v>
      </c>
      <c r="I24" s="12">
        <v>31</v>
      </c>
      <c r="J24" s="13">
        <f t="shared" si="0"/>
        <v>2.129032258064516</v>
      </c>
    </row>
    <row r="25" spans="1:10" x14ac:dyDescent="0.25">
      <c r="A25" s="3" t="s">
        <v>69</v>
      </c>
      <c r="B25" s="3" t="s">
        <v>70</v>
      </c>
      <c r="C25" s="3" t="s">
        <v>71</v>
      </c>
      <c r="D25" s="12">
        <v>3</v>
      </c>
      <c r="E25" s="12">
        <v>38</v>
      </c>
      <c r="F25" s="12">
        <v>0</v>
      </c>
      <c r="G25" s="12">
        <f t="shared" si="1"/>
        <v>41</v>
      </c>
      <c r="H25" s="12">
        <v>2</v>
      </c>
      <c r="I25" s="12">
        <v>43</v>
      </c>
      <c r="J25" s="13">
        <f t="shared" si="0"/>
        <v>0.95348837209302328</v>
      </c>
    </row>
    <row r="26" spans="1:10" x14ac:dyDescent="0.25">
      <c r="A26" s="15" t="s">
        <v>72</v>
      </c>
      <c r="B26" s="3" t="s">
        <v>70</v>
      </c>
      <c r="C26" s="3" t="s">
        <v>73</v>
      </c>
      <c r="D26" s="12">
        <v>0</v>
      </c>
      <c r="E26" s="12">
        <v>36</v>
      </c>
      <c r="F26" s="12">
        <v>0</v>
      </c>
      <c r="G26" s="12">
        <f t="shared" si="1"/>
        <v>36</v>
      </c>
      <c r="H26" s="12">
        <v>0</v>
      </c>
      <c r="I26" s="12">
        <v>39</v>
      </c>
      <c r="J26" s="13">
        <f t="shared" si="0"/>
        <v>0.92307692307692313</v>
      </c>
    </row>
    <row r="27" spans="1:10" x14ac:dyDescent="0.25">
      <c r="A27" s="3" t="s">
        <v>74</v>
      </c>
      <c r="B27" s="3" t="s">
        <v>75</v>
      </c>
      <c r="C27" s="3" t="s">
        <v>76</v>
      </c>
      <c r="D27" s="12">
        <v>6</v>
      </c>
      <c r="E27" s="12">
        <v>36</v>
      </c>
      <c r="F27" s="12">
        <v>0</v>
      </c>
      <c r="G27" s="12">
        <f t="shared" si="1"/>
        <v>42</v>
      </c>
      <c r="H27" s="12">
        <v>4</v>
      </c>
      <c r="I27" s="12">
        <v>48</v>
      </c>
      <c r="J27" s="13">
        <f t="shared" si="0"/>
        <v>0.875</v>
      </c>
    </row>
    <row r="28" spans="1:10" x14ac:dyDescent="0.25">
      <c r="A28" s="3" t="s">
        <v>77</v>
      </c>
      <c r="B28" s="3" t="s">
        <v>78</v>
      </c>
      <c r="C28" s="3" t="s">
        <v>79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80</v>
      </c>
      <c r="B29" s="3" t="s">
        <v>81</v>
      </c>
      <c r="C29" s="3" t="s">
        <v>82</v>
      </c>
      <c r="D29" s="12">
        <v>24</v>
      </c>
      <c r="E29" s="12">
        <v>293</v>
      </c>
      <c r="F29" s="12">
        <v>8</v>
      </c>
      <c r="G29" s="12">
        <f t="shared" si="1"/>
        <v>325</v>
      </c>
      <c r="H29" s="12">
        <v>0</v>
      </c>
      <c r="I29" s="12">
        <v>145</v>
      </c>
      <c r="J29" s="13">
        <f t="shared" si="0"/>
        <v>2.2413793103448274</v>
      </c>
    </row>
    <row r="30" spans="1:10" x14ac:dyDescent="0.25">
      <c r="A30" s="3" t="s">
        <v>83</v>
      </c>
      <c r="B30" s="3" t="s">
        <v>84</v>
      </c>
      <c r="C30" s="3" t="s">
        <v>85</v>
      </c>
      <c r="D30" s="12">
        <v>2</v>
      </c>
      <c r="E30" s="12">
        <v>28</v>
      </c>
      <c r="F30" s="12">
        <v>0</v>
      </c>
      <c r="G30" s="12">
        <f t="shared" si="1"/>
        <v>30</v>
      </c>
      <c r="H30" s="12">
        <v>1</v>
      </c>
      <c r="I30" s="12">
        <v>29</v>
      </c>
      <c r="J30" s="13">
        <f t="shared" si="0"/>
        <v>1.0344827586206897</v>
      </c>
    </row>
    <row r="31" spans="1:10" x14ac:dyDescent="0.25">
      <c r="A31" s="3" t="s">
        <v>86</v>
      </c>
      <c r="B31" s="3" t="s">
        <v>87</v>
      </c>
      <c r="C31" s="3" t="s">
        <v>88</v>
      </c>
      <c r="D31" s="12">
        <v>6</v>
      </c>
      <c r="E31" s="12">
        <v>65</v>
      </c>
      <c r="F31" s="12">
        <v>0</v>
      </c>
      <c r="G31" s="12">
        <f t="shared" si="1"/>
        <v>71</v>
      </c>
      <c r="H31" s="12">
        <v>5</v>
      </c>
      <c r="I31" s="12">
        <v>87</v>
      </c>
      <c r="J31" s="13">
        <f t="shared" si="0"/>
        <v>0.81609195402298851</v>
      </c>
    </row>
    <row r="32" spans="1:10" x14ac:dyDescent="0.25">
      <c r="A32" s="3" t="s">
        <v>89</v>
      </c>
      <c r="B32" s="3" t="s">
        <v>90</v>
      </c>
      <c r="C32" s="3" t="s">
        <v>91</v>
      </c>
      <c r="D32" s="12">
        <v>0</v>
      </c>
      <c r="E32" s="12">
        <v>9</v>
      </c>
      <c r="F32" s="12">
        <v>0</v>
      </c>
      <c r="G32" s="12">
        <f t="shared" si="1"/>
        <v>9</v>
      </c>
      <c r="H32" s="12">
        <v>0</v>
      </c>
      <c r="I32" s="12">
        <v>7</v>
      </c>
      <c r="J32" s="13">
        <f t="shared" si="0"/>
        <v>1.2857142857142858</v>
      </c>
    </row>
    <row r="33" spans="1:10" x14ac:dyDescent="0.25">
      <c r="A33" s="3" t="s">
        <v>92</v>
      </c>
      <c r="B33" s="3" t="s">
        <v>93</v>
      </c>
      <c r="C33" s="3" t="s">
        <v>94</v>
      </c>
      <c r="D33" s="12">
        <v>4</v>
      </c>
      <c r="E33" s="12">
        <v>5</v>
      </c>
      <c r="F33" s="12">
        <v>0</v>
      </c>
      <c r="G33" s="12">
        <f t="shared" si="1"/>
        <v>9</v>
      </c>
      <c r="H33" s="12">
        <v>3</v>
      </c>
      <c r="I33" s="12">
        <v>8</v>
      </c>
      <c r="J33" s="13">
        <f t="shared" si="0"/>
        <v>1.125</v>
      </c>
    </row>
    <row r="34" spans="1:10" x14ac:dyDescent="0.25">
      <c r="A34" s="3" t="s">
        <v>95</v>
      </c>
      <c r="B34" s="3" t="s">
        <v>96</v>
      </c>
      <c r="C34" s="3" t="s">
        <v>97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8</v>
      </c>
      <c r="J34" s="13">
        <f t="shared" si="0"/>
        <v>1.125</v>
      </c>
    </row>
    <row r="35" spans="1:10" x14ac:dyDescent="0.25">
      <c r="A35" s="3" t="s">
        <v>98</v>
      </c>
      <c r="B35" s="3" t="s">
        <v>99</v>
      </c>
      <c r="C35" s="3" t="s">
        <v>100</v>
      </c>
      <c r="D35" s="12">
        <v>1</v>
      </c>
      <c r="E35" s="12">
        <v>9</v>
      </c>
      <c r="F35" s="12">
        <v>0</v>
      </c>
      <c r="G35" s="12">
        <f t="shared" si="1"/>
        <v>10</v>
      </c>
      <c r="H35" s="12">
        <v>0</v>
      </c>
      <c r="I35" s="12">
        <v>10</v>
      </c>
      <c r="J35" s="13">
        <f t="shared" si="0"/>
        <v>1</v>
      </c>
    </row>
    <row r="36" spans="1:10" x14ac:dyDescent="0.25">
      <c r="A36" s="3" t="s">
        <v>101</v>
      </c>
      <c r="B36" s="3" t="s">
        <v>102</v>
      </c>
      <c r="C36" s="3" t="s">
        <v>103</v>
      </c>
      <c r="D36" s="12">
        <v>1</v>
      </c>
      <c r="E36" s="12">
        <v>27</v>
      </c>
      <c r="F36" s="12">
        <v>0</v>
      </c>
      <c r="G36" s="12">
        <f t="shared" si="1"/>
        <v>28</v>
      </c>
      <c r="H36" s="12">
        <v>1</v>
      </c>
      <c r="I36" s="12">
        <v>27</v>
      </c>
      <c r="J36" s="13">
        <f t="shared" si="0"/>
        <v>1.037037037037037</v>
      </c>
    </row>
    <row r="37" spans="1:10" x14ac:dyDescent="0.25">
      <c r="A37" s="3" t="s">
        <v>104</v>
      </c>
      <c r="B37" s="3" t="s">
        <v>105</v>
      </c>
      <c r="C37" s="3" t="s">
        <v>106</v>
      </c>
      <c r="D37" s="12">
        <v>4</v>
      </c>
      <c r="E37" s="12">
        <v>57</v>
      </c>
      <c r="F37" s="12">
        <v>0</v>
      </c>
      <c r="G37" s="12">
        <f t="shared" si="1"/>
        <v>61</v>
      </c>
      <c r="H37" s="12">
        <v>4</v>
      </c>
      <c r="I37" s="12">
        <v>31</v>
      </c>
      <c r="J37" s="13">
        <f t="shared" si="0"/>
        <v>1.967741935483871</v>
      </c>
    </row>
    <row r="38" spans="1:10" x14ac:dyDescent="0.25">
      <c r="A38" s="60" t="s">
        <v>107</v>
      </c>
      <c r="B38" s="60" t="s">
        <v>108</v>
      </c>
      <c r="C38" s="60" t="s">
        <v>109</v>
      </c>
      <c r="D38" s="61">
        <v>68</v>
      </c>
      <c r="E38" s="61">
        <v>2</v>
      </c>
      <c r="F38" s="61">
        <v>0</v>
      </c>
      <c r="G38" s="61">
        <f t="shared" si="1"/>
        <v>70</v>
      </c>
      <c r="H38" s="61">
        <v>2</v>
      </c>
      <c r="I38" s="61">
        <v>91</v>
      </c>
      <c r="J38" s="62">
        <f t="shared" si="0"/>
        <v>0.76923076923076927</v>
      </c>
    </row>
    <row r="39" spans="1:10" x14ac:dyDescent="0.25">
      <c r="A39" s="3" t="s">
        <v>110</v>
      </c>
      <c r="B39" s="3" t="s">
        <v>111</v>
      </c>
      <c r="C39" s="3" t="s">
        <v>112</v>
      </c>
      <c r="D39" s="12">
        <v>0</v>
      </c>
      <c r="E39" s="12">
        <v>4</v>
      </c>
      <c r="F39" s="12">
        <v>0</v>
      </c>
      <c r="G39" s="12">
        <f t="shared" si="1"/>
        <v>4</v>
      </c>
      <c r="H39" s="12">
        <v>0</v>
      </c>
      <c r="I39" s="12">
        <v>4</v>
      </c>
      <c r="J39" s="13">
        <f t="shared" si="0"/>
        <v>1</v>
      </c>
    </row>
    <row r="40" spans="1:10" x14ac:dyDescent="0.25">
      <c r="A40" s="3" t="s">
        <v>113</v>
      </c>
      <c r="B40" s="3" t="s">
        <v>114</v>
      </c>
      <c r="C40" s="3" t="s">
        <v>115</v>
      </c>
      <c r="D40" s="12">
        <v>0</v>
      </c>
      <c r="E40" s="12">
        <v>28</v>
      </c>
      <c r="F40" s="12">
        <v>0</v>
      </c>
      <c r="G40" s="12">
        <f t="shared" si="1"/>
        <v>28</v>
      </c>
      <c r="H40" s="12">
        <v>0</v>
      </c>
      <c r="I40" s="12">
        <v>8</v>
      </c>
      <c r="J40" s="13">
        <f t="shared" si="0"/>
        <v>3.5</v>
      </c>
    </row>
    <row r="41" spans="1:10" x14ac:dyDescent="0.25">
      <c r="A41" s="60" t="s">
        <v>116</v>
      </c>
      <c r="B41" s="60" t="s">
        <v>117</v>
      </c>
      <c r="C41" s="60" t="s">
        <v>118</v>
      </c>
      <c r="D41" s="61">
        <v>6</v>
      </c>
      <c r="E41" s="61">
        <v>55</v>
      </c>
      <c r="F41" s="61">
        <v>0</v>
      </c>
      <c r="G41" s="61">
        <f t="shared" si="1"/>
        <v>61</v>
      </c>
      <c r="H41" s="61">
        <v>2</v>
      </c>
      <c r="I41" s="61">
        <v>82</v>
      </c>
      <c r="J41" s="62">
        <f t="shared" si="0"/>
        <v>0.74390243902439024</v>
      </c>
    </row>
    <row r="42" spans="1:10" x14ac:dyDescent="0.25">
      <c r="A42" s="3" t="s">
        <v>119</v>
      </c>
      <c r="B42" s="3" t="s">
        <v>117</v>
      </c>
      <c r="C42" s="3" t="s">
        <v>120</v>
      </c>
      <c r="D42" s="12">
        <v>1</v>
      </c>
      <c r="E42" s="12">
        <v>16</v>
      </c>
      <c r="F42" s="12">
        <v>0</v>
      </c>
      <c r="G42" s="12">
        <f t="shared" si="1"/>
        <v>17</v>
      </c>
      <c r="H42" s="12">
        <v>0</v>
      </c>
      <c r="I42" s="12">
        <v>21</v>
      </c>
      <c r="J42" s="13">
        <f t="shared" si="0"/>
        <v>0.80952380952380953</v>
      </c>
    </row>
    <row r="43" spans="1:10" x14ac:dyDescent="0.25">
      <c r="A43" s="3" t="s">
        <v>121</v>
      </c>
      <c r="B43" s="3" t="s">
        <v>122</v>
      </c>
      <c r="C43" s="3" t="s">
        <v>122</v>
      </c>
      <c r="D43" s="12">
        <v>0</v>
      </c>
      <c r="E43" s="12">
        <v>28</v>
      </c>
      <c r="F43" s="12">
        <v>0</v>
      </c>
      <c r="G43" s="12">
        <f t="shared" si="1"/>
        <v>28</v>
      </c>
      <c r="H43" s="12">
        <v>0</v>
      </c>
      <c r="I43" s="12">
        <v>27</v>
      </c>
      <c r="J43" s="13">
        <f t="shared" si="0"/>
        <v>1.037037037037037</v>
      </c>
    </row>
    <row r="44" spans="1:10" x14ac:dyDescent="0.25">
      <c r="A44" s="3" t="s">
        <v>123</v>
      </c>
      <c r="B44" s="3" t="s">
        <v>124</v>
      </c>
      <c r="C44" s="3" t="s">
        <v>125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29</v>
      </c>
      <c r="J44" s="13">
        <f t="shared" si="0"/>
        <v>1.103448275862069</v>
      </c>
    </row>
    <row r="45" spans="1:10" x14ac:dyDescent="0.25">
      <c r="A45" s="3" t="s">
        <v>126</v>
      </c>
      <c r="B45" s="3" t="s">
        <v>127</v>
      </c>
      <c r="C45" s="3" t="s">
        <v>128</v>
      </c>
      <c r="D45" s="12">
        <v>1</v>
      </c>
      <c r="E45" s="12">
        <v>13</v>
      </c>
      <c r="F45" s="12">
        <v>0</v>
      </c>
      <c r="G45" s="12">
        <f t="shared" si="1"/>
        <v>14</v>
      </c>
      <c r="H45" s="12">
        <v>1</v>
      </c>
      <c r="I45" s="12">
        <v>15</v>
      </c>
      <c r="J45" s="13">
        <f t="shared" si="0"/>
        <v>0.93333333333333335</v>
      </c>
    </row>
    <row r="46" spans="1:10" x14ac:dyDescent="0.25">
      <c r="A46" s="3" t="s">
        <v>129</v>
      </c>
      <c r="B46" s="3" t="s">
        <v>130</v>
      </c>
      <c r="C46" s="3" t="s">
        <v>131</v>
      </c>
      <c r="D46" s="12">
        <v>8</v>
      </c>
      <c r="E46" s="12">
        <v>76</v>
      </c>
      <c r="F46" s="12">
        <v>0</v>
      </c>
      <c r="G46" s="12">
        <f t="shared" si="1"/>
        <v>84</v>
      </c>
      <c r="H46" s="12">
        <v>7</v>
      </c>
      <c r="I46" s="12">
        <v>90</v>
      </c>
      <c r="J46" s="13">
        <f t="shared" si="0"/>
        <v>0.93333333333333335</v>
      </c>
    </row>
    <row r="47" spans="1:10" x14ac:dyDescent="0.25">
      <c r="A47" s="3" t="s">
        <v>132</v>
      </c>
      <c r="B47" s="3" t="s">
        <v>133</v>
      </c>
      <c r="C47" s="3" t="s">
        <v>134</v>
      </c>
      <c r="D47" s="12">
        <v>2</v>
      </c>
      <c r="E47" s="12">
        <v>84</v>
      </c>
      <c r="F47" s="12">
        <v>0</v>
      </c>
      <c r="G47" s="12">
        <f t="shared" si="1"/>
        <v>86</v>
      </c>
      <c r="H47" s="12">
        <v>2</v>
      </c>
      <c r="I47" s="12">
        <v>64</v>
      </c>
      <c r="J47" s="13">
        <f t="shared" si="0"/>
        <v>1.34375</v>
      </c>
    </row>
    <row r="48" spans="1:10" x14ac:dyDescent="0.25">
      <c r="A48" s="60" t="s">
        <v>135</v>
      </c>
      <c r="B48" s="60" t="s">
        <v>136</v>
      </c>
      <c r="C48" s="60" t="s">
        <v>137</v>
      </c>
      <c r="D48" s="61">
        <v>8</v>
      </c>
      <c r="E48" s="61">
        <v>48</v>
      </c>
      <c r="F48" s="61">
        <v>0</v>
      </c>
      <c r="G48" s="61">
        <f t="shared" si="1"/>
        <v>56</v>
      </c>
      <c r="H48" s="61">
        <v>2</v>
      </c>
      <c r="I48" s="61">
        <v>72</v>
      </c>
      <c r="J48" s="62">
        <f t="shared" si="0"/>
        <v>0.77777777777777779</v>
      </c>
    </row>
    <row r="49" spans="1:10" x14ac:dyDescent="0.25">
      <c r="A49" s="3" t="s">
        <v>138</v>
      </c>
      <c r="B49" s="3" t="s">
        <v>139</v>
      </c>
      <c r="C49" s="3" t="s">
        <v>140</v>
      </c>
      <c r="D49" s="12">
        <v>0</v>
      </c>
      <c r="E49" s="12">
        <v>22</v>
      </c>
      <c r="F49" s="12">
        <v>0</v>
      </c>
      <c r="G49" s="12">
        <f t="shared" si="1"/>
        <v>22</v>
      </c>
      <c r="H49" s="12">
        <v>0</v>
      </c>
      <c r="I49" s="12">
        <v>22</v>
      </c>
      <c r="J49" s="13">
        <f t="shared" si="0"/>
        <v>1</v>
      </c>
    </row>
    <row r="50" spans="1:10" x14ac:dyDescent="0.25">
      <c r="A50" s="3" t="s">
        <v>141</v>
      </c>
      <c r="B50" s="3" t="s">
        <v>142</v>
      </c>
      <c r="C50" s="3" t="s">
        <v>143</v>
      </c>
      <c r="D50" s="12">
        <v>0</v>
      </c>
      <c r="E50" s="12">
        <v>24</v>
      </c>
      <c r="F50" s="12">
        <v>0</v>
      </c>
      <c r="G50" s="12">
        <f t="shared" si="1"/>
        <v>24</v>
      </c>
      <c r="H50" s="12">
        <v>0</v>
      </c>
      <c r="I50" s="12">
        <v>20</v>
      </c>
      <c r="J50" s="13">
        <f t="shared" si="0"/>
        <v>1.2</v>
      </c>
    </row>
    <row r="51" spans="1:10" x14ac:dyDescent="0.25">
      <c r="A51" s="3" t="s">
        <v>144</v>
      </c>
      <c r="B51" s="3" t="s">
        <v>142</v>
      </c>
      <c r="C51" s="3" t="s">
        <v>145</v>
      </c>
      <c r="D51" s="12">
        <v>6</v>
      </c>
      <c r="E51" s="12">
        <v>36</v>
      </c>
      <c r="F51" s="12">
        <v>0</v>
      </c>
      <c r="G51" s="12">
        <f t="shared" si="1"/>
        <v>42</v>
      </c>
      <c r="H51" s="12">
        <v>6</v>
      </c>
      <c r="I51" s="12">
        <v>36</v>
      </c>
      <c r="J51" s="13">
        <f t="shared" si="0"/>
        <v>1.1666666666666667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0</v>
      </c>
      <c r="E52" s="12">
        <v>95</v>
      </c>
      <c r="F52" s="12">
        <v>3</v>
      </c>
      <c r="G52" s="12">
        <f t="shared" si="1"/>
        <v>98</v>
      </c>
      <c r="H52" s="12">
        <v>0</v>
      </c>
      <c r="I52" s="12">
        <v>45</v>
      </c>
      <c r="J52" s="13">
        <f t="shared" si="0"/>
        <v>2.1777777777777776</v>
      </c>
    </row>
    <row r="53" spans="1:10" x14ac:dyDescent="0.25">
      <c r="A53" s="3" t="s">
        <v>149</v>
      </c>
      <c r="B53" s="3" t="s">
        <v>150</v>
      </c>
      <c r="C53" s="3" t="s">
        <v>151</v>
      </c>
      <c r="D53" s="12">
        <v>0</v>
      </c>
      <c r="E53" s="12">
        <v>12</v>
      </c>
      <c r="F53" s="12">
        <v>0</v>
      </c>
      <c r="G53" s="12">
        <f t="shared" si="1"/>
        <v>12</v>
      </c>
      <c r="H53" s="12">
        <v>0</v>
      </c>
      <c r="I53" s="12">
        <v>9</v>
      </c>
      <c r="J53" s="13">
        <f t="shared" si="0"/>
        <v>1.3333333333333333</v>
      </c>
    </row>
    <row r="54" spans="1:10" x14ac:dyDescent="0.25">
      <c r="A54" s="3" t="s">
        <v>152</v>
      </c>
      <c r="B54" s="3" t="s">
        <v>150</v>
      </c>
      <c r="C54" s="3" t="s">
        <v>153</v>
      </c>
      <c r="D54" s="12">
        <v>2</v>
      </c>
      <c r="E54" s="12">
        <v>28</v>
      </c>
      <c r="F54" s="12">
        <v>0</v>
      </c>
      <c r="G54" s="12">
        <f t="shared" si="1"/>
        <v>30</v>
      </c>
      <c r="H54" s="12">
        <v>0</v>
      </c>
      <c r="I54" s="12">
        <v>27</v>
      </c>
      <c r="J54" s="13">
        <f t="shared" si="0"/>
        <v>1.1111111111111112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1</v>
      </c>
      <c r="E55" s="12">
        <v>30</v>
      </c>
      <c r="F55" s="12">
        <v>0</v>
      </c>
      <c r="G55" s="12">
        <f t="shared" si="1"/>
        <v>31</v>
      </c>
      <c r="H55" s="12">
        <v>0</v>
      </c>
      <c r="I55" s="12">
        <v>22</v>
      </c>
      <c r="J55" s="13">
        <f t="shared" si="0"/>
        <v>1.4090909090909092</v>
      </c>
    </row>
    <row r="56" spans="1:10" x14ac:dyDescent="0.25">
      <c r="A56" s="3" t="s">
        <v>157</v>
      </c>
      <c r="B56" s="3" t="s">
        <v>158</v>
      </c>
      <c r="C56" s="3" t="s">
        <v>159</v>
      </c>
      <c r="D56" s="12">
        <v>0</v>
      </c>
      <c r="E56" s="12">
        <v>69</v>
      </c>
      <c r="F56" s="12">
        <v>0</v>
      </c>
      <c r="G56" s="12">
        <f t="shared" si="1"/>
        <v>69</v>
      </c>
      <c r="H56" s="12">
        <v>0</v>
      </c>
      <c r="I56" s="12">
        <v>39</v>
      </c>
      <c r="J56" s="13">
        <f t="shared" si="0"/>
        <v>1.7692307692307692</v>
      </c>
    </row>
    <row r="57" spans="1:10" x14ac:dyDescent="0.25">
      <c r="A57" s="3" t="s">
        <v>160</v>
      </c>
      <c r="B57" s="3" t="s">
        <v>161</v>
      </c>
      <c r="C57" s="3" t="s">
        <v>162</v>
      </c>
      <c r="D57" s="12">
        <v>4</v>
      </c>
      <c r="E57" s="12">
        <v>107</v>
      </c>
      <c r="F57" s="12">
        <v>0</v>
      </c>
      <c r="G57" s="12">
        <f t="shared" si="1"/>
        <v>111</v>
      </c>
      <c r="H57" s="12">
        <v>2</v>
      </c>
      <c r="I57" s="12">
        <v>54</v>
      </c>
      <c r="J57" s="13">
        <f t="shared" si="0"/>
        <v>2.0555555555555554</v>
      </c>
    </row>
    <row r="58" spans="1:10" x14ac:dyDescent="0.25">
      <c r="A58" s="3" t="s">
        <v>163</v>
      </c>
      <c r="B58" s="3" t="s">
        <v>164</v>
      </c>
      <c r="C58" s="3" t="s">
        <v>165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1</v>
      </c>
      <c r="I58" s="12">
        <v>25</v>
      </c>
      <c r="J58" s="13">
        <f t="shared" si="0"/>
        <v>1.08</v>
      </c>
    </row>
    <row r="59" spans="1:10" x14ac:dyDescent="0.25">
      <c r="A59" s="3" t="s">
        <v>166</v>
      </c>
      <c r="B59" s="3" t="s">
        <v>167</v>
      </c>
      <c r="C59" s="3" t="s">
        <v>167</v>
      </c>
      <c r="D59" s="12">
        <v>15</v>
      </c>
      <c r="E59" s="12">
        <v>90</v>
      </c>
      <c r="F59" s="12">
        <v>0</v>
      </c>
      <c r="G59" s="12">
        <f t="shared" si="1"/>
        <v>105</v>
      </c>
      <c r="H59" s="12">
        <v>2</v>
      </c>
      <c r="I59" s="12">
        <v>98</v>
      </c>
      <c r="J59" s="13">
        <f t="shared" si="0"/>
        <v>1.0714285714285714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2</v>
      </c>
      <c r="E60" s="12">
        <v>22</v>
      </c>
      <c r="F60" s="12">
        <v>0</v>
      </c>
      <c r="G60" s="12">
        <f t="shared" si="1"/>
        <v>24</v>
      </c>
      <c r="H60" s="12">
        <v>0</v>
      </c>
      <c r="I60" s="12">
        <v>15</v>
      </c>
      <c r="J60" s="13">
        <f t="shared" si="0"/>
        <v>1.6</v>
      </c>
    </row>
    <row r="61" spans="1:10" x14ac:dyDescent="0.25">
      <c r="A61" s="3" t="s">
        <v>171</v>
      </c>
      <c r="B61" s="3" t="s">
        <v>172</v>
      </c>
      <c r="C61" s="3" t="s">
        <v>173</v>
      </c>
      <c r="D61" s="12">
        <v>0</v>
      </c>
      <c r="E61" s="12">
        <v>20</v>
      </c>
      <c r="F61" s="12">
        <v>0</v>
      </c>
      <c r="G61" s="12">
        <f t="shared" si="1"/>
        <v>20</v>
      </c>
      <c r="H61" s="12">
        <v>0</v>
      </c>
      <c r="I61" s="12">
        <v>19</v>
      </c>
      <c r="J61" s="13">
        <f t="shared" si="0"/>
        <v>1.0526315789473684</v>
      </c>
    </row>
    <row r="62" spans="1:10" x14ac:dyDescent="0.25">
      <c r="A62" s="3" t="s">
        <v>174</v>
      </c>
      <c r="B62" s="3" t="s">
        <v>175</v>
      </c>
      <c r="C62" s="3" t="s">
        <v>176</v>
      </c>
      <c r="D62" s="12">
        <v>6</v>
      </c>
      <c r="E62" s="12">
        <v>157</v>
      </c>
      <c r="F62" s="12">
        <v>0</v>
      </c>
      <c r="G62" s="12">
        <f t="shared" si="1"/>
        <v>163</v>
      </c>
      <c r="H62" s="12">
        <v>6</v>
      </c>
      <c r="I62" s="12">
        <v>188</v>
      </c>
      <c r="J62" s="13">
        <f t="shared" si="0"/>
        <v>0.86702127659574468</v>
      </c>
    </row>
    <row r="63" spans="1:10" x14ac:dyDescent="0.25">
      <c r="A63" s="3" t="s">
        <v>177</v>
      </c>
      <c r="B63" s="3" t="s">
        <v>175</v>
      </c>
      <c r="C63" s="3" t="s">
        <v>178</v>
      </c>
      <c r="D63" s="12">
        <v>16</v>
      </c>
      <c r="E63" s="12">
        <v>190</v>
      </c>
      <c r="F63" s="12">
        <v>0</v>
      </c>
      <c r="G63" s="12">
        <f t="shared" si="1"/>
        <v>206</v>
      </c>
      <c r="H63" s="12">
        <v>5</v>
      </c>
      <c r="I63" s="12">
        <v>208</v>
      </c>
      <c r="J63" s="13">
        <f t="shared" si="0"/>
        <v>0.99038461538461542</v>
      </c>
    </row>
    <row r="64" spans="1:10" x14ac:dyDescent="0.25">
      <c r="A64" s="3" t="s">
        <v>179</v>
      </c>
      <c r="B64" s="3" t="s">
        <v>175</v>
      </c>
      <c r="C64" s="3" t="s">
        <v>479</v>
      </c>
      <c r="D64" s="12">
        <v>5</v>
      </c>
      <c r="E64" s="12">
        <v>102</v>
      </c>
      <c r="F64" s="12">
        <v>0</v>
      </c>
      <c r="G64" s="12">
        <f t="shared" si="1"/>
        <v>107</v>
      </c>
      <c r="H64" s="12">
        <v>3</v>
      </c>
      <c r="I64" s="12">
        <v>109</v>
      </c>
      <c r="J64" s="13">
        <f t="shared" si="0"/>
        <v>0.98165137614678899</v>
      </c>
    </row>
    <row r="65" spans="1:10" x14ac:dyDescent="0.25">
      <c r="A65" s="3" t="s">
        <v>181</v>
      </c>
      <c r="B65" s="3" t="s">
        <v>175</v>
      </c>
      <c r="C65" s="3" t="s">
        <v>182</v>
      </c>
      <c r="D65" s="12">
        <v>9</v>
      </c>
      <c r="E65" s="12">
        <v>98</v>
      </c>
      <c r="F65" s="12">
        <v>0</v>
      </c>
      <c r="G65" s="12">
        <f t="shared" si="1"/>
        <v>107</v>
      </c>
      <c r="H65" s="12">
        <v>4</v>
      </c>
      <c r="I65" s="12">
        <v>109</v>
      </c>
      <c r="J65" s="13">
        <f t="shared" si="0"/>
        <v>0.98165137614678899</v>
      </c>
    </row>
    <row r="66" spans="1:10" x14ac:dyDescent="0.25">
      <c r="A66" s="3" t="s">
        <v>183</v>
      </c>
      <c r="B66" s="3" t="s">
        <v>175</v>
      </c>
      <c r="C66" s="3" t="s">
        <v>184</v>
      </c>
      <c r="D66" s="12">
        <v>2</v>
      </c>
      <c r="E66" s="12">
        <v>63</v>
      </c>
      <c r="F66" s="12">
        <v>0</v>
      </c>
      <c r="G66" s="12">
        <f t="shared" si="1"/>
        <v>65</v>
      </c>
      <c r="H66" s="12">
        <v>0</v>
      </c>
      <c r="I66" s="12">
        <v>60</v>
      </c>
      <c r="J66" s="13">
        <f t="shared" si="0"/>
        <v>1.0833333333333333</v>
      </c>
    </row>
    <row r="67" spans="1:10" x14ac:dyDescent="0.25">
      <c r="A67" s="3" t="s">
        <v>185</v>
      </c>
      <c r="B67" s="3" t="s">
        <v>175</v>
      </c>
      <c r="C67" s="3" t="s">
        <v>186</v>
      </c>
      <c r="D67" s="12">
        <v>4</v>
      </c>
      <c r="E67" s="12">
        <v>164</v>
      </c>
      <c r="F67" s="12">
        <v>0</v>
      </c>
      <c r="G67" s="12">
        <f t="shared" si="1"/>
        <v>168</v>
      </c>
      <c r="H67" s="12">
        <v>0</v>
      </c>
      <c r="I67" s="12">
        <v>182</v>
      </c>
      <c r="J67" s="13">
        <f t="shared" si="0"/>
        <v>0.92307692307692313</v>
      </c>
    </row>
    <row r="68" spans="1:10" x14ac:dyDescent="0.25">
      <c r="A68" s="3" t="s">
        <v>187</v>
      </c>
      <c r="B68" s="3" t="s">
        <v>175</v>
      </c>
      <c r="C68" s="3" t="s">
        <v>188</v>
      </c>
      <c r="D68" s="12">
        <v>3</v>
      </c>
      <c r="E68" s="12">
        <v>41</v>
      </c>
      <c r="F68" s="12">
        <v>0</v>
      </c>
      <c r="G68" s="12">
        <f t="shared" si="1"/>
        <v>44</v>
      </c>
      <c r="H68" s="12">
        <v>3</v>
      </c>
      <c r="I68" s="12">
        <v>38</v>
      </c>
      <c r="J68" s="13">
        <f t="shared" si="0"/>
        <v>1.1578947368421053</v>
      </c>
    </row>
    <row r="69" spans="1:10" x14ac:dyDescent="0.25">
      <c r="A69" s="3" t="s">
        <v>189</v>
      </c>
      <c r="B69" s="3" t="s">
        <v>175</v>
      </c>
      <c r="C69" s="3" t="s">
        <v>190</v>
      </c>
      <c r="D69" s="12">
        <v>6</v>
      </c>
      <c r="E69" s="12">
        <v>96</v>
      </c>
      <c r="F69" s="12">
        <v>4</v>
      </c>
      <c r="G69" s="12">
        <f t="shared" si="1"/>
        <v>106</v>
      </c>
      <c r="H69" s="12">
        <v>2</v>
      </c>
      <c r="I69" s="12">
        <v>119</v>
      </c>
      <c r="J69" s="13">
        <f t="shared" si="0"/>
        <v>0.89075630252100846</v>
      </c>
    </row>
    <row r="70" spans="1:10" x14ac:dyDescent="0.25">
      <c r="A70" s="3" t="s">
        <v>191</v>
      </c>
      <c r="B70" s="3" t="s">
        <v>175</v>
      </c>
      <c r="C70" s="3" t="s">
        <v>192</v>
      </c>
      <c r="D70" s="12">
        <v>56</v>
      </c>
      <c r="E70" s="12">
        <v>554</v>
      </c>
      <c r="F70" s="12">
        <v>0</v>
      </c>
      <c r="G70" s="12">
        <f t="shared" si="1"/>
        <v>610</v>
      </c>
      <c r="H70" s="12">
        <v>3</v>
      </c>
      <c r="I70" s="12">
        <v>660</v>
      </c>
      <c r="J70" s="13">
        <f t="shared" si="0"/>
        <v>0.9242424242424242</v>
      </c>
    </row>
    <row r="71" spans="1:10" x14ac:dyDescent="0.25">
      <c r="A71" s="3" t="s">
        <v>193</v>
      </c>
      <c r="B71" s="3" t="s">
        <v>175</v>
      </c>
      <c r="C71" s="3" t="s">
        <v>194</v>
      </c>
      <c r="D71" s="12">
        <v>10</v>
      </c>
      <c r="E71" s="12">
        <v>84</v>
      </c>
      <c r="F71" s="12">
        <v>0</v>
      </c>
      <c r="G71" s="12">
        <f t="shared" si="1"/>
        <v>94</v>
      </c>
      <c r="H71" s="12">
        <v>0</v>
      </c>
      <c r="I71" s="12">
        <v>93</v>
      </c>
      <c r="J71" s="13">
        <f t="shared" si="0"/>
        <v>1.010752688172043</v>
      </c>
    </row>
    <row r="72" spans="1:10" x14ac:dyDescent="0.25">
      <c r="A72" s="3" t="s">
        <v>195</v>
      </c>
      <c r="B72" s="3" t="s">
        <v>175</v>
      </c>
      <c r="C72" s="3" t="s">
        <v>196</v>
      </c>
      <c r="D72" s="12">
        <v>17</v>
      </c>
      <c r="E72" s="12">
        <v>395</v>
      </c>
      <c r="F72" s="12">
        <v>4</v>
      </c>
      <c r="G72" s="12">
        <f t="shared" si="1"/>
        <v>416</v>
      </c>
      <c r="H72" s="12">
        <v>17</v>
      </c>
      <c r="I72" s="12">
        <v>363</v>
      </c>
      <c r="J72" s="13">
        <f t="shared" si="0"/>
        <v>1.1460055096418733</v>
      </c>
    </row>
    <row r="73" spans="1:10" x14ac:dyDescent="0.25">
      <c r="A73" s="3" t="s">
        <v>197</v>
      </c>
      <c r="B73" s="3" t="s">
        <v>175</v>
      </c>
      <c r="C73" s="3" t="s">
        <v>198</v>
      </c>
      <c r="D73" s="12">
        <v>14</v>
      </c>
      <c r="E73" s="12">
        <v>252</v>
      </c>
      <c r="F73" s="12">
        <v>0</v>
      </c>
      <c r="G73" s="12">
        <f t="shared" si="1"/>
        <v>266</v>
      </c>
      <c r="H73" s="12">
        <v>3</v>
      </c>
      <c r="I73" s="12">
        <v>246</v>
      </c>
      <c r="J73" s="13">
        <f t="shared" si="0"/>
        <v>1.0813008130081301</v>
      </c>
    </row>
    <row r="74" spans="1:10" x14ac:dyDescent="0.25">
      <c r="A74" s="3" t="s">
        <v>199</v>
      </c>
      <c r="B74" s="3" t="s">
        <v>175</v>
      </c>
      <c r="C74" s="3" t="s">
        <v>200</v>
      </c>
      <c r="D74" s="12">
        <v>2</v>
      </c>
      <c r="E74" s="12">
        <v>144</v>
      </c>
      <c r="F74" s="12">
        <v>0</v>
      </c>
      <c r="G74" s="12">
        <f t="shared" si="1"/>
        <v>146</v>
      </c>
      <c r="H74" s="12">
        <v>0</v>
      </c>
      <c r="I74" s="12">
        <v>149</v>
      </c>
      <c r="J74" s="13">
        <f t="shared" ref="J74:J109" si="2">G74/I74</f>
        <v>0.97986577181208057</v>
      </c>
    </row>
    <row r="75" spans="1:10" x14ac:dyDescent="0.25">
      <c r="A75" s="3" t="s">
        <v>201</v>
      </c>
      <c r="B75" s="3" t="s">
        <v>175</v>
      </c>
      <c r="C75" s="3" t="s">
        <v>202</v>
      </c>
      <c r="D75" s="12">
        <v>17</v>
      </c>
      <c r="E75" s="12">
        <v>3</v>
      </c>
      <c r="F75" s="12">
        <v>0</v>
      </c>
      <c r="G75" s="12">
        <f>SUM(D75:F75)</f>
        <v>20</v>
      </c>
      <c r="H75" s="12">
        <v>3</v>
      </c>
      <c r="I75" s="12">
        <v>21</v>
      </c>
      <c r="J75" s="13">
        <f>G75/I75</f>
        <v>0.95238095238095233</v>
      </c>
    </row>
    <row r="76" spans="1:10" x14ac:dyDescent="0.25">
      <c r="A76" s="3" t="s">
        <v>203</v>
      </c>
      <c r="B76" s="3" t="s">
        <v>204</v>
      </c>
      <c r="C76" s="3" t="s">
        <v>204</v>
      </c>
      <c r="D76" s="12">
        <v>4</v>
      </c>
      <c r="E76" s="12">
        <v>40</v>
      </c>
      <c r="F76" s="12">
        <v>0</v>
      </c>
      <c r="G76" s="12">
        <f t="shared" ref="G76:G108" si="3">SUM(D76:F76)</f>
        <v>44</v>
      </c>
      <c r="H76" s="12">
        <v>2</v>
      </c>
      <c r="I76" s="12">
        <v>42</v>
      </c>
      <c r="J76" s="13">
        <f t="shared" si="2"/>
        <v>1.0476190476190477</v>
      </c>
    </row>
    <row r="77" spans="1:10" x14ac:dyDescent="0.25">
      <c r="A77" s="60" t="s">
        <v>205</v>
      </c>
      <c r="B77" s="60" t="s">
        <v>206</v>
      </c>
      <c r="C77" s="60" t="s">
        <v>207</v>
      </c>
      <c r="D77" s="61">
        <v>1</v>
      </c>
      <c r="E77" s="61">
        <v>6</v>
      </c>
      <c r="F77" s="61">
        <v>0</v>
      </c>
      <c r="G77" s="61">
        <f t="shared" si="3"/>
        <v>7</v>
      </c>
      <c r="H77" s="61">
        <v>1</v>
      </c>
      <c r="I77" s="61">
        <v>9</v>
      </c>
      <c r="J77" s="62">
        <f t="shared" si="2"/>
        <v>0.77777777777777779</v>
      </c>
    </row>
    <row r="78" spans="1:10" x14ac:dyDescent="0.25">
      <c r="A78" s="16" t="s">
        <v>208</v>
      </c>
      <c r="B78" s="3" t="s">
        <v>206</v>
      </c>
      <c r="C78" s="3" t="s">
        <v>209</v>
      </c>
      <c r="D78" s="12">
        <v>1</v>
      </c>
      <c r="E78" s="12">
        <v>7</v>
      </c>
      <c r="F78" s="12">
        <v>0</v>
      </c>
      <c r="G78" s="12">
        <f t="shared" si="3"/>
        <v>8</v>
      </c>
      <c r="H78" s="12">
        <v>1</v>
      </c>
      <c r="I78" s="12">
        <v>5</v>
      </c>
      <c r="J78" s="13">
        <f t="shared" si="2"/>
        <v>1.6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3</v>
      </c>
      <c r="E79" s="12">
        <v>45</v>
      </c>
      <c r="F79" s="12">
        <v>5</v>
      </c>
      <c r="G79" s="12">
        <f t="shared" si="3"/>
        <v>53</v>
      </c>
      <c r="H79" s="12">
        <v>3</v>
      </c>
      <c r="I79" s="12">
        <v>54</v>
      </c>
      <c r="J79" s="13">
        <f t="shared" si="2"/>
        <v>0.98148148148148151</v>
      </c>
    </row>
    <row r="80" spans="1:10" x14ac:dyDescent="0.25">
      <c r="A80" s="3" t="s">
        <v>213</v>
      </c>
      <c r="B80" s="3" t="s">
        <v>214</v>
      </c>
      <c r="C80" s="3" t="s">
        <v>214</v>
      </c>
      <c r="D80" s="12">
        <v>2</v>
      </c>
      <c r="E80" s="12">
        <v>39</v>
      </c>
      <c r="F80" s="12">
        <v>0</v>
      </c>
      <c r="G80" s="12">
        <f t="shared" si="3"/>
        <v>41</v>
      </c>
      <c r="H80" s="12">
        <v>2</v>
      </c>
      <c r="I80" s="12">
        <v>31</v>
      </c>
      <c r="J80" s="13">
        <f t="shared" si="2"/>
        <v>1.3225806451612903</v>
      </c>
    </row>
    <row r="81" spans="1:11" x14ac:dyDescent="0.25">
      <c r="A81" s="3" t="s">
        <v>215</v>
      </c>
      <c r="B81" s="3" t="s">
        <v>216</v>
      </c>
      <c r="C81" s="3" t="s">
        <v>217</v>
      </c>
      <c r="D81" s="12">
        <v>8</v>
      </c>
      <c r="E81" s="12">
        <v>122</v>
      </c>
      <c r="F81" s="12">
        <v>0</v>
      </c>
      <c r="G81" s="12">
        <f t="shared" si="3"/>
        <v>130</v>
      </c>
      <c r="H81" s="12">
        <v>8</v>
      </c>
      <c r="I81" s="12">
        <v>106</v>
      </c>
      <c r="J81" s="13">
        <f t="shared" si="2"/>
        <v>1.2264150943396226</v>
      </c>
    </row>
    <row r="82" spans="1:11" x14ac:dyDescent="0.25">
      <c r="A82" s="3" t="s">
        <v>218</v>
      </c>
      <c r="B82" s="3" t="s">
        <v>216</v>
      </c>
      <c r="C82" s="3" t="s">
        <v>219</v>
      </c>
      <c r="D82" s="12">
        <v>3</v>
      </c>
      <c r="E82" s="12">
        <v>47</v>
      </c>
      <c r="F82" s="12">
        <v>3</v>
      </c>
      <c r="G82" s="12">
        <f t="shared" si="3"/>
        <v>53</v>
      </c>
      <c r="H82" s="12">
        <v>2</v>
      </c>
      <c r="I82" s="12">
        <v>43</v>
      </c>
      <c r="J82" s="13">
        <f t="shared" si="2"/>
        <v>1.2325581395348837</v>
      </c>
    </row>
    <row r="83" spans="1:11" x14ac:dyDescent="0.25">
      <c r="A83" s="3" t="s">
        <v>220</v>
      </c>
      <c r="B83" s="3" t="s">
        <v>221</v>
      </c>
      <c r="C83" s="3" t="s">
        <v>222</v>
      </c>
      <c r="D83" s="12">
        <v>6</v>
      </c>
      <c r="E83" s="12">
        <v>112</v>
      </c>
      <c r="F83" s="12">
        <v>1</v>
      </c>
      <c r="G83" s="12">
        <f t="shared" si="3"/>
        <v>119</v>
      </c>
      <c r="H83" s="12">
        <v>1</v>
      </c>
      <c r="I83" s="12">
        <v>74</v>
      </c>
      <c r="J83" s="13">
        <f t="shared" si="2"/>
        <v>1.6081081081081081</v>
      </c>
    </row>
    <row r="84" spans="1:11" x14ac:dyDescent="0.25">
      <c r="A84" s="3" t="s">
        <v>223</v>
      </c>
      <c r="B84" s="3" t="s">
        <v>224</v>
      </c>
      <c r="C84" s="3" t="s">
        <v>225</v>
      </c>
      <c r="D84" s="12">
        <v>4</v>
      </c>
      <c r="E84" s="12">
        <v>49</v>
      </c>
      <c r="F84" s="12">
        <v>1</v>
      </c>
      <c r="G84" s="12">
        <f t="shared" si="3"/>
        <v>54</v>
      </c>
      <c r="H84" s="12">
        <v>4</v>
      </c>
      <c r="I84" s="12">
        <v>31</v>
      </c>
      <c r="J84" s="13">
        <f t="shared" si="2"/>
        <v>1.7419354838709677</v>
      </c>
    </row>
    <row r="85" spans="1:11" x14ac:dyDescent="0.25">
      <c r="A85" s="3" t="s">
        <v>226</v>
      </c>
      <c r="B85" s="3" t="s">
        <v>227</v>
      </c>
      <c r="C85" s="3" t="s">
        <v>228</v>
      </c>
      <c r="D85" s="12">
        <v>22</v>
      </c>
      <c r="E85" s="12">
        <v>131</v>
      </c>
      <c r="F85" s="12">
        <v>5</v>
      </c>
      <c r="G85" s="12">
        <f t="shared" si="3"/>
        <v>158</v>
      </c>
      <c r="H85" s="12">
        <v>8</v>
      </c>
      <c r="I85" s="12">
        <v>130</v>
      </c>
      <c r="J85" s="13">
        <f t="shared" si="2"/>
        <v>1.2153846153846153</v>
      </c>
    </row>
    <row r="86" spans="1:11" x14ac:dyDescent="0.25">
      <c r="A86" s="3" t="s">
        <v>229</v>
      </c>
      <c r="B86" s="3" t="s">
        <v>230</v>
      </c>
      <c r="C86" s="3" t="s">
        <v>231</v>
      </c>
      <c r="D86" s="12">
        <v>1</v>
      </c>
      <c r="E86" s="12">
        <v>33</v>
      </c>
      <c r="F86" s="12">
        <v>0</v>
      </c>
      <c r="G86" s="12">
        <f t="shared" si="3"/>
        <v>34</v>
      </c>
      <c r="H86" s="12">
        <v>1</v>
      </c>
      <c r="I86" s="12">
        <v>12</v>
      </c>
      <c r="J86" s="13">
        <f t="shared" si="2"/>
        <v>2.8333333333333335</v>
      </c>
    </row>
    <row r="87" spans="1:11" x14ac:dyDescent="0.25">
      <c r="A87" s="3" t="s">
        <v>232</v>
      </c>
      <c r="B87" s="3" t="s">
        <v>233</v>
      </c>
      <c r="C87" s="3" t="s">
        <v>234</v>
      </c>
      <c r="D87" s="12">
        <v>0</v>
      </c>
      <c r="E87" s="12">
        <v>0</v>
      </c>
      <c r="F87" s="12">
        <v>0</v>
      </c>
      <c r="G87" s="12">
        <f t="shared" si="3"/>
        <v>0</v>
      </c>
      <c r="H87" s="12">
        <v>0</v>
      </c>
      <c r="I87" s="12">
        <v>0</v>
      </c>
      <c r="J87" s="13">
        <v>0</v>
      </c>
      <c r="K87" t="s">
        <v>489</v>
      </c>
    </row>
    <row r="88" spans="1:11" x14ac:dyDescent="0.25">
      <c r="A88" s="3" t="s">
        <v>235</v>
      </c>
      <c r="B88" s="3" t="s">
        <v>236</v>
      </c>
      <c r="C88" s="3" t="s">
        <v>237</v>
      </c>
      <c r="D88" s="12">
        <v>6</v>
      </c>
      <c r="E88" s="12">
        <v>101</v>
      </c>
      <c r="F88" s="12">
        <v>0</v>
      </c>
      <c r="G88" s="12">
        <f t="shared" si="3"/>
        <v>107</v>
      </c>
      <c r="H88" s="12">
        <v>4</v>
      </c>
      <c r="I88" s="12">
        <v>108</v>
      </c>
      <c r="J88" s="13">
        <f t="shared" si="2"/>
        <v>0.9907407407407407</v>
      </c>
    </row>
    <row r="89" spans="1:11" x14ac:dyDescent="0.25">
      <c r="A89" s="3" t="s">
        <v>238</v>
      </c>
      <c r="B89" s="3" t="s">
        <v>239</v>
      </c>
      <c r="C89" s="3" t="s">
        <v>239</v>
      </c>
      <c r="D89" s="12">
        <v>4</v>
      </c>
      <c r="E89" s="12">
        <v>96</v>
      </c>
      <c r="F89" s="12">
        <v>0</v>
      </c>
      <c r="G89" s="12">
        <f t="shared" si="3"/>
        <v>100</v>
      </c>
      <c r="H89" s="12">
        <v>1</v>
      </c>
      <c r="I89" s="12">
        <v>65</v>
      </c>
      <c r="J89" s="13">
        <f t="shared" si="2"/>
        <v>1.5384615384615385</v>
      </c>
    </row>
    <row r="90" spans="1:11" x14ac:dyDescent="0.25">
      <c r="A90" s="60" t="s">
        <v>240</v>
      </c>
      <c r="B90" s="60" t="s">
        <v>241</v>
      </c>
      <c r="C90" s="60" t="s">
        <v>242</v>
      </c>
      <c r="D90" s="61">
        <v>5</v>
      </c>
      <c r="E90" s="61">
        <v>58</v>
      </c>
      <c r="F90" s="61">
        <v>0</v>
      </c>
      <c r="G90" s="61">
        <f t="shared" si="3"/>
        <v>63</v>
      </c>
      <c r="H90" s="61">
        <v>2</v>
      </c>
      <c r="I90" s="61">
        <v>89</v>
      </c>
      <c r="J90" s="62">
        <f t="shared" si="2"/>
        <v>0.7078651685393258</v>
      </c>
    </row>
    <row r="91" spans="1:11" x14ac:dyDescent="0.25">
      <c r="A91" s="3" t="s">
        <v>243</v>
      </c>
      <c r="B91" s="3" t="s">
        <v>244</v>
      </c>
      <c r="C91" s="3" t="s">
        <v>245</v>
      </c>
      <c r="D91" s="12">
        <v>8</v>
      </c>
      <c r="E91" s="12">
        <v>61</v>
      </c>
      <c r="F91" s="12">
        <v>0</v>
      </c>
      <c r="G91" s="12">
        <f t="shared" si="3"/>
        <v>69</v>
      </c>
      <c r="H91" s="12">
        <v>4</v>
      </c>
      <c r="I91" s="12">
        <v>81</v>
      </c>
      <c r="J91" s="13">
        <f t="shared" si="2"/>
        <v>0.85185185185185186</v>
      </c>
    </row>
    <row r="92" spans="1:11" x14ac:dyDescent="0.25">
      <c r="A92" s="3" t="s">
        <v>246</v>
      </c>
      <c r="B92" s="3" t="s">
        <v>247</v>
      </c>
      <c r="C92" s="3" t="s">
        <v>248</v>
      </c>
      <c r="D92" s="12">
        <v>3</v>
      </c>
      <c r="E92" s="12">
        <v>103</v>
      </c>
      <c r="F92" s="12">
        <v>0</v>
      </c>
      <c r="G92" s="12">
        <f t="shared" si="3"/>
        <v>106</v>
      </c>
      <c r="H92" s="12">
        <v>0</v>
      </c>
      <c r="I92" s="12">
        <v>107</v>
      </c>
      <c r="J92" s="13">
        <f t="shared" si="2"/>
        <v>0.99065420560747663</v>
      </c>
    </row>
    <row r="93" spans="1:11" x14ac:dyDescent="0.25">
      <c r="A93" s="3" t="s">
        <v>249</v>
      </c>
      <c r="B93" s="3" t="s">
        <v>250</v>
      </c>
      <c r="C93" s="3" t="s">
        <v>251</v>
      </c>
      <c r="D93" s="12">
        <v>0</v>
      </c>
      <c r="E93" s="12">
        <v>15</v>
      </c>
      <c r="F93" s="12">
        <v>0</v>
      </c>
      <c r="G93" s="12">
        <f t="shared" si="3"/>
        <v>15</v>
      </c>
      <c r="H93" s="12">
        <v>0</v>
      </c>
      <c r="I93" s="12">
        <v>16</v>
      </c>
      <c r="J93" s="13">
        <f t="shared" si="2"/>
        <v>0.9375</v>
      </c>
    </row>
    <row r="94" spans="1:11" x14ac:dyDescent="0.25">
      <c r="A94" s="3" t="s">
        <v>252</v>
      </c>
      <c r="B94" s="3" t="s">
        <v>253</v>
      </c>
      <c r="C94" s="3" t="s">
        <v>254</v>
      </c>
      <c r="D94" s="12">
        <v>14</v>
      </c>
      <c r="E94" s="12">
        <v>249</v>
      </c>
      <c r="F94" s="12">
        <v>0</v>
      </c>
      <c r="G94" s="12">
        <f t="shared" si="3"/>
        <v>263</v>
      </c>
      <c r="H94" s="12">
        <v>14</v>
      </c>
      <c r="I94" s="12">
        <v>265</v>
      </c>
      <c r="J94" s="13">
        <f t="shared" si="2"/>
        <v>0.99245283018867925</v>
      </c>
    </row>
    <row r="95" spans="1:11" x14ac:dyDescent="0.25">
      <c r="A95" s="3" t="s">
        <v>255</v>
      </c>
      <c r="B95" s="3" t="s">
        <v>253</v>
      </c>
      <c r="C95" s="3" t="s">
        <v>256</v>
      </c>
      <c r="D95" s="12">
        <v>0</v>
      </c>
      <c r="E95" s="12">
        <v>17</v>
      </c>
      <c r="F95" s="12">
        <v>0</v>
      </c>
      <c r="G95" s="12">
        <f t="shared" si="3"/>
        <v>17</v>
      </c>
      <c r="H95" s="12">
        <v>0</v>
      </c>
      <c r="I95" s="12">
        <v>15</v>
      </c>
      <c r="J95" s="13">
        <f t="shared" si="2"/>
        <v>1.1333333333333333</v>
      </c>
    </row>
    <row r="96" spans="1:11" x14ac:dyDescent="0.25">
      <c r="A96" s="60" t="s">
        <v>257</v>
      </c>
      <c r="B96" s="60" t="s">
        <v>253</v>
      </c>
      <c r="C96" s="60" t="s">
        <v>258</v>
      </c>
      <c r="D96" s="61">
        <v>29</v>
      </c>
      <c r="E96" s="61">
        <v>150</v>
      </c>
      <c r="F96" s="61">
        <v>0</v>
      </c>
      <c r="G96" s="61">
        <f t="shared" si="3"/>
        <v>179</v>
      </c>
      <c r="H96" s="61">
        <v>1</v>
      </c>
      <c r="I96" s="61">
        <v>286</v>
      </c>
      <c r="J96" s="62">
        <f t="shared" si="2"/>
        <v>0.62587412587412583</v>
      </c>
    </row>
    <row r="97" spans="1:10" x14ac:dyDescent="0.25">
      <c r="A97" s="3" t="s">
        <v>259</v>
      </c>
      <c r="B97" s="3" t="s">
        <v>253</v>
      </c>
      <c r="C97" s="3" t="s">
        <v>260</v>
      </c>
      <c r="D97" s="12">
        <v>2</v>
      </c>
      <c r="E97" s="12">
        <v>60</v>
      </c>
      <c r="F97" s="12">
        <v>0</v>
      </c>
      <c r="G97" s="12">
        <f t="shared" si="3"/>
        <v>62</v>
      </c>
      <c r="H97" s="12">
        <v>2</v>
      </c>
      <c r="I97" s="12">
        <v>62</v>
      </c>
      <c r="J97" s="13">
        <f t="shared" si="2"/>
        <v>1</v>
      </c>
    </row>
    <row r="98" spans="1:10" x14ac:dyDescent="0.25">
      <c r="A98" s="3" t="s">
        <v>261</v>
      </c>
      <c r="B98" s="3" t="s">
        <v>253</v>
      </c>
      <c r="C98" s="3" t="s">
        <v>262</v>
      </c>
      <c r="D98" s="12">
        <v>4</v>
      </c>
      <c r="E98" s="12">
        <v>109</v>
      </c>
      <c r="F98" s="12">
        <v>0</v>
      </c>
      <c r="G98" s="12">
        <f t="shared" si="3"/>
        <v>113</v>
      </c>
      <c r="H98" s="12">
        <v>1</v>
      </c>
      <c r="I98" s="12">
        <v>112</v>
      </c>
      <c r="J98" s="13">
        <f t="shared" si="2"/>
        <v>1.0089285714285714</v>
      </c>
    </row>
    <row r="99" spans="1:10" x14ac:dyDescent="0.25">
      <c r="A99" s="3" t="s">
        <v>263</v>
      </c>
      <c r="B99" s="3" t="s">
        <v>253</v>
      </c>
      <c r="C99" s="3" t="s">
        <v>264</v>
      </c>
      <c r="D99" s="12">
        <v>2</v>
      </c>
      <c r="E99" s="12">
        <v>61</v>
      </c>
      <c r="F99" s="12">
        <v>0</v>
      </c>
      <c r="G99" s="12">
        <f t="shared" si="3"/>
        <v>63</v>
      </c>
      <c r="H99" s="12">
        <v>1</v>
      </c>
      <c r="I99" s="12">
        <v>75</v>
      </c>
      <c r="J99" s="13">
        <f t="shared" si="2"/>
        <v>0.84</v>
      </c>
    </row>
    <row r="100" spans="1:10" x14ac:dyDescent="0.25">
      <c r="A100" s="3" t="s">
        <v>265</v>
      </c>
      <c r="B100" s="3" t="s">
        <v>253</v>
      </c>
      <c r="C100" s="3" t="s">
        <v>266</v>
      </c>
      <c r="D100" s="12">
        <v>4</v>
      </c>
      <c r="E100" s="12">
        <v>357</v>
      </c>
      <c r="F100" s="12">
        <v>0</v>
      </c>
      <c r="G100" s="12">
        <f t="shared" si="3"/>
        <v>361</v>
      </c>
      <c r="H100" s="12">
        <v>1</v>
      </c>
      <c r="I100" s="12">
        <v>367</v>
      </c>
      <c r="J100" s="13">
        <f t="shared" si="2"/>
        <v>0.98365122615803813</v>
      </c>
    </row>
    <row r="101" spans="1:10" x14ac:dyDescent="0.25">
      <c r="A101" s="3" t="s">
        <v>267</v>
      </c>
      <c r="B101" s="3" t="s">
        <v>253</v>
      </c>
      <c r="C101" s="3" t="s">
        <v>268</v>
      </c>
      <c r="D101" s="12">
        <v>5</v>
      </c>
      <c r="E101" s="12">
        <v>146</v>
      </c>
      <c r="F101" s="12">
        <v>0</v>
      </c>
      <c r="G101" s="12">
        <f t="shared" si="3"/>
        <v>151</v>
      </c>
      <c r="H101" s="12">
        <v>3</v>
      </c>
      <c r="I101" s="12">
        <v>150</v>
      </c>
      <c r="J101" s="13">
        <f t="shared" si="2"/>
        <v>1.0066666666666666</v>
      </c>
    </row>
    <row r="102" spans="1:10" x14ac:dyDescent="0.25">
      <c r="A102" s="3" t="s">
        <v>269</v>
      </c>
      <c r="B102" s="3" t="s">
        <v>253</v>
      </c>
      <c r="C102" s="3" t="s">
        <v>270</v>
      </c>
      <c r="D102" s="12">
        <v>6</v>
      </c>
      <c r="E102" s="12">
        <v>108</v>
      </c>
      <c r="F102" s="12">
        <v>0</v>
      </c>
      <c r="G102" s="12">
        <f t="shared" si="3"/>
        <v>114</v>
      </c>
      <c r="H102" s="12">
        <v>6</v>
      </c>
      <c r="I102" s="12">
        <v>107</v>
      </c>
      <c r="J102" s="13">
        <f t="shared" si="2"/>
        <v>1.0654205607476634</v>
      </c>
    </row>
    <row r="103" spans="1:10" x14ac:dyDescent="0.25">
      <c r="A103" s="3" t="s">
        <v>271</v>
      </c>
      <c r="B103" s="3" t="s">
        <v>253</v>
      </c>
      <c r="C103" s="3" t="s">
        <v>272</v>
      </c>
      <c r="D103" s="12">
        <v>10</v>
      </c>
      <c r="E103" s="12">
        <v>113</v>
      </c>
      <c r="F103" s="12">
        <v>0</v>
      </c>
      <c r="G103" s="12">
        <f t="shared" si="3"/>
        <v>123</v>
      </c>
      <c r="H103" s="12">
        <v>0</v>
      </c>
      <c r="I103" s="12">
        <v>127</v>
      </c>
      <c r="J103" s="13">
        <f t="shared" si="2"/>
        <v>0.96850393700787396</v>
      </c>
    </row>
    <row r="104" spans="1:10" x14ac:dyDescent="0.25">
      <c r="A104" s="3" t="s">
        <v>273</v>
      </c>
      <c r="B104" s="3" t="s">
        <v>274</v>
      </c>
      <c r="C104" s="3" t="s">
        <v>274</v>
      </c>
      <c r="D104" s="12">
        <v>2</v>
      </c>
      <c r="E104" s="12">
        <v>42</v>
      </c>
      <c r="F104" s="12">
        <v>0</v>
      </c>
      <c r="G104" s="12">
        <f t="shared" si="3"/>
        <v>44</v>
      </c>
      <c r="H104" s="12">
        <v>2</v>
      </c>
      <c r="I104" s="12">
        <v>42</v>
      </c>
      <c r="J104" s="13">
        <f t="shared" si="2"/>
        <v>1.0476190476190477</v>
      </c>
    </row>
    <row r="105" spans="1:10" x14ac:dyDescent="0.25">
      <c r="A105" s="3" t="s">
        <v>275</v>
      </c>
      <c r="B105" s="3" t="s">
        <v>274</v>
      </c>
      <c r="C105" s="3" t="s">
        <v>276</v>
      </c>
      <c r="D105" s="12">
        <v>1</v>
      </c>
      <c r="E105" s="12">
        <v>22</v>
      </c>
      <c r="F105" s="12">
        <v>0</v>
      </c>
      <c r="G105" s="12">
        <f t="shared" si="3"/>
        <v>23</v>
      </c>
      <c r="H105" s="12">
        <v>1</v>
      </c>
      <c r="I105" s="12">
        <v>22</v>
      </c>
      <c r="J105" s="13">
        <f t="shared" si="2"/>
        <v>1.0454545454545454</v>
      </c>
    </row>
    <row r="106" spans="1:10" x14ac:dyDescent="0.25">
      <c r="A106" s="3" t="s">
        <v>277</v>
      </c>
      <c r="B106" s="3" t="s">
        <v>278</v>
      </c>
      <c r="C106" s="3" t="s">
        <v>279</v>
      </c>
      <c r="D106" s="12">
        <v>3</v>
      </c>
      <c r="E106" s="12">
        <v>97</v>
      </c>
      <c r="F106" s="12">
        <v>0</v>
      </c>
      <c r="G106" s="12">
        <f t="shared" si="3"/>
        <v>100</v>
      </c>
      <c r="H106" s="12">
        <v>0</v>
      </c>
      <c r="I106" s="12">
        <v>100</v>
      </c>
      <c r="J106" s="13">
        <f t="shared" si="2"/>
        <v>1</v>
      </c>
    </row>
    <row r="107" spans="1:10" x14ac:dyDescent="0.25">
      <c r="A107" s="3" t="s">
        <v>280</v>
      </c>
      <c r="B107" s="3" t="s">
        <v>281</v>
      </c>
      <c r="C107" s="3" t="s">
        <v>282</v>
      </c>
      <c r="D107" s="12">
        <v>0</v>
      </c>
      <c r="E107" s="12">
        <v>12</v>
      </c>
      <c r="F107" s="12">
        <v>0</v>
      </c>
      <c r="G107" s="12">
        <f t="shared" si="3"/>
        <v>12</v>
      </c>
      <c r="H107" s="12">
        <v>0</v>
      </c>
      <c r="I107" s="12">
        <v>12</v>
      </c>
      <c r="J107" s="13">
        <f t="shared" si="2"/>
        <v>1</v>
      </c>
    </row>
    <row r="108" spans="1:10" ht="15.75" thickBot="1" x14ac:dyDescent="0.3">
      <c r="A108" s="3" t="s">
        <v>283</v>
      </c>
      <c r="B108" s="3" t="s">
        <v>284</v>
      </c>
      <c r="C108" s="3" t="s">
        <v>284</v>
      </c>
      <c r="D108" s="12">
        <v>2</v>
      </c>
      <c r="E108" s="12">
        <v>47</v>
      </c>
      <c r="F108" s="12">
        <v>0</v>
      </c>
      <c r="G108" s="12">
        <f t="shared" si="3"/>
        <v>49</v>
      </c>
      <c r="H108" s="12">
        <v>1</v>
      </c>
      <c r="I108" s="12">
        <v>49</v>
      </c>
      <c r="J108" s="13">
        <f>G108/I108</f>
        <v>1</v>
      </c>
    </row>
    <row r="109" spans="1:10" ht="15.75" thickTop="1" x14ac:dyDescent="0.25">
      <c r="A109" s="17" t="s">
        <v>285</v>
      </c>
      <c r="B109" s="17"/>
      <c r="C109" s="17"/>
      <c r="D109" s="18">
        <f>SUM(D3:D108)</f>
        <v>657</v>
      </c>
      <c r="E109" s="18">
        <f>SUM(E3:E108)</f>
        <v>8337</v>
      </c>
      <c r="F109" s="18">
        <f>SUM(F3:F108)</f>
        <v>97</v>
      </c>
      <c r="G109" s="18">
        <f t="shared" ref="G109" si="4">D109+E109+F109</f>
        <v>9091</v>
      </c>
      <c r="H109" s="18">
        <f>SUM(H3:H108)</f>
        <v>266</v>
      </c>
      <c r="I109" s="18">
        <f>SUM(I3:I108)</f>
        <v>8358</v>
      </c>
      <c r="J109" s="19">
        <f t="shared" si="2"/>
        <v>1.0877004067958842</v>
      </c>
    </row>
    <row r="111" spans="1:10" x14ac:dyDescent="0.25">
      <c r="A111" s="5" t="s">
        <v>286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287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D272-E838-480F-A886-A194862604DB}">
  <dimension ref="A1:H79"/>
  <sheetViews>
    <sheetView topLeftCell="A38" zoomScale="125" zoomScaleNormal="125" workbookViewId="0">
      <selection activeCell="F96" sqref="F96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64">
        <v>45689</v>
      </c>
      <c r="C1" s="64"/>
      <c r="D1" s="64"/>
      <c r="E1" s="64"/>
      <c r="F1" s="64"/>
      <c r="G1" s="64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25</v>
      </c>
      <c r="D3" s="12">
        <v>0</v>
      </c>
      <c r="E3" s="12">
        <f>SUM(B3:D3)</f>
        <v>29</v>
      </c>
      <c r="F3" s="12">
        <v>29</v>
      </c>
      <c r="G3" s="12">
        <v>26</v>
      </c>
      <c r="H3" s="13">
        <f t="shared" ref="H3:H52" si="0">E3/G3</f>
        <v>1.1153846153846154</v>
      </c>
    </row>
    <row r="4" spans="1:8" x14ac:dyDescent="0.25">
      <c r="A4" s="3" t="s">
        <v>14</v>
      </c>
      <c r="B4" s="12">
        <v>6</v>
      </c>
      <c r="C4" s="12">
        <v>28</v>
      </c>
      <c r="D4" s="12">
        <v>0</v>
      </c>
      <c r="E4" s="12">
        <f t="shared" ref="E4:E52" si="1">SUM(B4:D4)</f>
        <v>34</v>
      </c>
      <c r="F4" s="12">
        <v>4</v>
      </c>
      <c r="G4" s="12">
        <v>24</v>
      </c>
      <c r="H4" s="13">
        <f t="shared" si="0"/>
        <v>1.4166666666666667</v>
      </c>
    </row>
    <row r="5" spans="1:8" x14ac:dyDescent="0.25">
      <c r="A5" s="3" t="s">
        <v>16</v>
      </c>
      <c r="B5" s="12">
        <v>0</v>
      </c>
      <c r="C5" s="12">
        <v>2</v>
      </c>
      <c r="D5" s="12">
        <v>0</v>
      </c>
      <c r="E5" s="12">
        <f t="shared" si="1"/>
        <v>2</v>
      </c>
      <c r="F5" s="12">
        <v>2</v>
      </c>
      <c r="G5" s="12">
        <v>2</v>
      </c>
      <c r="H5" s="13">
        <f t="shared" si="0"/>
        <v>1</v>
      </c>
    </row>
    <row r="6" spans="1:8" x14ac:dyDescent="0.25">
      <c r="A6" s="3" t="s">
        <v>18</v>
      </c>
      <c r="B6" s="12">
        <v>6</v>
      </c>
      <c r="C6" s="12">
        <v>98</v>
      </c>
      <c r="D6" s="12">
        <v>0</v>
      </c>
      <c r="E6" s="12">
        <v>104</v>
      </c>
      <c r="F6" s="12">
        <v>0</v>
      </c>
      <c r="G6" s="12">
        <v>64</v>
      </c>
      <c r="H6" s="13">
        <v>1.625</v>
      </c>
    </row>
    <row r="7" spans="1:8" x14ac:dyDescent="0.25">
      <c r="A7" s="3" t="s">
        <v>23</v>
      </c>
      <c r="B7" s="12">
        <v>3</v>
      </c>
      <c r="C7" s="12">
        <v>22</v>
      </c>
      <c r="D7" s="12">
        <v>0</v>
      </c>
      <c r="E7" s="12">
        <f t="shared" si="1"/>
        <v>25</v>
      </c>
      <c r="F7" s="12">
        <v>2</v>
      </c>
      <c r="G7" s="12">
        <v>28</v>
      </c>
      <c r="H7" s="13">
        <f t="shared" si="0"/>
        <v>0.8928571428571429</v>
      </c>
    </row>
    <row r="8" spans="1:8" x14ac:dyDescent="0.25">
      <c r="A8" s="3" t="s">
        <v>26</v>
      </c>
      <c r="B8" s="12">
        <v>3</v>
      </c>
      <c r="C8" s="12">
        <v>115</v>
      </c>
      <c r="D8" s="12">
        <v>0</v>
      </c>
      <c r="E8" s="12">
        <f t="shared" si="1"/>
        <v>118</v>
      </c>
      <c r="F8" s="12">
        <v>3</v>
      </c>
      <c r="G8" s="12">
        <v>107</v>
      </c>
      <c r="H8" s="13">
        <f t="shared" si="0"/>
        <v>1.1028037383177569</v>
      </c>
    </row>
    <row r="9" spans="1:8" x14ac:dyDescent="0.25">
      <c r="A9" s="3" t="s">
        <v>29</v>
      </c>
      <c r="B9" s="12">
        <v>4</v>
      </c>
      <c r="C9" s="12">
        <v>25</v>
      </c>
      <c r="D9" s="12">
        <v>0</v>
      </c>
      <c r="E9" s="12">
        <f t="shared" si="1"/>
        <v>29</v>
      </c>
      <c r="F9" s="12">
        <v>3</v>
      </c>
      <c r="G9" s="12">
        <v>24</v>
      </c>
      <c r="H9" s="13">
        <f t="shared" si="0"/>
        <v>1.2083333333333333</v>
      </c>
    </row>
    <row r="10" spans="1:8" x14ac:dyDescent="0.25">
      <c r="A10" s="3" t="s">
        <v>32</v>
      </c>
      <c r="B10" s="12">
        <v>26</v>
      </c>
      <c r="C10" s="12">
        <v>361</v>
      </c>
      <c r="D10" s="12">
        <v>63</v>
      </c>
      <c r="E10" s="12">
        <f t="shared" si="1"/>
        <v>450</v>
      </c>
      <c r="F10" s="12">
        <v>8</v>
      </c>
      <c r="G10" s="12">
        <v>234</v>
      </c>
      <c r="H10" s="13">
        <f t="shared" si="0"/>
        <v>1.9230769230769231</v>
      </c>
    </row>
    <row r="11" spans="1:8" x14ac:dyDescent="0.25">
      <c r="A11" s="3" t="s">
        <v>35</v>
      </c>
      <c r="B11" s="12">
        <v>3</v>
      </c>
      <c r="C11" s="12">
        <v>68</v>
      </c>
      <c r="D11" s="12">
        <v>0</v>
      </c>
      <c r="E11" s="12">
        <v>71</v>
      </c>
      <c r="F11" s="12">
        <v>2</v>
      </c>
      <c r="G11" s="12">
        <v>77</v>
      </c>
      <c r="H11" s="13">
        <v>0.92207792207792205</v>
      </c>
    </row>
    <row r="12" spans="1:8" x14ac:dyDescent="0.25">
      <c r="A12" s="3" t="s">
        <v>40</v>
      </c>
      <c r="B12" s="12">
        <v>10</v>
      </c>
      <c r="C12" s="12">
        <v>40</v>
      </c>
      <c r="D12" s="12">
        <v>0</v>
      </c>
      <c r="E12" s="12">
        <f t="shared" si="1"/>
        <v>50</v>
      </c>
      <c r="F12" s="12">
        <v>4</v>
      </c>
      <c r="G12" s="12">
        <v>49</v>
      </c>
      <c r="H12" s="13">
        <f t="shared" si="0"/>
        <v>1.0204081632653061</v>
      </c>
    </row>
    <row r="13" spans="1:8" x14ac:dyDescent="0.25">
      <c r="A13" s="3" t="s">
        <v>43</v>
      </c>
      <c r="B13" s="12">
        <v>4</v>
      </c>
      <c r="C13" s="12">
        <v>66</v>
      </c>
      <c r="D13" s="12">
        <v>0</v>
      </c>
      <c r="E13" s="12">
        <f t="shared" si="1"/>
        <v>70</v>
      </c>
      <c r="F13" s="12">
        <v>4</v>
      </c>
      <c r="G13" s="12">
        <v>29</v>
      </c>
      <c r="H13" s="13">
        <f t="shared" si="0"/>
        <v>2.4137931034482758</v>
      </c>
    </row>
    <row r="14" spans="1:8" x14ac:dyDescent="0.25">
      <c r="A14" s="3" t="s">
        <v>46</v>
      </c>
      <c r="B14" s="12">
        <v>23</v>
      </c>
      <c r="C14" s="12">
        <v>360</v>
      </c>
      <c r="D14" s="12">
        <v>0</v>
      </c>
      <c r="E14" s="12">
        <v>383</v>
      </c>
      <c r="F14" s="12">
        <v>16</v>
      </c>
      <c r="G14" s="12">
        <v>406</v>
      </c>
      <c r="H14" s="13">
        <v>0.94334975369458129</v>
      </c>
    </row>
    <row r="15" spans="1:8" x14ac:dyDescent="0.25">
      <c r="A15" s="3" t="s">
        <v>51</v>
      </c>
      <c r="B15" s="12">
        <v>0</v>
      </c>
      <c r="C15" s="12">
        <v>33</v>
      </c>
      <c r="D15" s="12">
        <v>0</v>
      </c>
      <c r="E15" s="12">
        <f t="shared" si="1"/>
        <v>33</v>
      </c>
      <c r="F15" s="12">
        <v>0</v>
      </c>
      <c r="G15" s="12">
        <v>10</v>
      </c>
      <c r="H15" s="13">
        <f t="shared" si="0"/>
        <v>3.3</v>
      </c>
    </row>
    <row r="16" spans="1:8" x14ac:dyDescent="0.25">
      <c r="A16" s="3" t="s">
        <v>54</v>
      </c>
      <c r="B16" s="12">
        <v>11</v>
      </c>
      <c r="C16" s="12">
        <v>300</v>
      </c>
      <c r="D16" s="12">
        <v>0</v>
      </c>
      <c r="E16" s="12">
        <v>231</v>
      </c>
      <c r="F16" s="12">
        <v>7</v>
      </c>
      <c r="G16" s="12">
        <v>311</v>
      </c>
      <c r="H16" s="13">
        <v>0.74276527331189712</v>
      </c>
    </row>
    <row r="17" spans="1:8" x14ac:dyDescent="0.25">
      <c r="A17" s="3" t="s">
        <v>59</v>
      </c>
      <c r="B17" s="12">
        <v>3</v>
      </c>
      <c r="C17" s="12">
        <v>22</v>
      </c>
      <c r="D17" s="12">
        <v>0</v>
      </c>
      <c r="E17" s="12">
        <f t="shared" si="1"/>
        <v>25</v>
      </c>
      <c r="F17" s="12">
        <v>1</v>
      </c>
      <c r="G17" s="12">
        <v>20</v>
      </c>
      <c r="H17" s="13">
        <f t="shared" si="0"/>
        <v>1.25</v>
      </c>
    </row>
    <row r="18" spans="1:8" x14ac:dyDescent="0.25">
      <c r="A18" s="3" t="s">
        <v>62</v>
      </c>
      <c r="B18" s="12">
        <v>2</v>
      </c>
      <c r="C18" s="12">
        <v>26</v>
      </c>
      <c r="D18" s="12">
        <v>0</v>
      </c>
      <c r="E18" s="12">
        <f t="shared" si="1"/>
        <v>28</v>
      </c>
      <c r="F18" s="12">
        <v>2</v>
      </c>
      <c r="G18" s="12">
        <v>28</v>
      </c>
      <c r="H18" s="13">
        <f t="shared" si="0"/>
        <v>1</v>
      </c>
    </row>
    <row r="19" spans="1:8" x14ac:dyDescent="0.25">
      <c r="A19" s="3" t="s">
        <v>65</v>
      </c>
      <c r="B19" s="12">
        <v>6</v>
      </c>
      <c r="C19" s="12">
        <v>199</v>
      </c>
      <c r="D19" s="12">
        <v>0</v>
      </c>
      <c r="E19" s="12">
        <v>205</v>
      </c>
      <c r="F19" s="12">
        <v>5</v>
      </c>
      <c r="G19" s="12">
        <v>159</v>
      </c>
      <c r="H19" s="13">
        <v>1.2893081761006289</v>
      </c>
    </row>
    <row r="20" spans="1:8" x14ac:dyDescent="0.25">
      <c r="A20" s="3" t="s">
        <v>70</v>
      </c>
      <c r="B20" s="12">
        <v>3</v>
      </c>
      <c r="C20" s="12">
        <v>74</v>
      </c>
      <c r="D20" s="12">
        <v>0</v>
      </c>
      <c r="E20" s="12">
        <v>77</v>
      </c>
      <c r="F20" s="12">
        <v>2</v>
      </c>
      <c r="G20" s="12">
        <v>82</v>
      </c>
      <c r="H20" s="13">
        <v>0.93902439024390238</v>
      </c>
    </row>
    <row r="21" spans="1:8" x14ac:dyDescent="0.25">
      <c r="A21" s="3" t="s">
        <v>75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48</v>
      </c>
      <c r="H21" s="13">
        <f t="shared" si="0"/>
        <v>0.875</v>
      </c>
    </row>
    <row r="22" spans="1:8" x14ac:dyDescent="0.25">
      <c r="A22" s="3" t="s">
        <v>78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81</v>
      </c>
      <c r="B23" s="12">
        <v>24</v>
      </c>
      <c r="C23" s="12">
        <v>293</v>
      </c>
      <c r="D23" s="12">
        <v>8</v>
      </c>
      <c r="E23" s="12">
        <f t="shared" si="1"/>
        <v>325</v>
      </c>
      <c r="F23" s="12">
        <v>0</v>
      </c>
      <c r="G23" s="12">
        <v>145</v>
      </c>
      <c r="H23" s="13">
        <f t="shared" si="0"/>
        <v>2.2413793103448274</v>
      </c>
    </row>
    <row r="24" spans="1:8" x14ac:dyDescent="0.25">
      <c r="A24" s="3" t="s">
        <v>84</v>
      </c>
      <c r="B24" s="12">
        <v>2</v>
      </c>
      <c r="C24" s="12">
        <v>28</v>
      </c>
      <c r="D24" s="12">
        <v>0</v>
      </c>
      <c r="E24" s="12">
        <f t="shared" si="1"/>
        <v>30</v>
      </c>
      <c r="F24" s="12">
        <v>1</v>
      </c>
      <c r="G24" s="12">
        <v>29</v>
      </c>
      <c r="H24" s="13">
        <f t="shared" si="0"/>
        <v>1.0344827586206897</v>
      </c>
    </row>
    <row r="25" spans="1:8" x14ac:dyDescent="0.25">
      <c r="A25" s="3" t="s">
        <v>87</v>
      </c>
      <c r="B25" s="12">
        <v>6</v>
      </c>
      <c r="C25" s="12">
        <v>65</v>
      </c>
      <c r="D25" s="12">
        <v>0</v>
      </c>
      <c r="E25" s="12">
        <f t="shared" si="1"/>
        <v>71</v>
      </c>
      <c r="F25" s="12">
        <v>5</v>
      </c>
      <c r="G25" s="12">
        <v>87</v>
      </c>
      <c r="H25" s="13">
        <f t="shared" si="0"/>
        <v>0.81609195402298851</v>
      </c>
    </row>
    <row r="26" spans="1:8" x14ac:dyDescent="0.25">
      <c r="A26" s="3" t="s">
        <v>90</v>
      </c>
      <c r="B26" s="12">
        <v>0</v>
      </c>
      <c r="C26" s="12">
        <v>9</v>
      </c>
      <c r="D26" s="12">
        <v>0</v>
      </c>
      <c r="E26" s="12">
        <f t="shared" si="1"/>
        <v>9</v>
      </c>
      <c r="F26" s="12">
        <v>0</v>
      </c>
      <c r="G26" s="12">
        <v>7</v>
      </c>
      <c r="H26" s="13">
        <f t="shared" si="0"/>
        <v>1.2857142857142858</v>
      </c>
    </row>
    <row r="27" spans="1:8" x14ac:dyDescent="0.25">
      <c r="A27" s="3" t="s">
        <v>93</v>
      </c>
      <c r="B27" s="12">
        <v>4</v>
      </c>
      <c r="C27" s="12">
        <v>5</v>
      </c>
      <c r="D27" s="12">
        <v>0</v>
      </c>
      <c r="E27" s="12">
        <f t="shared" si="1"/>
        <v>9</v>
      </c>
      <c r="F27" s="12">
        <v>3</v>
      </c>
      <c r="G27" s="12">
        <v>8</v>
      </c>
      <c r="H27" s="13">
        <f t="shared" si="0"/>
        <v>1.125</v>
      </c>
    </row>
    <row r="28" spans="1:8" x14ac:dyDescent="0.25">
      <c r="A28" s="3" t="s">
        <v>96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8</v>
      </c>
      <c r="H28" s="13">
        <f t="shared" si="0"/>
        <v>1.125</v>
      </c>
    </row>
    <row r="29" spans="1:8" x14ac:dyDescent="0.25">
      <c r="A29" s="3" t="s">
        <v>99</v>
      </c>
      <c r="B29" s="12">
        <v>1</v>
      </c>
      <c r="C29" s="12">
        <v>9</v>
      </c>
      <c r="D29" s="12">
        <v>0</v>
      </c>
      <c r="E29" s="12">
        <f t="shared" si="1"/>
        <v>10</v>
      </c>
      <c r="F29" s="12">
        <v>0</v>
      </c>
      <c r="G29" s="12">
        <v>10</v>
      </c>
      <c r="H29" s="13">
        <f t="shared" si="0"/>
        <v>1</v>
      </c>
    </row>
    <row r="30" spans="1:8" x14ac:dyDescent="0.25">
      <c r="A30" s="3" t="s">
        <v>102</v>
      </c>
      <c r="B30" s="12">
        <v>1</v>
      </c>
      <c r="C30" s="12">
        <v>27</v>
      </c>
      <c r="D30" s="12">
        <v>0</v>
      </c>
      <c r="E30" s="12">
        <f t="shared" si="1"/>
        <v>28</v>
      </c>
      <c r="F30" s="12">
        <v>1</v>
      </c>
      <c r="G30" s="12">
        <v>27</v>
      </c>
      <c r="H30" s="13">
        <f t="shared" si="0"/>
        <v>1.037037037037037</v>
      </c>
    </row>
    <row r="31" spans="1:8" x14ac:dyDescent="0.25">
      <c r="A31" s="3" t="s">
        <v>105</v>
      </c>
      <c r="B31" s="12">
        <v>4</v>
      </c>
      <c r="C31" s="12">
        <v>57</v>
      </c>
      <c r="D31" s="12">
        <v>0</v>
      </c>
      <c r="E31" s="12">
        <f t="shared" si="1"/>
        <v>61</v>
      </c>
      <c r="F31" s="12">
        <v>4</v>
      </c>
      <c r="G31" s="12">
        <v>31</v>
      </c>
      <c r="H31" s="13">
        <f t="shared" si="0"/>
        <v>1.967741935483871</v>
      </c>
    </row>
    <row r="32" spans="1:8" x14ac:dyDescent="0.25">
      <c r="A32" s="3" t="s">
        <v>108</v>
      </c>
      <c r="B32" s="12">
        <v>68</v>
      </c>
      <c r="C32" s="12">
        <v>2</v>
      </c>
      <c r="D32" s="12">
        <v>0</v>
      </c>
      <c r="E32" s="12">
        <f t="shared" si="1"/>
        <v>70</v>
      </c>
      <c r="F32" s="12">
        <v>2</v>
      </c>
      <c r="G32" s="12">
        <v>91</v>
      </c>
      <c r="H32" s="13">
        <f t="shared" si="0"/>
        <v>0.76923076923076927</v>
      </c>
    </row>
    <row r="33" spans="1:8" x14ac:dyDescent="0.25">
      <c r="A33" s="3" t="s">
        <v>111</v>
      </c>
      <c r="B33" s="12">
        <v>0</v>
      </c>
      <c r="C33" s="12">
        <v>4</v>
      </c>
      <c r="D33" s="12">
        <v>0</v>
      </c>
      <c r="E33" s="12">
        <f t="shared" si="1"/>
        <v>4</v>
      </c>
      <c r="F33" s="12">
        <v>0</v>
      </c>
      <c r="G33" s="12">
        <v>4</v>
      </c>
      <c r="H33" s="13">
        <f t="shared" si="0"/>
        <v>1</v>
      </c>
    </row>
    <row r="34" spans="1:8" x14ac:dyDescent="0.25">
      <c r="A34" s="3" t="s">
        <v>114</v>
      </c>
      <c r="B34" s="12">
        <v>0</v>
      </c>
      <c r="C34" s="12">
        <v>28</v>
      </c>
      <c r="D34" s="12">
        <v>0</v>
      </c>
      <c r="E34" s="12">
        <f t="shared" si="1"/>
        <v>28</v>
      </c>
      <c r="F34" s="12">
        <v>0</v>
      </c>
      <c r="G34" s="12">
        <v>8</v>
      </c>
      <c r="H34" s="13">
        <f t="shared" si="0"/>
        <v>3.5</v>
      </c>
    </row>
    <row r="35" spans="1:8" x14ac:dyDescent="0.25">
      <c r="A35" s="3" t="s">
        <v>117</v>
      </c>
      <c r="B35" s="12">
        <v>7</v>
      </c>
      <c r="C35" s="12">
        <v>71</v>
      </c>
      <c r="D35" s="12">
        <v>0</v>
      </c>
      <c r="E35" s="12">
        <v>78</v>
      </c>
      <c r="F35" s="12">
        <v>2</v>
      </c>
      <c r="G35" s="12">
        <v>103</v>
      </c>
      <c r="H35" s="13">
        <v>0.75728155339805825</v>
      </c>
    </row>
    <row r="36" spans="1:8" x14ac:dyDescent="0.25">
      <c r="A36" s="3" t="s">
        <v>122</v>
      </c>
      <c r="B36" s="12">
        <v>0</v>
      </c>
      <c r="C36" s="12">
        <v>28</v>
      </c>
      <c r="D36" s="12">
        <v>0</v>
      </c>
      <c r="E36" s="12">
        <f t="shared" si="1"/>
        <v>28</v>
      </c>
      <c r="F36" s="12">
        <v>0</v>
      </c>
      <c r="G36" s="12">
        <v>27</v>
      </c>
      <c r="H36" s="13">
        <f t="shared" si="0"/>
        <v>1.037037037037037</v>
      </c>
    </row>
    <row r="37" spans="1:8" x14ac:dyDescent="0.25">
      <c r="A37" s="3" t="s">
        <v>124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29</v>
      </c>
      <c r="H37" s="13">
        <f t="shared" si="0"/>
        <v>1.103448275862069</v>
      </c>
    </row>
    <row r="38" spans="1:8" x14ac:dyDescent="0.25">
      <c r="A38" s="3" t="s">
        <v>127</v>
      </c>
      <c r="B38" s="12">
        <v>1</v>
      </c>
      <c r="C38" s="12">
        <v>13</v>
      </c>
      <c r="D38" s="12">
        <v>0</v>
      </c>
      <c r="E38" s="12">
        <f t="shared" si="1"/>
        <v>14</v>
      </c>
      <c r="F38" s="12">
        <v>1</v>
      </c>
      <c r="G38" s="12">
        <v>15</v>
      </c>
      <c r="H38" s="13">
        <f t="shared" si="0"/>
        <v>0.93333333333333335</v>
      </c>
    </row>
    <row r="39" spans="1:8" x14ac:dyDescent="0.25">
      <c r="A39" s="3" t="s">
        <v>130</v>
      </c>
      <c r="B39" s="12">
        <v>8</v>
      </c>
      <c r="C39" s="12">
        <v>76</v>
      </c>
      <c r="D39" s="12">
        <v>0</v>
      </c>
      <c r="E39" s="12">
        <f t="shared" si="1"/>
        <v>84</v>
      </c>
      <c r="F39" s="12">
        <v>7</v>
      </c>
      <c r="G39" s="12">
        <v>90</v>
      </c>
      <c r="H39" s="13">
        <f t="shared" si="0"/>
        <v>0.93333333333333335</v>
      </c>
    </row>
    <row r="40" spans="1:8" x14ac:dyDescent="0.25">
      <c r="A40" s="3" t="s">
        <v>133</v>
      </c>
      <c r="B40" s="12">
        <v>2</v>
      </c>
      <c r="C40" s="12">
        <v>84</v>
      </c>
      <c r="D40" s="12">
        <v>0</v>
      </c>
      <c r="E40" s="12">
        <f t="shared" si="1"/>
        <v>86</v>
      </c>
      <c r="F40" s="12">
        <v>2</v>
      </c>
      <c r="G40" s="12">
        <v>64</v>
      </c>
      <c r="H40" s="13">
        <f t="shared" si="0"/>
        <v>1.34375</v>
      </c>
    </row>
    <row r="41" spans="1:8" x14ac:dyDescent="0.25">
      <c r="A41" s="3" t="s">
        <v>136</v>
      </c>
      <c r="B41" s="12">
        <v>8</v>
      </c>
      <c r="C41" s="12">
        <v>48</v>
      </c>
      <c r="D41" s="12">
        <v>0</v>
      </c>
      <c r="E41" s="12">
        <f t="shared" si="1"/>
        <v>56</v>
      </c>
      <c r="F41" s="12">
        <v>2</v>
      </c>
      <c r="G41" s="12">
        <v>72</v>
      </c>
      <c r="H41" s="13">
        <f t="shared" si="0"/>
        <v>0.77777777777777779</v>
      </c>
    </row>
    <row r="42" spans="1:8" x14ac:dyDescent="0.25">
      <c r="A42" s="3" t="s">
        <v>139</v>
      </c>
      <c r="B42" s="12">
        <v>0</v>
      </c>
      <c r="C42" s="12">
        <v>22</v>
      </c>
      <c r="D42" s="12">
        <v>0</v>
      </c>
      <c r="E42" s="12">
        <f t="shared" si="1"/>
        <v>22</v>
      </c>
      <c r="F42" s="12">
        <v>0</v>
      </c>
      <c r="G42" s="12">
        <v>22</v>
      </c>
      <c r="H42" s="13">
        <f t="shared" si="0"/>
        <v>1</v>
      </c>
    </row>
    <row r="43" spans="1:8" x14ac:dyDescent="0.25">
      <c r="A43" s="3" t="s">
        <v>142</v>
      </c>
      <c r="B43" s="12">
        <v>6</v>
      </c>
      <c r="C43" s="12">
        <v>60</v>
      </c>
      <c r="D43" s="12">
        <v>0</v>
      </c>
      <c r="E43" s="12">
        <v>66</v>
      </c>
      <c r="F43" s="12">
        <v>6</v>
      </c>
      <c r="G43" s="12">
        <v>56</v>
      </c>
      <c r="H43" s="13">
        <v>1.1785714285714286</v>
      </c>
    </row>
    <row r="44" spans="1:8" x14ac:dyDescent="0.25">
      <c r="A44" s="3" t="s">
        <v>147</v>
      </c>
      <c r="B44" s="12">
        <v>0</v>
      </c>
      <c r="C44" s="12">
        <v>95</v>
      </c>
      <c r="D44" s="12">
        <v>3</v>
      </c>
      <c r="E44" s="12">
        <f t="shared" si="1"/>
        <v>98</v>
      </c>
      <c r="F44" s="12">
        <v>0</v>
      </c>
      <c r="G44" s="12">
        <v>45</v>
      </c>
      <c r="H44" s="13">
        <f t="shared" si="0"/>
        <v>2.1777777777777776</v>
      </c>
    </row>
    <row r="45" spans="1:8" x14ac:dyDescent="0.25">
      <c r="A45" s="3" t="s">
        <v>150</v>
      </c>
      <c r="B45" s="12">
        <v>2</v>
      </c>
      <c r="C45" s="12">
        <v>40</v>
      </c>
      <c r="D45" s="12">
        <v>0</v>
      </c>
      <c r="E45" s="12">
        <v>42</v>
      </c>
      <c r="F45" s="12">
        <v>0</v>
      </c>
      <c r="G45" s="12">
        <v>36</v>
      </c>
      <c r="H45" s="13">
        <v>1.1666666666666667</v>
      </c>
    </row>
    <row r="46" spans="1:8" x14ac:dyDescent="0.25">
      <c r="A46" s="3" t="s">
        <v>155</v>
      </c>
      <c r="B46" s="12">
        <v>1</v>
      </c>
      <c r="C46" s="12">
        <v>30</v>
      </c>
      <c r="D46" s="12">
        <v>0</v>
      </c>
      <c r="E46" s="12">
        <f t="shared" si="1"/>
        <v>31</v>
      </c>
      <c r="F46" s="12">
        <v>0</v>
      </c>
      <c r="G46" s="12">
        <v>22</v>
      </c>
      <c r="H46" s="13">
        <f t="shared" si="0"/>
        <v>1.4090909090909092</v>
      </c>
    </row>
    <row r="47" spans="1:8" x14ac:dyDescent="0.25">
      <c r="A47" s="3" t="s">
        <v>158</v>
      </c>
      <c r="B47" s="12">
        <v>0</v>
      </c>
      <c r="C47" s="12">
        <v>69</v>
      </c>
      <c r="D47" s="12">
        <v>0</v>
      </c>
      <c r="E47" s="12">
        <f t="shared" si="1"/>
        <v>69</v>
      </c>
      <c r="F47" s="12">
        <v>0</v>
      </c>
      <c r="G47" s="12">
        <v>39</v>
      </c>
      <c r="H47" s="13">
        <f t="shared" si="0"/>
        <v>1.7692307692307692</v>
      </c>
    </row>
    <row r="48" spans="1:8" x14ac:dyDescent="0.25">
      <c r="A48" s="3" t="s">
        <v>161</v>
      </c>
      <c r="B48" s="12">
        <v>4</v>
      </c>
      <c r="C48" s="12">
        <v>107</v>
      </c>
      <c r="D48" s="12">
        <v>0</v>
      </c>
      <c r="E48" s="12">
        <f t="shared" si="1"/>
        <v>111</v>
      </c>
      <c r="F48" s="12">
        <v>2</v>
      </c>
      <c r="G48" s="12">
        <v>54</v>
      </c>
      <c r="H48" s="13">
        <f t="shared" si="0"/>
        <v>2.0555555555555554</v>
      </c>
    </row>
    <row r="49" spans="1:8" x14ac:dyDescent="0.25">
      <c r="A49" s="3" t="s">
        <v>164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1</v>
      </c>
      <c r="G49" s="12">
        <v>25</v>
      </c>
      <c r="H49" s="13">
        <f t="shared" si="0"/>
        <v>1.08</v>
      </c>
    </row>
    <row r="50" spans="1:8" x14ac:dyDescent="0.25">
      <c r="A50" s="3" t="s">
        <v>167</v>
      </c>
      <c r="B50" s="12">
        <v>15</v>
      </c>
      <c r="C50" s="12">
        <v>90</v>
      </c>
      <c r="D50" s="12">
        <v>0</v>
      </c>
      <c r="E50" s="12">
        <f t="shared" si="1"/>
        <v>105</v>
      </c>
      <c r="F50" s="12">
        <v>2</v>
      </c>
      <c r="G50" s="12">
        <v>98</v>
      </c>
      <c r="H50" s="13">
        <f t="shared" si="0"/>
        <v>1.0714285714285714</v>
      </c>
    </row>
    <row r="51" spans="1:8" x14ac:dyDescent="0.25">
      <c r="A51" s="3" t="s">
        <v>169</v>
      </c>
      <c r="B51" s="12">
        <v>2</v>
      </c>
      <c r="C51" s="12">
        <v>22</v>
      </c>
      <c r="D51" s="12">
        <v>0</v>
      </c>
      <c r="E51" s="12">
        <f t="shared" si="1"/>
        <v>24</v>
      </c>
      <c r="F51" s="12">
        <v>0</v>
      </c>
      <c r="G51" s="12">
        <v>15</v>
      </c>
      <c r="H51" s="13">
        <f t="shared" si="0"/>
        <v>1.6</v>
      </c>
    </row>
    <row r="52" spans="1:8" x14ac:dyDescent="0.25">
      <c r="A52" s="3" t="s">
        <v>172</v>
      </c>
      <c r="B52" s="12">
        <v>0</v>
      </c>
      <c r="C52" s="12">
        <v>20</v>
      </c>
      <c r="D52" s="12">
        <v>0</v>
      </c>
      <c r="E52" s="12">
        <f t="shared" si="1"/>
        <v>20</v>
      </c>
      <c r="F52" s="12">
        <v>0</v>
      </c>
      <c r="G52" s="12">
        <v>19</v>
      </c>
      <c r="H52" s="13">
        <f t="shared" si="0"/>
        <v>1.0526315789473684</v>
      </c>
    </row>
    <row r="53" spans="1:8" x14ac:dyDescent="0.25">
      <c r="A53" s="3" t="s">
        <v>175</v>
      </c>
      <c r="B53" s="12">
        <v>167</v>
      </c>
      <c r="C53" s="12">
        <v>2343</v>
      </c>
      <c r="D53" s="12">
        <v>8</v>
      </c>
      <c r="E53" s="12">
        <v>2518</v>
      </c>
      <c r="F53" s="12">
        <v>49</v>
      </c>
      <c r="G53" s="12">
        <v>2545</v>
      </c>
      <c r="H53" s="13">
        <v>0.98939096267190574</v>
      </c>
    </row>
    <row r="54" spans="1:8" x14ac:dyDescent="0.25">
      <c r="A54" s="3" t="s">
        <v>204</v>
      </c>
      <c r="B54" s="12">
        <v>4</v>
      </c>
      <c r="C54" s="12">
        <v>40</v>
      </c>
      <c r="D54" s="12">
        <v>0</v>
      </c>
      <c r="E54" s="12">
        <f t="shared" ref="E54:E74" si="2">SUM(B54:D54)</f>
        <v>44</v>
      </c>
      <c r="F54" s="12">
        <v>2</v>
      </c>
      <c r="G54" s="12">
        <v>42</v>
      </c>
      <c r="H54" s="13">
        <f t="shared" ref="H54:H75" si="3">E54/G54</f>
        <v>1.0476190476190477</v>
      </c>
    </row>
    <row r="55" spans="1:8" x14ac:dyDescent="0.25">
      <c r="A55" s="3" t="s">
        <v>206</v>
      </c>
      <c r="B55" s="12">
        <v>2</v>
      </c>
      <c r="C55" s="12">
        <v>13</v>
      </c>
      <c r="D55" s="12">
        <v>0</v>
      </c>
      <c r="E55" s="12">
        <v>15</v>
      </c>
      <c r="F55" s="12">
        <v>2</v>
      </c>
      <c r="G55" s="12">
        <v>14</v>
      </c>
      <c r="H55" s="13">
        <v>1.0714285714285714</v>
      </c>
    </row>
    <row r="56" spans="1:8" x14ac:dyDescent="0.25">
      <c r="A56" s="3" t="s">
        <v>211</v>
      </c>
      <c r="B56" s="12">
        <v>3</v>
      </c>
      <c r="C56" s="12">
        <v>45</v>
      </c>
      <c r="D56" s="12">
        <v>5</v>
      </c>
      <c r="E56" s="12">
        <f t="shared" si="2"/>
        <v>53</v>
      </c>
      <c r="F56" s="12">
        <v>3</v>
      </c>
      <c r="G56" s="12">
        <v>54</v>
      </c>
      <c r="H56" s="13">
        <f t="shared" si="3"/>
        <v>0.98148148148148151</v>
      </c>
    </row>
    <row r="57" spans="1:8" x14ac:dyDescent="0.25">
      <c r="A57" s="3" t="s">
        <v>214</v>
      </c>
      <c r="B57" s="12">
        <v>2</v>
      </c>
      <c r="C57" s="12">
        <v>39</v>
      </c>
      <c r="D57" s="12">
        <v>0</v>
      </c>
      <c r="E57" s="12">
        <f t="shared" si="2"/>
        <v>41</v>
      </c>
      <c r="F57" s="12">
        <v>2</v>
      </c>
      <c r="G57" s="12">
        <v>31</v>
      </c>
      <c r="H57" s="13">
        <f t="shared" si="3"/>
        <v>1.3225806451612903</v>
      </c>
    </row>
    <row r="58" spans="1:8" x14ac:dyDescent="0.25">
      <c r="A58" s="3" t="s">
        <v>216</v>
      </c>
      <c r="B58" s="12">
        <v>11</v>
      </c>
      <c r="C58" s="12">
        <v>169</v>
      </c>
      <c r="D58" s="12">
        <v>3</v>
      </c>
      <c r="E58" s="12">
        <v>183</v>
      </c>
      <c r="F58" s="12">
        <v>10</v>
      </c>
      <c r="G58" s="12">
        <v>149</v>
      </c>
      <c r="H58" s="13">
        <v>1.2281879194630871</v>
      </c>
    </row>
    <row r="59" spans="1:8" x14ac:dyDescent="0.25">
      <c r="A59" s="3" t="s">
        <v>221</v>
      </c>
      <c r="B59" s="12">
        <v>6</v>
      </c>
      <c r="C59" s="12">
        <v>112</v>
      </c>
      <c r="D59" s="12">
        <v>1</v>
      </c>
      <c r="E59" s="12">
        <f t="shared" si="2"/>
        <v>119</v>
      </c>
      <c r="F59" s="12">
        <v>1</v>
      </c>
      <c r="G59" s="12">
        <v>74</v>
      </c>
      <c r="H59" s="13">
        <f t="shared" si="3"/>
        <v>1.6081081081081081</v>
      </c>
    </row>
    <row r="60" spans="1:8" x14ac:dyDescent="0.25">
      <c r="A60" s="3" t="s">
        <v>224</v>
      </c>
      <c r="B60" s="12">
        <v>4</v>
      </c>
      <c r="C60" s="12">
        <v>49</v>
      </c>
      <c r="D60" s="12">
        <v>1</v>
      </c>
      <c r="E60" s="12">
        <f t="shared" si="2"/>
        <v>54</v>
      </c>
      <c r="F60" s="12">
        <v>4</v>
      </c>
      <c r="G60" s="12">
        <v>31</v>
      </c>
      <c r="H60" s="13">
        <f t="shared" si="3"/>
        <v>1.7419354838709677</v>
      </c>
    </row>
    <row r="61" spans="1:8" x14ac:dyDescent="0.25">
      <c r="A61" s="3" t="s">
        <v>227</v>
      </c>
      <c r="B61" s="12">
        <v>22</v>
      </c>
      <c r="C61" s="12">
        <v>131</v>
      </c>
      <c r="D61" s="12">
        <v>5</v>
      </c>
      <c r="E61" s="12">
        <f t="shared" si="2"/>
        <v>158</v>
      </c>
      <c r="F61" s="12">
        <v>8</v>
      </c>
      <c r="G61" s="12">
        <v>130</v>
      </c>
      <c r="H61" s="13">
        <f t="shared" si="3"/>
        <v>1.2153846153846153</v>
      </c>
    </row>
    <row r="62" spans="1:8" x14ac:dyDescent="0.25">
      <c r="A62" s="3" t="s">
        <v>230</v>
      </c>
      <c r="B62" s="12">
        <v>1</v>
      </c>
      <c r="C62" s="12">
        <v>33</v>
      </c>
      <c r="D62" s="12">
        <v>0</v>
      </c>
      <c r="E62" s="12">
        <f t="shared" si="2"/>
        <v>34</v>
      </c>
      <c r="F62" s="12">
        <v>1</v>
      </c>
      <c r="G62" s="12">
        <v>12</v>
      </c>
      <c r="H62" s="13">
        <f t="shared" si="3"/>
        <v>2.8333333333333335</v>
      </c>
    </row>
    <row r="63" spans="1:8" x14ac:dyDescent="0.25">
      <c r="A63" s="3" t="s">
        <v>233</v>
      </c>
      <c r="B63" s="12">
        <v>0</v>
      </c>
      <c r="C63" s="12">
        <v>0</v>
      </c>
      <c r="D63" s="12">
        <v>0</v>
      </c>
      <c r="E63" s="12">
        <f t="shared" si="2"/>
        <v>0</v>
      </c>
      <c r="F63" s="12">
        <v>0</v>
      </c>
      <c r="G63" s="12">
        <v>0</v>
      </c>
      <c r="H63" s="13">
        <v>0</v>
      </c>
    </row>
    <row r="64" spans="1:8" x14ac:dyDescent="0.25">
      <c r="A64" s="3" t="s">
        <v>236</v>
      </c>
      <c r="B64" s="12">
        <v>6</v>
      </c>
      <c r="C64" s="12">
        <v>101</v>
      </c>
      <c r="D64" s="12">
        <v>0</v>
      </c>
      <c r="E64" s="12">
        <f t="shared" si="2"/>
        <v>107</v>
      </c>
      <c r="F64" s="12">
        <v>4</v>
      </c>
      <c r="G64" s="12">
        <v>108</v>
      </c>
      <c r="H64" s="13">
        <f t="shared" si="3"/>
        <v>0.9907407407407407</v>
      </c>
    </row>
    <row r="65" spans="1:8" x14ac:dyDescent="0.25">
      <c r="A65" s="3" t="s">
        <v>239</v>
      </c>
      <c r="B65" s="12">
        <v>4</v>
      </c>
      <c r="C65" s="12">
        <v>96</v>
      </c>
      <c r="D65" s="12">
        <v>0</v>
      </c>
      <c r="E65" s="12">
        <f t="shared" si="2"/>
        <v>100</v>
      </c>
      <c r="F65" s="12">
        <v>1</v>
      </c>
      <c r="G65" s="12">
        <v>65</v>
      </c>
      <c r="H65" s="13">
        <f t="shared" si="3"/>
        <v>1.5384615384615385</v>
      </c>
    </row>
    <row r="66" spans="1:8" x14ac:dyDescent="0.25">
      <c r="A66" s="3" t="s">
        <v>241</v>
      </c>
      <c r="B66" s="12">
        <v>5</v>
      </c>
      <c r="C66" s="12">
        <v>58</v>
      </c>
      <c r="D66" s="12">
        <v>0</v>
      </c>
      <c r="E66" s="12">
        <f t="shared" si="2"/>
        <v>63</v>
      </c>
      <c r="F66" s="12">
        <v>2</v>
      </c>
      <c r="G66" s="12">
        <v>89</v>
      </c>
      <c r="H66" s="13">
        <f t="shared" si="3"/>
        <v>0.7078651685393258</v>
      </c>
    </row>
    <row r="67" spans="1:8" x14ac:dyDescent="0.25">
      <c r="A67" s="3" t="s">
        <v>244</v>
      </c>
      <c r="B67" s="12">
        <v>8</v>
      </c>
      <c r="C67" s="12">
        <v>61</v>
      </c>
      <c r="D67" s="12">
        <v>0</v>
      </c>
      <c r="E67" s="12">
        <f t="shared" si="2"/>
        <v>69</v>
      </c>
      <c r="F67" s="12">
        <v>4</v>
      </c>
      <c r="G67" s="12">
        <v>81</v>
      </c>
      <c r="H67" s="13">
        <f t="shared" si="3"/>
        <v>0.85185185185185186</v>
      </c>
    </row>
    <row r="68" spans="1:8" x14ac:dyDescent="0.25">
      <c r="A68" s="3" t="s">
        <v>247</v>
      </c>
      <c r="B68" s="12">
        <v>3</v>
      </c>
      <c r="C68" s="12">
        <v>103</v>
      </c>
      <c r="D68" s="12">
        <v>0</v>
      </c>
      <c r="E68" s="12">
        <f t="shared" si="2"/>
        <v>106</v>
      </c>
      <c r="F68" s="12">
        <v>0</v>
      </c>
      <c r="G68" s="12">
        <v>107</v>
      </c>
      <c r="H68" s="13">
        <f t="shared" si="3"/>
        <v>0.99065420560747663</v>
      </c>
    </row>
    <row r="69" spans="1:8" x14ac:dyDescent="0.25">
      <c r="A69" s="3" t="s">
        <v>250</v>
      </c>
      <c r="B69" s="12">
        <v>0</v>
      </c>
      <c r="C69" s="12">
        <v>15</v>
      </c>
      <c r="D69" s="12">
        <v>0</v>
      </c>
      <c r="E69" s="12">
        <f t="shared" si="2"/>
        <v>15</v>
      </c>
      <c r="F69" s="12">
        <v>0</v>
      </c>
      <c r="G69" s="12">
        <v>16</v>
      </c>
      <c r="H69" s="13">
        <f t="shared" si="3"/>
        <v>0.9375</v>
      </c>
    </row>
    <row r="70" spans="1:8" x14ac:dyDescent="0.25">
      <c r="A70" s="3" t="s">
        <v>253</v>
      </c>
      <c r="B70" s="12">
        <v>76</v>
      </c>
      <c r="C70" s="12">
        <v>1370</v>
      </c>
      <c r="D70" s="12">
        <v>0</v>
      </c>
      <c r="E70" s="12">
        <v>1446</v>
      </c>
      <c r="F70" s="12">
        <v>29</v>
      </c>
      <c r="G70" s="12">
        <v>1566</v>
      </c>
      <c r="H70" s="13">
        <v>0.92337164750957856</v>
      </c>
    </row>
    <row r="71" spans="1:8" x14ac:dyDescent="0.25">
      <c r="A71" s="3" t="s">
        <v>274</v>
      </c>
      <c r="B71" s="12">
        <v>3</v>
      </c>
      <c r="C71" s="12">
        <v>64</v>
      </c>
      <c r="D71" s="12">
        <v>0</v>
      </c>
      <c r="E71" s="12">
        <v>67</v>
      </c>
      <c r="F71" s="12">
        <v>3</v>
      </c>
      <c r="G71" s="12">
        <v>64</v>
      </c>
      <c r="H71" s="13">
        <v>1.046875</v>
      </c>
    </row>
    <row r="72" spans="1:8" x14ac:dyDescent="0.25">
      <c r="A72" s="3" t="s">
        <v>278</v>
      </c>
      <c r="B72" s="12">
        <v>3</v>
      </c>
      <c r="C72" s="12">
        <v>97</v>
      </c>
      <c r="D72" s="12">
        <v>0</v>
      </c>
      <c r="E72" s="12">
        <f t="shared" si="2"/>
        <v>100</v>
      </c>
      <c r="F72" s="12">
        <v>0</v>
      </c>
      <c r="G72" s="12">
        <v>100</v>
      </c>
      <c r="H72" s="13">
        <f t="shared" si="3"/>
        <v>1</v>
      </c>
    </row>
    <row r="73" spans="1:8" x14ac:dyDescent="0.25">
      <c r="A73" s="3" t="s">
        <v>281</v>
      </c>
      <c r="B73" s="12">
        <v>0</v>
      </c>
      <c r="C73" s="12">
        <v>12</v>
      </c>
      <c r="D73" s="12">
        <v>0</v>
      </c>
      <c r="E73" s="12">
        <f t="shared" si="2"/>
        <v>12</v>
      </c>
      <c r="F73" s="12">
        <v>0</v>
      </c>
      <c r="G73" s="12">
        <v>12</v>
      </c>
      <c r="H73" s="13">
        <f t="shared" si="3"/>
        <v>1</v>
      </c>
    </row>
    <row r="74" spans="1:8" ht="15.75" thickBot="1" x14ac:dyDescent="0.3">
      <c r="A74" s="3" t="s">
        <v>284</v>
      </c>
      <c r="B74" s="12">
        <v>2</v>
      </c>
      <c r="C74" s="12">
        <v>47</v>
      </c>
      <c r="D74" s="12">
        <v>0</v>
      </c>
      <c r="E74" s="12">
        <f t="shared" si="2"/>
        <v>49</v>
      </c>
      <c r="F74" s="12">
        <v>1</v>
      </c>
      <c r="G74" s="12">
        <v>49</v>
      </c>
      <c r="H74" s="13">
        <f>E74/G74</f>
        <v>1</v>
      </c>
    </row>
    <row r="75" spans="1:8" ht="15.75" thickTop="1" x14ac:dyDescent="0.25">
      <c r="A75" s="17" t="s">
        <v>483</v>
      </c>
      <c r="B75" s="18">
        <f>SUM(B3:B74)</f>
        <v>657</v>
      </c>
      <c r="C75" s="18">
        <f>SUM(C3:C74)</f>
        <v>8337</v>
      </c>
      <c r="D75" s="18">
        <f>SUM(D3:D74)</f>
        <v>97</v>
      </c>
      <c r="E75" s="18">
        <f t="shared" ref="E75" si="4">B75+C75+D75</f>
        <v>9091</v>
      </c>
      <c r="F75" s="18">
        <f>SUM(F3:F74)</f>
        <v>266</v>
      </c>
      <c r="G75" s="18">
        <f>SUM(G3:G74)</f>
        <v>8358</v>
      </c>
      <c r="H75" s="19">
        <f t="shared" si="3"/>
        <v>1.0877004067958842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9541-98C9-44E3-912F-99F36558F890}">
  <dimension ref="A1:J113"/>
  <sheetViews>
    <sheetView topLeftCell="A86" zoomScale="125" zoomScaleNormal="125" workbookViewId="0">
      <selection activeCell="L5" sqref="L5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3">
        <v>45717</v>
      </c>
      <c r="E1" s="63"/>
      <c r="F1" s="63"/>
      <c r="G1" s="63"/>
      <c r="H1" s="63"/>
      <c r="I1" s="63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43</v>
      </c>
      <c r="F3" s="12">
        <v>0</v>
      </c>
      <c r="G3" s="12">
        <f>SUM(D3:F3)</f>
        <v>44</v>
      </c>
      <c r="H3" s="12">
        <v>1</v>
      </c>
      <c r="I3" s="12">
        <v>41</v>
      </c>
      <c r="J3" s="13">
        <f t="shared" ref="J3:J73" si="0">G3/I3</f>
        <v>1.0731707317073171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4</v>
      </c>
      <c r="E4" s="12">
        <v>29</v>
      </c>
      <c r="F4" s="12">
        <v>0</v>
      </c>
      <c r="G4" s="12">
        <f t="shared" ref="G4:G74" si="1">SUM(D4:F4)</f>
        <v>33</v>
      </c>
      <c r="H4" s="12">
        <v>1</v>
      </c>
      <c r="I4" s="12">
        <v>23</v>
      </c>
      <c r="J4" s="13">
        <f t="shared" si="0"/>
        <v>1.4347826086956521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3</v>
      </c>
      <c r="E5" s="12">
        <v>10</v>
      </c>
      <c r="F5" s="12">
        <v>0</v>
      </c>
      <c r="G5" s="12">
        <f t="shared" si="1"/>
        <v>13</v>
      </c>
      <c r="H5" s="12">
        <v>1</v>
      </c>
      <c r="I5" s="12">
        <v>11</v>
      </c>
      <c r="J5" s="13">
        <f t="shared" si="0"/>
        <v>1.1818181818181819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4</v>
      </c>
      <c r="E6" s="12">
        <v>31</v>
      </c>
      <c r="F6" s="12">
        <v>0</v>
      </c>
      <c r="G6" s="12">
        <f t="shared" si="1"/>
        <v>35</v>
      </c>
      <c r="H6" s="12">
        <v>0</v>
      </c>
      <c r="I6" s="12">
        <v>28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15</v>
      </c>
      <c r="E7" s="12">
        <v>73</v>
      </c>
      <c r="F7" s="12">
        <v>0</v>
      </c>
      <c r="G7" s="12">
        <f t="shared" si="1"/>
        <v>88</v>
      </c>
      <c r="H7" s="12">
        <v>3</v>
      </c>
      <c r="I7" s="12">
        <v>66</v>
      </c>
      <c r="J7" s="13">
        <f t="shared" si="0"/>
        <v>1.3333333333333333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15</v>
      </c>
      <c r="F8" s="12">
        <v>0</v>
      </c>
      <c r="G8" s="12">
        <f t="shared" si="1"/>
        <v>17</v>
      </c>
      <c r="H8" s="12">
        <v>2</v>
      </c>
      <c r="I8" s="12">
        <v>14</v>
      </c>
      <c r="J8" s="13">
        <f t="shared" si="0"/>
        <v>1.2142857142857142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132</v>
      </c>
      <c r="F9" s="12">
        <v>0</v>
      </c>
      <c r="G9" s="12">
        <f t="shared" si="1"/>
        <v>137</v>
      </c>
      <c r="H9" s="12">
        <v>5</v>
      </c>
      <c r="I9" s="12">
        <v>141</v>
      </c>
      <c r="J9" s="13">
        <f t="shared" si="0"/>
        <v>0.97163120567375882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7</v>
      </c>
      <c r="E10" s="12">
        <v>30</v>
      </c>
      <c r="F10" s="12">
        <v>0</v>
      </c>
      <c r="G10" s="12">
        <f t="shared" si="1"/>
        <v>37</v>
      </c>
      <c r="H10" s="12">
        <v>6</v>
      </c>
      <c r="I10" s="12">
        <v>32</v>
      </c>
      <c r="J10" s="13">
        <f t="shared" si="0"/>
        <v>1.15625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25</v>
      </c>
      <c r="E11" s="12">
        <v>439</v>
      </c>
      <c r="F11" s="12">
        <v>56</v>
      </c>
      <c r="G11" s="12">
        <f t="shared" si="1"/>
        <v>520</v>
      </c>
      <c r="H11" s="12">
        <v>11</v>
      </c>
      <c r="I11" s="12">
        <v>225</v>
      </c>
      <c r="J11" s="13">
        <f t="shared" si="0"/>
        <v>2.3111111111111109</v>
      </c>
    </row>
    <row r="12" spans="1:10" x14ac:dyDescent="0.25">
      <c r="A12" s="3" t="s">
        <v>34</v>
      </c>
      <c r="B12" s="3" t="s">
        <v>35</v>
      </c>
      <c r="C12" s="3" t="s">
        <v>36</v>
      </c>
      <c r="D12" s="12">
        <v>11</v>
      </c>
      <c r="E12" s="12">
        <v>82</v>
      </c>
      <c r="F12" s="12">
        <v>0</v>
      </c>
      <c r="G12" s="12">
        <f t="shared" si="1"/>
        <v>93</v>
      </c>
      <c r="H12" s="12">
        <v>5</v>
      </c>
      <c r="I12" s="12">
        <v>94</v>
      </c>
      <c r="J12" s="13">
        <f t="shared" si="0"/>
        <v>0.98936170212765961</v>
      </c>
    </row>
    <row r="13" spans="1:10" x14ac:dyDescent="0.25">
      <c r="A13" s="3" t="s">
        <v>37</v>
      </c>
      <c r="B13" s="3" t="s">
        <v>35</v>
      </c>
      <c r="C13" s="3" t="s">
        <v>38</v>
      </c>
      <c r="D13" s="12">
        <v>3</v>
      </c>
      <c r="E13" s="12">
        <v>6</v>
      </c>
      <c r="F13" s="12">
        <v>0</v>
      </c>
      <c r="G13" s="12">
        <f t="shared" si="1"/>
        <v>9</v>
      </c>
      <c r="H13" s="12">
        <v>2</v>
      </c>
      <c r="I13" s="12">
        <v>9</v>
      </c>
      <c r="J13" s="13">
        <f t="shared" si="0"/>
        <v>1</v>
      </c>
    </row>
    <row r="14" spans="1:10" x14ac:dyDescent="0.25">
      <c r="A14" s="3" t="s">
        <v>39</v>
      </c>
      <c r="B14" s="3" t="s">
        <v>40</v>
      </c>
      <c r="C14" s="3" t="s">
        <v>41</v>
      </c>
      <c r="D14" s="12">
        <v>2</v>
      </c>
      <c r="E14" s="12">
        <v>45</v>
      </c>
      <c r="F14" s="12">
        <v>0</v>
      </c>
      <c r="G14" s="12">
        <f t="shared" si="1"/>
        <v>47</v>
      </c>
      <c r="H14" s="12">
        <v>2</v>
      </c>
      <c r="I14" s="12">
        <v>47</v>
      </c>
      <c r="J14" s="13">
        <f t="shared" si="0"/>
        <v>1</v>
      </c>
    </row>
    <row r="15" spans="1:10" x14ac:dyDescent="0.25">
      <c r="A15" s="3" t="s">
        <v>42</v>
      </c>
      <c r="B15" s="3" t="s">
        <v>43</v>
      </c>
      <c r="C15" s="3" t="s">
        <v>44</v>
      </c>
      <c r="D15" s="12">
        <v>10</v>
      </c>
      <c r="E15" s="12">
        <v>92</v>
      </c>
      <c r="F15" s="12">
        <v>0</v>
      </c>
      <c r="G15" s="12">
        <f t="shared" si="1"/>
        <v>102</v>
      </c>
      <c r="H15" s="12">
        <v>10</v>
      </c>
      <c r="I15" s="12">
        <v>45</v>
      </c>
      <c r="J15" s="13">
        <f t="shared" si="0"/>
        <v>2.2666666666666666</v>
      </c>
    </row>
    <row r="16" spans="1:10" x14ac:dyDescent="0.25">
      <c r="A16" s="3" t="s">
        <v>45</v>
      </c>
      <c r="B16" s="3" t="s">
        <v>46</v>
      </c>
      <c r="C16" s="3" t="s">
        <v>47</v>
      </c>
      <c r="D16" s="12">
        <v>13</v>
      </c>
      <c r="E16" s="12">
        <v>282</v>
      </c>
      <c r="F16" s="12">
        <v>0</v>
      </c>
      <c r="G16" s="12">
        <f t="shared" si="1"/>
        <v>295</v>
      </c>
      <c r="H16" s="12">
        <v>4</v>
      </c>
      <c r="I16" s="12">
        <v>272</v>
      </c>
      <c r="J16" s="13">
        <f t="shared" si="0"/>
        <v>1.0845588235294117</v>
      </c>
    </row>
    <row r="17" spans="1:10" x14ac:dyDescent="0.25">
      <c r="A17" s="3" t="s">
        <v>48</v>
      </c>
      <c r="B17" s="3" t="s">
        <v>46</v>
      </c>
      <c r="C17" s="3" t="s">
        <v>49</v>
      </c>
      <c r="D17" s="12">
        <v>4</v>
      </c>
      <c r="E17" s="12">
        <v>203</v>
      </c>
      <c r="F17" s="12">
        <v>0</v>
      </c>
      <c r="G17" s="12">
        <f t="shared" si="1"/>
        <v>207</v>
      </c>
      <c r="H17" s="12">
        <v>4</v>
      </c>
      <c r="I17" s="12">
        <v>173</v>
      </c>
      <c r="J17" s="13">
        <f t="shared" si="0"/>
        <v>1.1965317919075145</v>
      </c>
    </row>
    <row r="18" spans="1:10" x14ac:dyDescent="0.25">
      <c r="A18" s="3" t="s">
        <v>50</v>
      </c>
      <c r="B18" s="3" t="s">
        <v>51</v>
      </c>
      <c r="C18" s="3" t="s">
        <v>52</v>
      </c>
      <c r="D18" s="12">
        <v>3</v>
      </c>
      <c r="E18" s="12">
        <v>39</v>
      </c>
      <c r="F18" s="12">
        <v>0</v>
      </c>
      <c r="G18" s="12">
        <f t="shared" si="1"/>
        <v>42</v>
      </c>
      <c r="H18" s="12">
        <v>3</v>
      </c>
      <c r="I18" s="12">
        <v>10</v>
      </c>
      <c r="J18" s="13">
        <f t="shared" si="0"/>
        <v>4.2</v>
      </c>
    </row>
    <row r="19" spans="1:10" x14ac:dyDescent="0.25">
      <c r="A19" s="3" t="s">
        <v>53</v>
      </c>
      <c r="B19" s="3" t="s">
        <v>54</v>
      </c>
      <c r="C19" s="3" t="s">
        <v>55</v>
      </c>
      <c r="D19" s="12">
        <v>14</v>
      </c>
      <c r="E19" s="12">
        <v>318</v>
      </c>
      <c r="F19" s="12">
        <v>0</v>
      </c>
      <c r="G19" s="12">
        <f t="shared" si="1"/>
        <v>332</v>
      </c>
      <c r="H19" s="12">
        <v>5</v>
      </c>
      <c r="I19" s="12">
        <v>353</v>
      </c>
      <c r="J19" s="13">
        <f t="shared" si="0"/>
        <v>0.94050991501416425</v>
      </c>
    </row>
    <row r="20" spans="1:10" x14ac:dyDescent="0.25">
      <c r="A20" s="14" t="s">
        <v>56</v>
      </c>
      <c r="B20" s="3" t="s">
        <v>54</v>
      </c>
      <c r="C20" s="3" t="s">
        <v>57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13</v>
      </c>
      <c r="J20" s="13">
        <f t="shared" si="0"/>
        <v>1.3846153846153846</v>
      </c>
    </row>
    <row r="21" spans="1:10" x14ac:dyDescent="0.25">
      <c r="A21" s="3" t="s">
        <v>58</v>
      </c>
      <c r="B21" s="3" t="s">
        <v>59</v>
      </c>
      <c r="C21" s="3" t="s">
        <v>60</v>
      </c>
      <c r="D21" s="12">
        <v>3</v>
      </c>
      <c r="E21" s="12">
        <v>19</v>
      </c>
      <c r="F21" s="12">
        <v>0</v>
      </c>
      <c r="G21" s="12">
        <f t="shared" si="1"/>
        <v>22</v>
      </c>
      <c r="H21" s="12">
        <v>3</v>
      </c>
      <c r="I21" s="12">
        <v>19</v>
      </c>
      <c r="J21" s="13">
        <f t="shared" si="0"/>
        <v>1.1578947368421053</v>
      </c>
    </row>
    <row r="22" spans="1:10" x14ac:dyDescent="0.25">
      <c r="A22" s="3" t="s">
        <v>61</v>
      </c>
      <c r="B22" s="3" t="s">
        <v>62</v>
      </c>
      <c r="C22" s="3" t="s">
        <v>63</v>
      </c>
      <c r="D22" s="12">
        <v>5</v>
      </c>
      <c r="E22" s="12">
        <v>29</v>
      </c>
      <c r="F22" s="12">
        <v>0</v>
      </c>
      <c r="G22" s="12">
        <f t="shared" si="1"/>
        <v>34</v>
      </c>
      <c r="H22" s="12">
        <v>4</v>
      </c>
      <c r="I22" s="12">
        <v>34</v>
      </c>
      <c r="J22" s="13">
        <f t="shared" si="0"/>
        <v>1</v>
      </c>
    </row>
    <row r="23" spans="1:10" x14ac:dyDescent="0.25">
      <c r="A23" s="3" t="s">
        <v>64</v>
      </c>
      <c r="B23" s="3" t="s">
        <v>65</v>
      </c>
      <c r="C23" s="3" t="s">
        <v>66</v>
      </c>
      <c r="D23" s="12">
        <v>9</v>
      </c>
      <c r="E23" s="12">
        <v>201</v>
      </c>
      <c r="F23" s="12">
        <v>0</v>
      </c>
      <c r="G23" s="12">
        <f t="shared" si="1"/>
        <v>210</v>
      </c>
      <c r="H23" s="12">
        <v>4</v>
      </c>
      <c r="I23" s="12">
        <v>131</v>
      </c>
      <c r="J23" s="13">
        <f t="shared" si="0"/>
        <v>1.6030534351145038</v>
      </c>
    </row>
    <row r="24" spans="1:10" x14ac:dyDescent="0.25">
      <c r="A24" s="3" t="s">
        <v>67</v>
      </c>
      <c r="B24" s="3" t="s">
        <v>65</v>
      </c>
      <c r="C24" s="3" t="s">
        <v>68</v>
      </c>
      <c r="D24" s="12">
        <v>2</v>
      </c>
      <c r="E24" s="12">
        <v>66</v>
      </c>
      <c r="F24" s="12">
        <v>0</v>
      </c>
      <c r="G24" s="12">
        <f t="shared" si="1"/>
        <v>68</v>
      </c>
      <c r="H24" s="12">
        <v>2</v>
      </c>
      <c r="I24" s="12">
        <v>31</v>
      </c>
      <c r="J24" s="13">
        <f t="shared" si="0"/>
        <v>2.193548387096774</v>
      </c>
    </row>
    <row r="25" spans="1:10" x14ac:dyDescent="0.25">
      <c r="A25" s="3" t="s">
        <v>69</v>
      </c>
      <c r="B25" s="3" t="s">
        <v>70</v>
      </c>
      <c r="C25" s="3" t="s">
        <v>71</v>
      </c>
      <c r="D25" s="12">
        <v>3</v>
      </c>
      <c r="E25" s="12">
        <v>33</v>
      </c>
      <c r="F25" s="12">
        <v>0</v>
      </c>
      <c r="G25" s="12">
        <f t="shared" si="1"/>
        <v>36</v>
      </c>
      <c r="H25" s="12">
        <v>2</v>
      </c>
      <c r="I25" s="12">
        <v>39</v>
      </c>
      <c r="J25" s="13">
        <f t="shared" si="0"/>
        <v>0.92307692307692313</v>
      </c>
    </row>
    <row r="26" spans="1:10" x14ac:dyDescent="0.25">
      <c r="A26" s="15" t="s">
        <v>72</v>
      </c>
      <c r="B26" s="3" t="s">
        <v>70</v>
      </c>
      <c r="C26" s="3" t="s">
        <v>73</v>
      </c>
      <c r="D26" s="12">
        <v>2</v>
      </c>
      <c r="E26" s="12">
        <v>45</v>
      </c>
      <c r="F26" s="12">
        <v>0</v>
      </c>
      <c r="G26" s="12">
        <f t="shared" si="1"/>
        <v>47</v>
      </c>
      <c r="H26" s="12">
        <v>0</v>
      </c>
      <c r="I26" s="12">
        <v>48</v>
      </c>
      <c r="J26" s="13">
        <f t="shared" si="0"/>
        <v>0.97916666666666663</v>
      </c>
    </row>
    <row r="27" spans="1:10" x14ac:dyDescent="0.25">
      <c r="A27" s="3" t="s">
        <v>74</v>
      </c>
      <c r="B27" s="3" t="s">
        <v>75</v>
      </c>
      <c r="C27" s="3" t="s">
        <v>76</v>
      </c>
      <c r="D27" s="12">
        <v>2</v>
      </c>
      <c r="E27" s="12">
        <v>58</v>
      </c>
      <c r="F27" s="12">
        <v>0</v>
      </c>
      <c r="G27" s="12">
        <f t="shared" si="1"/>
        <v>60</v>
      </c>
      <c r="H27" s="12">
        <v>1</v>
      </c>
      <c r="I27" s="12">
        <v>58</v>
      </c>
      <c r="J27" s="13">
        <f t="shared" si="0"/>
        <v>1.0344827586206897</v>
      </c>
    </row>
    <row r="28" spans="1:10" x14ac:dyDescent="0.25">
      <c r="A28" s="3" t="s">
        <v>77</v>
      </c>
      <c r="B28" s="3" t="s">
        <v>78</v>
      </c>
      <c r="C28" s="3" t="s">
        <v>79</v>
      </c>
      <c r="D28" s="12">
        <v>0</v>
      </c>
      <c r="E28" s="12">
        <v>3</v>
      </c>
      <c r="F28" s="12">
        <v>0</v>
      </c>
      <c r="G28" s="12">
        <f t="shared" si="1"/>
        <v>3</v>
      </c>
      <c r="H28" s="12">
        <v>0</v>
      </c>
      <c r="I28" s="12">
        <v>2</v>
      </c>
      <c r="J28" s="13">
        <f t="shared" si="0"/>
        <v>1.5</v>
      </c>
    </row>
    <row r="29" spans="1:10" x14ac:dyDescent="0.25">
      <c r="A29" s="3" t="s">
        <v>80</v>
      </c>
      <c r="B29" s="3" t="s">
        <v>81</v>
      </c>
      <c r="C29" s="3" t="s">
        <v>82</v>
      </c>
      <c r="D29" s="12">
        <v>29</v>
      </c>
      <c r="E29" s="12">
        <v>376</v>
      </c>
      <c r="F29" s="12">
        <v>10</v>
      </c>
      <c r="G29" s="12">
        <f t="shared" si="1"/>
        <v>415</v>
      </c>
      <c r="H29" s="12">
        <v>29</v>
      </c>
      <c r="I29" s="12">
        <v>181</v>
      </c>
      <c r="J29" s="13">
        <f t="shared" si="0"/>
        <v>2.2928176795580111</v>
      </c>
    </row>
    <row r="30" spans="1:10" x14ac:dyDescent="0.25">
      <c r="A30" s="3" t="s">
        <v>83</v>
      </c>
      <c r="B30" s="3" t="s">
        <v>84</v>
      </c>
      <c r="C30" s="3" t="s">
        <v>85</v>
      </c>
      <c r="D30" s="12">
        <v>3</v>
      </c>
      <c r="E30" s="12">
        <v>48</v>
      </c>
      <c r="F30" s="12">
        <v>0</v>
      </c>
      <c r="G30" s="12">
        <f t="shared" si="1"/>
        <v>51</v>
      </c>
      <c r="H30" s="12">
        <v>2</v>
      </c>
      <c r="I30" s="12">
        <v>48</v>
      </c>
      <c r="J30" s="13">
        <f t="shared" si="0"/>
        <v>1.0625</v>
      </c>
    </row>
    <row r="31" spans="1:10" x14ac:dyDescent="0.25">
      <c r="A31" s="3" t="s">
        <v>86</v>
      </c>
      <c r="B31" s="3" t="s">
        <v>87</v>
      </c>
      <c r="C31" s="3" t="s">
        <v>88</v>
      </c>
      <c r="D31" s="12">
        <v>10</v>
      </c>
      <c r="E31" s="12">
        <v>117</v>
      </c>
      <c r="F31" s="12">
        <v>0</v>
      </c>
      <c r="G31" s="12">
        <f t="shared" si="1"/>
        <v>127</v>
      </c>
      <c r="H31" s="12">
        <v>8</v>
      </c>
      <c r="I31" s="12">
        <v>117</v>
      </c>
      <c r="J31" s="13">
        <f t="shared" si="0"/>
        <v>1.0854700854700854</v>
      </c>
    </row>
    <row r="32" spans="1:10" x14ac:dyDescent="0.25">
      <c r="A32" s="3" t="s">
        <v>89</v>
      </c>
      <c r="B32" s="3" t="s">
        <v>90</v>
      </c>
      <c r="C32" s="3" t="s">
        <v>91</v>
      </c>
      <c r="D32" s="12">
        <v>1</v>
      </c>
      <c r="E32" s="12">
        <v>6</v>
      </c>
      <c r="F32" s="12">
        <v>0</v>
      </c>
      <c r="G32" s="12">
        <f t="shared" si="1"/>
        <v>7</v>
      </c>
      <c r="H32" s="12">
        <v>1</v>
      </c>
      <c r="I32" s="12">
        <v>6</v>
      </c>
      <c r="J32" s="13">
        <f t="shared" si="0"/>
        <v>1.1666666666666667</v>
      </c>
    </row>
    <row r="33" spans="1:10" x14ac:dyDescent="0.25">
      <c r="A33" s="3" t="s">
        <v>92</v>
      </c>
      <c r="B33" s="3" t="s">
        <v>93</v>
      </c>
      <c r="C33" s="3" t="s">
        <v>94</v>
      </c>
      <c r="D33" s="12">
        <v>2</v>
      </c>
      <c r="E33" s="12">
        <v>12</v>
      </c>
      <c r="F33" s="12">
        <v>0</v>
      </c>
      <c r="G33" s="12">
        <f t="shared" si="1"/>
        <v>14</v>
      </c>
      <c r="H33" s="12">
        <v>1</v>
      </c>
      <c r="I33" s="12">
        <v>15</v>
      </c>
      <c r="J33" s="13">
        <f t="shared" si="0"/>
        <v>0.93333333333333335</v>
      </c>
    </row>
    <row r="34" spans="1:10" x14ac:dyDescent="0.25">
      <c r="A34" s="3" t="s">
        <v>95</v>
      </c>
      <c r="B34" s="3" t="s">
        <v>96</v>
      </c>
      <c r="C34" s="3" t="s">
        <v>97</v>
      </c>
      <c r="D34" s="12">
        <v>0</v>
      </c>
      <c r="E34" s="12">
        <v>7</v>
      </c>
      <c r="F34" s="12">
        <v>0</v>
      </c>
      <c r="G34" s="12">
        <f t="shared" si="1"/>
        <v>7</v>
      </c>
      <c r="H34" s="12">
        <v>0</v>
      </c>
      <c r="I34" s="12">
        <v>6</v>
      </c>
      <c r="J34" s="13">
        <f t="shared" si="0"/>
        <v>1.1666666666666667</v>
      </c>
    </row>
    <row r="35" spans="1:10" x14ac:dyDescent="0.25">
      <c r="A35" s="3" t="s">
        <v>98</v>
      </c>
      <c r="B35" s="3" t="s">
        <v>99</v>
      </c>
      <c r="C35" s="3" t="s">
        <v>100</v>
      </c>
      <c r="D35" s="12">
        <v>0</v>
      </c>
      <c r="E35" s="12">
        <v>14</v>
      </c>
      <c r="F35" s="12">
        <v>0</v>
      </c>
      <c r="G35" s="12">
        <f t="shared" si="1"/>
        <v>14</v>
      </c>
      <c r="H35" s="12">
        <v>0</v>
      </c>
      <c r="I35" s="12">
        <v>14</v>
      </c>
      <c r="J35" s="13">
        <f t="shared" si="0"/>
        <v>1</v>
      </c>
    </row>
    <row r="36" spans="1:10" x14ac:dyDescent="0.25">
      <c r="A36" s="3" t="s">
        <v>101</v>
      </c>
      <c r="B36" s="3" t="s">
        <v>102</v>
      </c>
      <c r="C36" s="3" t="s">
        <v>103</v>
      </c>
      <c r="D36" s="12">
        <v>5</v>
      </c>
      <c r="E36" s="12">
        <v>38</v>
      </c>
      <c r="F36" s="12">
        <v>0</v>
      </c>
      <c r="G36" s="12">
        <f t="shared" si="1"/>
        <v>43</v>
      </c>
      <c r="H36" s="12">
        <v>5</v>
      </c>
      <c r="I36" s="12">
        <v>38</v>
      </c>
      <c r="J36" s="13">
        <f t="shared" si="0"/>
        <v>1.131578947368421</v>
      </c>
    </row>
    <row r="37" spans="1:10" x14ac:dyDescent="0.25">
      <c r="A37" s="3" t="s">
        <v>104</v>
      </c>
      <c r="B37" s="3" t="s">
        <v>105</v>
      </c>
      <c r="C37" s="3" t="s">
        <v>106</v>
      </c>
      <c r="D37" s="12">
        <v>2</v>
      </c>
      <c r="E37" s="12">
        <v>82</v>
      </c>
      <c r="F37" s="12">
        <v>0</v>
      </c>
      <c r="G37" s="12">
        <f t="shared" si="1"/>
        <v>84</v>
      </c>
      <c r="H37" s="12">
        <v>2</v>
      </c>
      <c r="I37" s="12">
        <v>30</v>
      </c>
      <c r="J37" s="13">
        <f t="shared" si="0"/>
        <v>2.8</v>
      </c>
    </row>
    <row r="38" spans="1:10" x14ac:dyDescent="0.25">
      <c r="A38" s="3" t="s">
        <v>107</v>
      </c>
      <c r="B38" s="3" t="s">
        <v>108</v>
      </c>
      <c r="C38" s="3" t="s">
        <v>109</v>
      </c>
      <c r="D38" s="12">
        <v>8</v>
      </c>
      <c r="E38" s="12">
        <v>129</v>
      </c>
      <c r="F38" s="12">
        <v>0</v>
      </c>
      <c r="G38" s="12">
        <f t="shared" si="1"/>
        <v>137</v>
      </c>
      <c r="H38" s="12">
        <v>2</v>
      </c>
      <c r="I38" s="12">
        <v>113</v>
      </c>
      <c r="J38" s="13">
        <f t="shared" si="0"/>
        <v>1.2123893805309736</v>
      </c>
    </row>
    <row r="39" spans="1:10" x14ac:dyDescent="0.25">
      <c r="A39" s="3" t="s">
        <v>110</v>
      </c>
      <c r="B39" s="3" t="s">
        <v>111</v>
      </c>
      <c r="C39" s="3" t="s">
        <v>112</v>
      </c>
      <c r="D39" s="12">
        <v>2</v>
      </c>
      <c r="E39" s="12">
        <v>12</v>
      </c>
      <c r="F39" s="12">
        <v>0</v>
      </c>
      <c r="G39" s="12">
        <f t="shared" si="1"/>
        <v>14</v>
      </c>
      <c r="H39" s="12">
        <v>1</v>
      </c>
      <c r="I39" s="12">
        <v>14</v>
      </c>
      <c r="J39" s="13">
        <f t="shared" si="0"/>
        <v>1</v>
      </c>
    </row>
    <row r="40" spans="1:10" x14ac:dyDescent="0.25">
      <c r="A40" s="3" t="s">
        <v>113</v>
      </c>
      <c r="B40" s="3" t="s">
        <v>114</v>
      </c>
      <c r="C40" s="3" t="s">
        <v>115</v>
      </c>
      <c r="D40" s="12">
        <v>0</v>
      </c>
      <c r="E40" s="12">
        <v>31</v>
      </c>
      <c r="F40" s="12">
        <v>0</v>
      </c>
      <c r="G40" s="12">
        <f t="shared" si="1"/>
        <v>31</v>
      </c>
      <c r="H40" s="12">
        <v>0</v>
      </c>
      <c r="I40" s="12">
        <v>18</v>
      </c>
      <c r="J40" s="13">
        <f t="shared" si="0"/>
        <v>1.7222222222222223</v>
      </c>
    </row>
    <row r="41" spans="1:10" x14ac:dyDescent="0.25">
      <c r="A41" s="3" t="s">
        <v>116</v>
      </c>
      <c r="B41" s="3" t="s">
        <v>117</v>
      </c>
      <c r="C41" s="3" t="s">
        <v>118</v>
      </c>
      <c r="D41" s="12">
        <v>11</v>
      </c>
      <c r="E41" s="12">
        <v>98</v>
      </c>
      <c r="F41" s="12">
        <v>0</v>
      </c>
      <c r="G41" s="12">
        <f t="shared" si="1"/>
        <v>109</v>
      </c>
      <c r="H41" s="12">
        <v>3</v>
      </c>
      <c r="I41" s="12">
        <v>95</v>
      </c>
      <c r="J41" s="13">
        <f t="shared" si="0"/>
        <v>1.1473684210526316</v>
      </c>
    </row>
    <row r="42" spans="1:10" x14ac:dyDescent="0.25">
      <c r="A42" s="3" t="s">
        <v>119</v>
      </c>
      <c r="B42" s="3" t="s">
        <v>117</v>
      </c>
      <c r="C42" s="3" t="s">
        <v>120</v>
      </c>
      <c r="D42" s="12">
        <v>2</v>
      </c>
      <c r="E42" s="12">
        <v>27</v>
      </c>
      <c r="F42" s="12">
        <v>0</v>
      </c>
      <c r="G42" s="12">
        <f t="shared" si="1"/>
        <v>29</v>
      </c>
      <c r="H42" s="12">
        <v>0</v>
      </c>
      <c r="I42" s="12">
        <v>27</v>
      </c>
      <c r="J42" s="13">
        <f t="shared" si="0"/>
        <v>1.0740740740740742</v>
      </c>
    </row>
    <row r="43" spans="1:10" x14ac:dyDescent="0.25">
      <c r="A43" s="3" t="s">
        <v>121</v>
      </c>
      <c r="B43" s="3" t="s">
        <v>122</v>
      </c>
      <c r="C43" s="3" t="s">
        <v>122</v>
      </c>
      <c r="D43" s="12">
        <v>3</v>
      </c>
      <c r="E43" s="12">
        <v>32</v>
      </c>
      <c r="F43" s="12">
        <v>0</v>
      </c>
      <c r="G43" s="12">
        <f t="shared" si="1"/>
        <v>35</v>
      </c>
      <c r="H43" s="12">
        <v>3</v>
      </c>
      <c r="I43" s="12">
        <v>33</v>
      </c>
      <c r="J43" s="13">
        <f t="shared" si="0"/>
        <v>1.0606060606060606</v>
      </c>
    </row>
    <row r="44" spans="1:10" x14ac:dyDescent="0.25">
      <c r="A44" s="3" t="s">
        <v>123</v>
      </c>
      <c r="B44" s="3" t="s">
        <v>124</v>
      </c>
      <c r="C44" s="3" t="s">
        <v>125</v>
      </c>
      <c r="D44" s="12">
        <v>2</v>
      </c>
      <c r="E44" s="12">
        <v>29</v>
      </c>
      <c r="F44" s="12">
        <v>0</v>
      </c>
      <c r="G44" s="12">
        <f t="shared" si="1"/>
        <v>31</v>
      </c>
      <c r="H44" s="12">
        <v>0</v>
      </c>
      <c r="I44" s="12">
        <v>22</v>
      </c>
      <c r="J44" s="13">
        <f t="shared" si="0"/>
        <v>1.4090909090909092</v>
      </c>
    </row>
    <row r="45" spans="1:10" x14ac:dyDescent="0.25">
      <c r="A45" s="3" t="s">
        <v>126</v>
      </c>
      <c r="B45" s="3" t="s">
        <v>127</v>
      </c>
      <c r="C45" s="3" t="s">
        <v>128</v>
      </c>
      <c r="D45" s="12">
        <v>0</v>
      </c>
      <c r="E45" s="12">
        <v>21</v>
      </c>
      <c r="F45" s="12">
        <v>0</v>
      </c>
      <c r="G45" s="12">
        <f t="shared" si="1"/>
        <v>21</v>
      </c>
      <c r="H45" s="12">
        <v>0</v>
      </c>
      <c r="I45" s="12">
        <v>21</v>
      </c>
      <c r="J45" s="13">
        <f t="shared" si="0"/>
        <v>1</v>
      </c>
    </row>
    <row r="46" spans="1:10" x14ac:dyDescent="0.25">
      <c r="A46" s="3" t="s">
        <v>129</v>
      </c>
      <c r="B46" s="3" t="s">
        <v>130</v>
      </c>
      <c r="C46" s="3" t="s">
        <v>131</v>
      </c>
      <c r="D46" s="12">
        <v>3</v>
      </c>
      <c r="E46" s="12">
        <v>99</v>
      </c>
      <c r="F46" s="12">
        <v>0</v>
      </c>
      <c r="G46" s="12">
        <f t="shared" si="1"/>
        <v>102</v>
      </c>
      <c r="H46" s="12">
        <v>3</v>
      </c>
      <c r="I46" s="12">
        <v>110</v>
      </c>
      <c r="J46" s="13">
        <f t="shared" si="0"/>
        <v>0.92727272727272725</v>
      </c>
    </row>
    <row r="47" spans="1:10" x14ac:dyDescent="0.25">
      <c r="A47" s="3" t="s">
        <v>132</v>
      </c>
      <c r="B47" s="3" t="s">
        <v>133</v>
      </c>
      <c r="C47" s="3" t="s">
        <v>134</v>
      </c>
      <c r="D47" s="12">
        <v>8</v>
      </c>
      <c r="E47" s="12">
        <v>94</v>
      </c>
      <c r="F47" s="12">
        <v>0</v>
      </c>
      <c r="G47" s="12">
        <f t="shared" si="1"/>
        <v>102</v>
      </c>
      <c r="H47" s="12">
        <v>6</v>
      </c>
      <c r="I47" s="12">
        <v>66</v>
      </c>
      <c r="J47" s="13">
        <f t="shared" si="0"/>
        <v>1.5454545454545454</v>
      </c>
    </row>
    <row r="48" spans="1:10" x14ac:dyDescent="0.25">
      <c r="A48" s="3" t="s">
        <v>135</v>
      </c>
      <c r="B48" s="3" t="s">
        <v>136</v>
      </c>
      <c r="C48" s="3" t="s">
        <v>137</v>
      </c>
      <c r="D48" s="12">
        <v>3</v>
      </c>
      <c r="E48" s="12">
        <v>79</v>
      </c>
      <c r="F48" s="12">
        <v>0</v>
      </c>
      <c r="G48" s="12">
        <f t="shared" si="1"/>
        <v>82</v>
      </c>
      <c r="H48" s="12">
        <v>0</v>
      </c>
      <c r="I48" s="12">
        <v>96</v>
      </c>
      <c r="J48" s="13">
        <f t="shared" si="0"/>
        <v>0.85416666666666663</v>
      </c>
    </row>
    <row r="49" spans="1:10" x14ac:dyDescent="0.25">
      <c r="A49" s="3" t="s">
        <v>138</v>
      </c>
      <c r="B49" s="3" t="s">
        <v>139</v>
      </c>
      <c r="C49" s="3" t="s">
        <v>140</v>
      </c>
      <c r="D49" s="12">
        <v>0</v>
      </c>
      <c r="E49" s="12">
        <v>27</v>
      </c>
      <c r="F49" s="12">
        <v>0</v>
      </c>
      <c r="G49" s="12">
        <f t="shared" si="1"/>
        <v>27</v>
      </c>
      <c r="H49" s="12">
        <v>0</v>
      </c>
      <c r="I49" s="12">
        <v>27</v>
      </c>
      <c r="J49" s="13">
        <f t="shared" si="0"/>
        <v>1</v>
      </c>
    </row>
    <row r="50" spans="1:10" x14ac:dyDescent="0.25">
      <c r="A50" s="3" t="s">
        <v>141</v>
      </c>
      <c r="B50" s="3" t="s">
        <v>142</v>
      </c>
      <c r="C50" s="3" t="s">
        <v>143</v>
      </c>
      <c r="D50" s="12">
        <v>1</v>
      </c>
      <c r="E50" s="12">
        <v>26</v>
      </c>
      <c r="F50" s="12">
        <v>0</v>
      </c>
      <c r="G50" s="12">
        <f t="shared" si="1"/>
        <v>27</v>
      </c>
      <c r="H50" s="12">
        <v>0</v>
      </c>
      <c r="I50" s="12">
        <v>18</v>
      </c>
      <c r="J50" s="13">
        <f t="shared" si="0"/>
        <v>1.5</v>
      </c>
    </row>
    <row r="51" spans="1:10" x14ac:dyDescent="0.25">
      <c r="A51" s="3" t="s">
        <v>144</v>
      </c>
      <c r="B51" s="3" t="s">
        <v>142</v>
      </c>
      <c r="C51" s="3" t="s">
        <v>145</v>
      </c>
      <c r="D51" s="12">
        <v>3</v>
      </c>
      <c r="E51" s="12">
        <v>37</v>
      </c>
      <c r="F51" s="12">
        <v>0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4</v>
      </c>
      <c r="E52" s="12">
        <v>86</v>
      </c>
      <c r="F52" s="12">
        <v>5</v>
      </c>
      <c r="G52" s="12">
        <f t="shared" si="1"/>
        <v>95</v>
      </c>
      <c r="H52" s="12">
        <v>4</v>
      </c>
      <c r="I52" s="12">
        <v>48</v>
      </c>
      <c r="J52" s="13">
        <f t="shared" si="0"/>
        <v>1.9791666666666667</v>
      </c>
    </row>
    <row r="53" spans="1:10" x14ac:dyDescent="0.25">
      <c r="A53" s="3" t="s">
        <v>149</v>
      </c>
      <c r="B53" s="3" t="s">
        <v>150</v>
      </c>
      <c r="C53" s="3" t="s">
        <v>151</v>
      </c>
      <c r="D53" s="12">
        <v>0</v>
      </c>
      <c r="E53" s="12">
        <v>20</v>
      </c>
      <c r="F53" s="12">
        <v>0</v>
      </c>
      <c r="G53" s="12">
        <f t="shared" si="1"/>
        <v>20</v>
      </c>
      <c r="H53" s="12">
        <v>0</v>
      </c>
      <c r="I53" s="12">
        <v>19</v>
      </c>
      <c r="J53" s="13">
        <f t="shared" si="0"/>
        <v>1.0526315789473684</v>
      </c>
    </row>
    <row r="54" spans="1:10" x14ac:dyDescent="0.25">
      <c r="A54" s="3" t="s">
        <v>152</v>
      </c>
      <c r="B54" s="3" t="s">
        <v>150</v>
      </c>
      <c r="C54" s="3" t="s">
        <v>153</v>
      </c>
      <c r="D54" s="12">
        <v>2</v>
      </c>
      <c r="E54" s="12">
        <v>38</v>
      </c>
      <c r="F54" s="12">
        <v>0</v>
      </c>
      <c r="G54" s="12">
        <f t="shared" si="1"/>
        <v>40</v>
      </c>
      <c r="H54" s="12">
        <v>0</v>
      </c>
      <c r="I54" s="12">
        <v>36</v>
      </c>
      <c r="J54" s="13">
        <f t="shared" si="0"/>
        <v>1.1111111111111112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24</v>
      </c>
      <c r="F55" s="12">
        <v>0</v>
      </c>
      <c r="G55" s="12">
        <f t="shared" si="1"/>
        <v>24</v>
      </c>
      <c r="H55" s="12">
        <v>0</v>
      </c>
      <c r="I55" s="12">
        <v>24</v>
      </c>
      <c r="J55" s="13">
        <f t="shared" si="0"/>
        <v>1</v>
      </c>
    </row>
    <row r="56" spans="1:10" x14ac:dyDescent="0.25">
      <c r="A56" s="3" t="s">
        <v>157</v>
      </c>
      <c r="B56" s="3" t="s">
        <v>158</v>
      </c>
      <c r="C56" s="3" t="s">
        <v>159</v>
      </c>
      <c r="D56" s="12">
        <v>3</v>
      </c>
      <c r="E56" s="12">
        <v>57</v>
      </c>
      <c r="F56" s="12">
        <v>0</v>
      </c>
      <c r="G56" s="12">
        <f t="shared" si="1"/>
        <v>60</v>
      </c>
      <c r="H56" s="12">
        <v>3</v>
      </c>
      <c r="I56" s="12">
        <v>40</v>
      </c>
      <c r="J56" s="13">
        <f t="shared" si="0"/>
        <v>1.5</v>
      </c>
    </row>
    <row r="57" spans="1:10" x14ac:dyDescent="0.25">
      <c r="A57" s="3" t="s">
        <v>160</v>
      </c>
      <c r="B57" s="3" t="s">
        <v>161</v>
      </c>
      <c r="C57" s="3" t="s">
        <v>162</v>
      </c>
      <c r="D57" s="12">
        <v>3</v>
      </c>
      <c r="E57" s="12">
        <v>133</v>
      </c>
      <c r="F57" s="12">
        <v>0</v>
      </c>
      <c r="G57" s="12">
        <f t="shared" si="1"/>
        <v>136</v>
      </c>
      <c r="H57" s="12">
        <v>1</v>
      </c>
      <c r="I57" s="12">
        <v>83</v>
      </c>
      <c r="J57" s="13">
        <f t="shared" si="0"/>
        <v>1.6385542168674698</v>
      </c>
    </row>
    <row r="58" spans="1:10" x14ac:dyDescent="0.25">
      <c r="A58" s="3" t="s">
        <v>163</v>
      </c>
      <c r="B58" s="3" t="s">
        <v>164</v>
      </c>
      <c r="C58" s="3" t="s">
        <v>165</v>
      </c>
      <c r="D58" s="12">
        <v>2</v>
      </c>
      <c r="E58" s="12">
        <v>21</v>
      </c>
      <c r="F58" s="12">
        <v>0</v>
      </c>
      <c r="G58" s="12">
        <f t="shared" si="1"/>
        <v>23</v>
      </c>
      <c r="H58" s="12">
        <v>1</v>
      </c>
      <c r="I58" s="12">
        <v>21</v>
      </c>
      <c r="J58" s="13">
        <f t="shared" si="0"/>
        <v>1.0952380952380953</v>
      </c>
    </row>
    <row r="59" spans="1:10" x14ac:dyDescent="0.25">
      <c r="A59" s="3" t="s">
        <v>166</v>
      </c>
      <c r="B59" s="3" t="s">
        <v>167</v>
      </c>
      <c r="C59" s="3" t="s">
        <v>167</v>
      </c>
      <c r="D59" s="12">
        <v>4</v>
      </c>
      <c r="E59" s="12">
        <v>118</v>
      </c>
      <c r="F59" s="12">
        <v>0</v>
      </c>
      <c r="G59" s="12">
        <f t="shared" si="1"/>
        <v>122</v>
      </c>
      <c r="H59" s="12">
        <v>0</v>
      </c>
      <c r="I59" s="12">
        <v>131</v>
      </c>
      <c r="J59" s="13">
        <f t="shared" si="0"/>
        <v>0.93129770992366412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2</v>
      </c>
      <c r="E60" s="12">
        <v>26</v>
      </c>
      <c r="F60" s="12">
        <v>1</v>
      </c>
      <c r="G60" s="12">
        <f t="shared" si="1"/>
        <v>29</v>
      </c>
      <c r="H60" s="12">
        <v>2</v>
      </c>
      <c r="I60" s="12">
        <v>17</v>
      </c>
      <c r="J60" s="13">
        <f t="shared" si="0"/>
        <v>1.7058823529411764</v>
      </c>
    </row>
    <row r="61" spans="1:10" x14ac:dyDescent="0.25">
      <c r="A61" s="3" t="s">
        <v>171</v>
      </c>
      <c r="B61" s="3" t="s">
        <v>172</v>
      </c>
      <c r="C61" s="3" t="s">
        <v>173</v>
      </c>
      <c r="D61" s="12">
        <v>2</v>
      </c>
      <c r="E61" s="12">
        <v>34</v>
      </c>
      <c r="F61" s="12">
        <v>0</v>
      </c>
      <c r="G61" s="12">
        <f t="shared" si="1"/>
        <v>36</v>
      </c>
      <c r="H61" s="12">
        <v>1</v>
      </c>
      <c r="I61" s="12">
        <v>35</v>
      </c>
      <c r="J61" s="13">
        <f t="shared" si="0"/>
        <v>1.0285714285714285</v>
      </c>
    </row>
    <row r="62" spans="1:10" x14ac:dyDescent="0.25">
      <c r="A62" s="3" t="s">
        <v>174</v>
      </c>
      <c r="B62" s="3" t="s">
        <v>175</v>
      </c>
      <c r="C62" s="3" t="s">
        <v>176</v>
      </c>
      <c r="D62" s="12">
        <v>9</v>
      </c>
      <c r="E62" s="12">
        <v>217</v>
      </c>
      <c r="F62" s="12">
        <v>0</v>
      </c>
      <c r="G62" s="12">
        <f t="shared" si="1"/>
        <v>226</v>
      </c>
      <c r="H62" s="12">
        <v>10</v>
      </c>
      <c r="I62" s="12">
        <v>233</v>
      </c>
      <c r="J62" s="13">
        <f t="shared" si="0"/>
        <v>0.96995708154506433</v>
      </c>
    </row>
    <row r="63" spans="1:10" x14ac:dyDescent="0.25">
      <c r="A63" s="3" t="s">
        <v>177</v>
      </c>
      <c r="B63" s="3" t="s">
        <v>175</v>
      </c>
      <c r="C63" s="3" t="s">
        <v>178</v>
      </c>
      <c r="D63" s="12">
        <v>12</v>
      </c>
      <c r="E63" s="12">
        <v>154</v>
      </c>
      <c r="F63" s="12">
        <v>0</v>
      </c>
      <c r="G63" s="12">
        <f t="shared" si="1"/>
        <v>166</v>
      </c>
      <c r="H63" s="12">
        <v>4</v>
      </c>
      <c r="I63" s="12">
        <v>171</v>
      </c>
      <c r="J63" s="13">
        <f t="shared" si="0"/>
        <v>0.9707602339181286</v>
      </c>
    </row>
    <row r="64" spans="1:10" x14ac:dyDescent="0.25">
      <c r="A64" s="3" t="s">
        <v>179</v>
      </c>
      <c r="B64" s="3" t="s">
        <v>175</v>
      </c>
      <c r="C64" s="3" t="s">
        <v>180</v>
      </c>
      <c r="D64" s="12">
        <v>12</v>
      </c>
      <c r="E64" s="12">
        <v>100</v>
      </c>
      <c r="F64" s="12">
        <v>0</v>
      </c>
      <c r="G64" s="12">
        <f t="shared" si="1"/>
        <v>112</v>
      </c>
      <c r="H64" s="12">
        <v>7</v>
      </c>
      <c r="I64" s="12">
        <v>111</v>
      </c>
      <c r="J64" s="13">
        <f t="shared" si="0"/>
        <v>1.0090090090090089</v>
      </c>
    </row>
    <row r="65" spans="1:10" x14ac:dyDescent="0.25">
      <c r="A65" s="3" t="s">
        <v>181</v>
      </c>
      <c r="B65" s="3" t="s">
        <v>175</v>
      </c>
      <c r="C65" s="3" t="s">
        <v>182</v>
      </c>
      <c r="D65" s="12">
        <v>11</v>
      </c>
      <c r="E65" s="12">
        <v>105</v>
      </c>
      <c r="F65" s="12">
        <v>0</v>
      </c>
      <c r="G65" s="12">
        <f t="shared" si="1"/>
        <v>116</v>
      </c>
      <c r="H65" s="12">
        <v>9</v>
      </c>
      <c r="I65" s="12">
        <v>123</v>
      </c>
      <c r="J65" s="13">
        <f t="shared" si="0"/>
        <v>0.94308943089430897</v>
      </c>
    </row>
    <row r="66" spans="1:10" x14ac:dyDescent="0.25">
      <c r="A66" s="3" t="s">
        <v>183</v>
      </c>
      <c r="B66" s="3" t="s">
        <v>175</v>
      </c>
      <c r="C66" s="3" t="s">
        <v>184</v>
      </c>
      <c r="D66" s="12">
        <v>1</v>
      </c>
      <c r="E66" s="12">
        <v>90</v>
      </c>
      <c r="F66" s="12">
        <v>0</v>
      </c>
      <c r="G66" s="12">
        <f t="shared" si="1"/>
        <v>91</v>
      </c>
      <c r="H66" s="12">
        <v>3</v>
      </c>
      <c r="I66" s="12">
        <v>85</v>
      </c>
      <c r="J66" s="13">
        <f t="shared" si="0"/>
        <v>1.0705882352941176</v>
      </c>
    </row>
    <row r="67" spans="1:10" x14ac:dyDescent="0.25">
      <c r="A67" s="3" t="s">
        <v>185</v>
      </c>
      <c r="B67" s="3" t="s">
        <v>175</v>
      </c>
      <c r="C67" s="3" t="s">
        <v>186</v>
      </c>
      <c r="D67" s="12">
        <v>7</v>
      </c>
      <c r="E67" s="12">
        <v>303</v>
      </c>
      <c r="F67" s="12">
        <v>0</v>
      </c>
      <c r="G67" s="12">
        <f t="shared" si="1"/>
        <v>310</v>
      </c>
      <c r="H67" s="12">
        <v>7</v>
      </c>
      <c r="I67" s="12">
        <v>305</v>
      </c>
      <c r="J67" s="13">
        <f t="shared" si="0"/>
        <v>1.0163934426229508</v>
      </c>
    </row>
    <row r="68" spans="1:10" x14ac:dyDescent="0.25">
      <c r="A68" s="3" t="s">
        <v>187</v>
      </c>
      <c r="B68" s="3" t="s">
        <v>175</v>
      </c>
      <c r="C68" s="3" t="s">
        <v>188</v>
      </c>
      <c r="D68" s="12">
        <v>4</v>
      </c>
      <c r="E68" s="12">
        <v>46</v>
      </c>
      <c r="F68" s="12">
        <v>0</v>
      </c>
      <c r="G68" s="12">
        <f t="shared" si="1"/>
        <v>50</v>
      </c>
      <c r="H68" s="12">
        <v>3</v>
      </c>
      <c r="I68" s="12">
        <v>41</v>
      </c>
      <c r="J68" s="13">
        <f t="shared" si="0"/>
        <v>1.2195121951219512</v>
      </c>
    </row>
    <row r="69" spans="1:10" x14ac:dyDescent="0.25">
      <c r="A69" s="3" t="s">
        <v>189</v>
      </c>
      <c r="B69" s="3" t="s">
        <v>175</v>
      </c>
      <c r="C69" s="3" t="s">
        <v>190</v>
      </c>
      <c r="D69" s="12">
        <v>12</v>
      </c>
      <c r="E69" s="12">
        <v>156</v>
      </c>
      <c r="F69" s="12">
        <v>4</v>
      </c>
      <c r="G69" s="12">
        <f t="shared" si="1"/>
        <v>172</v>
      </c>
      <c r="H69" s="12">
        <v>1</v>
      </c>
      <c r="I69" s="12">
        <v>183</v>
      </c>
      <c r="J69" s="13">
        <f t="shared" si="0"/>
        <v>0.93989071038251371</v>
      </c>
    </row>
    <row r="70" spans="1:10" x14ac:dyDescent="0.25">
      <c r="A70" s="3" t="s">
        <v>191</v>
      </c>
      <c r="B70" s="3" t="s">
        <v>175</v>
      </c>
      <c r="C70" s="3" t="s">
        <v>192</v>
      </c>
      <c r="D70" s="12">
        <v>83</v>
      </c>
      <c r="E70" s="12">
        <v>732</v>
      </c>
      <c r="F70" s="12">
        <v>0</v>
      </c>
      <c r="G70" s="12">
        <f t="shared" si="1"/>
        <v>815</v>
      </c>
      <c r="H70" s="12">
        <v>22</v>
      </c>
      <c r="I70" s="12">
        <v>839</v>
      </c>
      <c r="J70" s="13">
        <f t="shared" si="0"/>
        <v>0.97139451728247916</v>
      </c>
    </row>
    <row r="71" spans="1:10" x14ac:dyDescent="0.25">
      <c r="A71" s="3" t="s">
        <v>193</v>
      </c>
      <c r="B71" s="3" t="s">
        <v>175</v>
      </c>
      <c r="C71" s="3" t="s">
        <v>194</v>
      </c>
      <c r="D71" s="12">
        <v>7</v>
      </c>
      <c r="E71" s="12">
        <v>117</v>
      </c>
      <c r="F71" s="12">
        <v>0</v>
      </c>
      <c r="G71" s="12">
        <f t="shared" si="1"/>
        <v>124</v>
      </c>
      <c r="H71" s="12">
        <v>1</v>
      </c>
      <c r="I71" s="12">
        <v>136</v>
      </c>
      <c r="J71" s="13">
        <f t="shared" si="0"/>
        <v>0.91176470588235292</v>
      </c>
    </row>
    <row r="72" spans="1:10" x14ac:dyDescent="0.25">
      <c r="A72" s="3" t="s">
        <v>195</v>
      </c>
      <c r="B72" s="3" t="s">
        <v>175</v>
      </c>
      <c r="C72" s="3" t="s">
        <v>196</v>
      </c>
      <c r="D72" s="12">
        <v>19</v>
      </c>
      <c r="E72" s="12">
        <v>567</v>
      </c>
      <c r="F72" s="12">
        <v>7</v>
      </c>
      <c r="G72" s="12">
        <f t="shared" si="1"/>
        <v>593</v>
      </c>
      <c r="H72" s="12">
        <v>19</v>
      </c>
      <c r="I72" s="12">
        <v>523</v>
      </c>
      <c r="J72" s="13">
        <f t="shared" si="0"/>
        <v>1.1338432122370936</v>
      </c>
    </row>
    <row r="73" spans="1:10" x14ac:dyDescent="0.25">
      <c r="A73" s="3" t="s">
        <v>197</v>
      </c>
      <c r="B73" s="3" t="s">
        <v>175</v>
      </c>
      <c r="C73" s="3" t="s">
        <v>198</v>
      </c>
      <c r="D73" s="12">
        <v>39</v>
      </c>
      <c r="E73" s="12">
        <v>277</v>
      </c>
      <c r="F73" s="12">
        <v>1</v>
      </c>
      <c r="G73" s="12">
        <f t="shared" si="1"/>
        <v>317</v>
      </c>
      <c r="H73" s="12">
        <v>2</v>
      </c>
      <c r="I73" s="12">
        <v>281</v>
      </c>
      <c r="J73" s="13">
        <f t="shared" si="0"/>
        <v>1.1281138790035588</v>
      </c>
    </row>
    <row r="74" spans="1:10" x14ac:dyDescent="0.25">
      <c r="A74" s="3" t="s">
        <v>199</v>
      </c>
      <c r="B74" s="3" t="s">
        <v>175</v>
      </c>
      <c r="C74" s="3" t="s">
        <v>200</v>
      </c>
      <c r="D74" s="12">
        <v>0</v>
      </c>
      <c r="E74" s="12">
        <v>141</v>
      </c>
      <c r="F74" s="12">
        <v>0</v>
      </c>
      <c r="G74" s="12">
        <f t="shared" si="1"/>
        <v>141</v>
      </c>
      <c r="H74" s="12">
        <v>0</v>
      </c>
      <c r="I74" s="12">
        <v>152</v>
      </c>
      <c r="J74" s="13">
        <f t="shared" ref="J74:J109" si="2">G74/I74</f>
        <v>0.92763157894736847</v>
      </c>
    </row>
    <row r="75" spans="1:10" x14ac:dyDescent="0.25">
      <c r="A75" s="3" t="s">
        <v>201</v>
      </c>
      <c r="B75" s="3" t="s">
        <v>175</v>
      </c>
      <c r="C75" s="3" t="s">
        <v>202</v>
      </c>
      <c r="D75" s="12">
        <v>2</v>
      </c>
      <c r="E75" s="12">
        <v>14</v>
      </c>
      <c r="F75" s="12">
        <v>0</v>
      </c>
      <c r="G75" s="12">
        <f>SUM(D75:F75)</f>
        <v>16</v>
      </c>
      <c r="H75" s="12">
        <v>0</v>
      </c>
      <c r="I75" s="12">
        <v>19</v>
      </c>
      <c r="J75" s="13">
        <f>G75/I75</f>
        <v>0.84210526315789469</v>
      </c>
    </row>
    <row r="76" spans="1:10" x14ac:dyDescent="0.25">
      <c r="A76" s="3" t="s">
        <v>203</v>
      </c>
      <c r="B76" s="3" t="s">
        <v>204</v>
      </c>
      <c r="C76" s="3" t="s">
        <v>204</v>
      </c>
      <c r="D76" s="12">
        <v>8</v>
      </c>
      <c r="E76" s="12">
        <v>58</v>
      </c>
      <c r="F76" s="12">
        <v>0</v>
      </c>
      <c r="G76" s="12">
        <f t="shared" ref="G76:G108" si="3">SUM(D76:F76)</f>
        <v>66</v>
      </c>
      <c r="H76" s="12">
        <v>2</v>
      </c>
      <c r="I76" s="12">
        <v>66</v>
      </c>
      <c r="J76" s="13">
        <f t="shared" si="2"/>
        <v>1</v>
      </c>
    </row>
    <row r="77" spans="1:10" x14ac:dyDescent="0.25">
      <c r="A77" s="3" t="s">
        <v>205</v>
      </c>
      <c r="B77" s="3" t="s">
        <v>206</v>
      </c>
      <c r="C77" s="3" t="s">
        <v>207</v>
      </c>
      <c r="D77" s="12">
        <v>4</v>
      </c>
      <c r="E77" s="12">
        <v>34</v>
      </c>
      <c r="F77" s="12">
        <v>0</v>
      </c>
      <c r="G77" s="12">
        <f t="shared" si="3"/>
        <v>38</v>
      </c>
      <c r="H77" s="12">
        <v>4</v>
      </c>
      <c r="I77" s="12">
        <v>9</v>
      </c>
      <c r="J77" s="13">
        <f t="shared" si="2"/>
        <v>4.2222222222222223</v>
      </c>
    </row>
    <row r="78" spans="1:10" x14ac:dyDescent="0.25">
      <c r="A78" s="16" t="s">
        <v>208</v>
      </c>
      <c r="B78" s="3" t="s">
        <v>206</v>
      </c>
      <c r="C78" s="3" t="s">
        <v>209</v>
      </c>
      <c r="D78" s="12">
        <v>0</v>
      </c>
      <c r="E78" s="12">
        <v>25</v>
      </c>
      <c r="F78" s="12">
        <v>0</v>
      </c>
      <c r="G78" s="12">
        <f t="shared" si="3"/>
        <v>25</v>
      </c>
      <c r="H78" s="12">
        <v>0</v>
      </c>
      <c r="I78" s="12">
        <v>15</v>
      </c>
      <c r="J78" s="13">
        <f t="shared" si="2"/>
        <v>1.6666666666666667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7</v>
      </c>
      <c r="E79" s="12">
        <v>63</v>
      </c>
      <c r="F79" s="12">
        <v>13</v>
      </c>
      <c r="G79" s="12">
        <f t="shared" si="3"/>
        <v>83</v>
      </c>
      <c r="H79" s="12">
        <v>7</v>
      </c>
      <c r="I79" s="12">
        <v>81</v>
      </c>
      <c r="J79" s="13">
        <f t="shared" si="2"/>
        <v>1.0246913580246915</v>
      </c>
    </row>
    <row r="80" spans="1:10" x14ac:dyDescent="0.25">
      <c r="A80" s="3" t="s">
        <v>213</v>
      </c>
      <c r="B80" s="3" t="s">
        <v>214</v>
      </c>
      <c r="C80" s="3" t="s">
        <v>214</v>
      </c>
      <c r="D80" s="12">
        <v>6</v>
      </c>
      <c r="E80" s="12">
        <v>56</v>
      </c>
      <c r="F80" s="12">
        <v>0</v>
      </c>
      <c r="G80" s="12">
        <f t="shared" si="3"/>
        <v>62</v>
      </c>
      <c r="H80" s="12">
        <v>6</v>
      </c>
      <c r="I80" s="12">
        <v>47</v>
      </c>
      <c r="J80" s="13">
        <f t="shared" si="2"/>
        <v>1.3191489361702127</v>
      </c>
    </row>
    <row r="81" spans="1:10" x14ac:dyDescent="0.25">
      <c r="A81" s="60" t="s">
        <v>215</v>
      </c>
      <c r="B81" s="60" t="s">
        <v>216</v>
      </c>
      <c r="C81" s="60" t="s">
        <v>217</v>
      </c>
      <c r="D81" s="61">
        <v>11</v>
      </c>
      <c r="E81" s="61">
        <v>101</v>
      </c>
      <c r="F81" s="61">
        <v>0</v>
      </c>
      <c r="G81" s="61">
        <f t="shared" si="3"/>
        <v>112</v>
      </c>
      <c r="H81" s="61">
        <v>11</v>
      </c>
      <c r="I81" s="61">
        <v>175</v>
      </c>
      <c r="J81" s="62">
        <f t="shared" si="2"/>
        <v>0.64</v>
      </c>
    </row>
    <row r="82" spans="1:10" x14ac:dyDescent="0.25">
      <c r="A82" s="3" t="s">
        <v>218</v>
      </c>
      <c r="B82" s="3" t="s">
        <v>216</v>
      </c>
      <c r="C82" s="3" t="s">
        <v>219</v>
      </c>
      <c r="D82" s="12">
        <v>3</v>
      </c>
      <c r="E82" s="12">
        <v>44</v>
      </c>
      <c r="F82" s="12">
        <v>6</v>
      </c>
      <c r="G82" s="12">
        <f t="shared" si="3"/>
        <v>53</v>
      </c>
      <c r="H82" s="12">
        <v>2</v>
      </c>
      <c r="I82" s="12">
        <v>52</v>
      </c>
      <c r="J82" s="13">
        <f t="shared" si="2"/>
        <v>1.0192307692307692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11</v>
      </c>
      <c r="E83" s="12">
        <v>133</v>
      </c>
      <c r="F83" s="12">
        <v>1</v>
      </c>
      <c r="G83" s="12">
        <f t="shared" si="3"/>
        <v>145</v>
      </c>
      <c r="H83" s="12">
        <v>9</v>
      </c>
      <c r="I83" s="12">
        <v>89</v>
      </c>
      <c r="J83" s="13">
        <f t="shared" si="2"/>
        <v>1.6292134831460674</v>
      </c>
    </row>
    <row r="84" spans="1:10" x14ac:dyDescent="0.25">
      <c r="A84" s="3" t="s">
        <v>223</v>
      </c>
      <c r="B84" s="3" t="s">
        <v>224</v>
      </c>
      <c r="C84" s="3" t="s">
        <v>225</v>
      </c>
      <c r="D84" s="12">
        <v>5</v>
      </c>
      <c r="E84" s="12">
        <v>79</v>
      </c>
      <c r="F84" s="12">
        <v>0</v>
      </c>
      <c r="G84" s="12">
        <f t="shared" si="3"/>
        <v>84</v>
      </c>
      <c r="H84" s="12">
        <v>5</v>
      </c>
      <c r="I84" s="12">
        <v>38</v>
      </c>
      <c r="J84" s="13">
        <f t="shared" si="2"/>
        <v>2.2105263157894739</v>
      </c>
    </row>
    <row r="85" spans="1:10" x14ac:dyDescent="0.25">
      <c r="A85" s="3" t="s">
        <v>226</v>
      </c>
      <c r="B85" s="3" t="s">
        <v>227</v>
      </c>
      <c r="C85" s="3" t="s">
        <v>228</v>
      </c>
      <c r="D85" s="12">
        <v>15</v>
      </c>
      <c r="E85" s="12">
        <v>201</v>
      </c>
      <c r="F85" s="12">
        <v>5</v>
      </c>
      <c r="G85" s="12">
        <f t="shared" si="3"/>
        <v>221</v>
      </c>
      <c r="H85" s="12">
        <v>7</v>
      </c>
      <c r="I85" s="12">
        <v>153</v>
      </c>
      <c r="J85" s="13">
        <f t="shared" si="2"/>
        <v>1.4444444444444444</v>
      </c>
    </row>
    <row r="86" spans="1:10" x14ac:dyDescent="0.25">
      <c r="A86" s="3" t="s">
        <v>229</v>
      </c>
      <c r="B86" s="3" t="s">
        <v>230</v>
      </c>
      <c r="C86" s="3" t="s">
        <v>231</v>
      </c>
      <c r="D86" s="12">
        <v>3</v>
      </c>
      <c r="E86" s="12">
        <v>53</v>
      </c>
      <c r="F86" s="12">
        <v>0</v>
      </c>
      <c r="G86" s="12">
        <f t="shared" si="3"/>
        <v>56</v>
      </c>
      <c r="H86" s="12">
        <v>3</v>
      </c>
      <c r="I86" s="12">
        <v>33</v>
      </c>
      <c r="J86" s="13">
        <f t="shared" si="2"/>
        <v>1.696969696969697</v>
      </c>
    </row>
    <row r="87" spans="1:10" x14ac:dyDescent="0.25">
      <c r="A87" s="60" t="s">
        <v>232</v>
      </c>
      <c r="B87" s="60" t="s">
        <v>233</v>
      </c>
      <c r="C87" s="60" t="s">
        <v>234</v>
      </c>
      <c r="D87" s="61">
        <v>0</v>
      </c>
      <c r="E87" s="61">
        <v>1</v>
      </c>
      <c r="F87" s="61">
        <v>0</v>
      </c>
      <c r="G87" s="61">
        <f t="shared" si="3"/>
        <v>1</v>
      </c>
      <c r="H87" s="61">
        <v>0</v>
      </c>
      <c r="I87" s="61">
        <v>2</v>
      </c>
      <c r="J87" s="62">
        <f t="shared" si="2"/>
        <v>0.5</v>
      </c>
    </row>
    <row r="88" spans="1:10" x14ac:dyDescent="0.25">
      <c r="A88" s="3" t="s">
        <v>235</v>
      </c>
      <c r="B88" s="3" t="s">
        <v>236</v>
      </c>
      <c r="C88" s="3" t="s">
        <v>237</v>
      </c>
      <c r="D88" s="12">
        <v>115</v>
      </c>
      <c r="E88" s="12">
        <v>7</v>
      </c>
      <c r="F88" s="12">
        <v>0</v>
      </c>
      <c r="G88" s="12">
        <f t="shared" si="3"/>
        <v>122</v>
      </c>
      <c r="H88" s="12">
        <v>5</v>
      </c>
      <c r="I88" s="12">
        <v>117</v>
      </c>
      <c r="J88" s="13">
        <f t="shared" si="2"/>
        <v>1.0427350427350428</v>
      </c>
    </row>
    <row r="89" spans="1:10" x14ac:dyDescent="0.25">
      <c r="A89" s="3" t="s">
        <v>238</v>
      </c>
      <c r="B89" s="3" t="s">
        <v>239</v>
      </c>
      <c r="C89" s="3" t="s">
        <v>239</v>
      </c>
      <c r="D89" s="12">
        <v>6</v>
      </c>
      <c r="E89" s="12">
        <v>119</v>
      </c>
      <c r="F89" s="12">
        <v>0</v>
      </c>
      <c r="G89" s="12">
        <f t="shared" si="3"/>
        <v>125</v>
      </c>
      <c r="H89" s="12">
        <v>1</v>
      </c>
      <c r="I89" s="12">
        <v>78</v>
      </c>
      <c r="J89" s="13">
        <f t="shared" si="2"/>
        <v>1.6025641025641026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6</v>
      </c>
      <c r="E90" s="12">
        <v>85</v>
      </c>
      <c r="F90" s="12">
        <v>0</v>
      </c>
      <c r="G90" s="12">
        <f t="shared" si="3"/>
        <v>91</v>
      </c>
      <c r="H90" s="12">
        <v>3</v>
      </c>
      <c r="I90" s="12">
        <v>92</v>
      </c>
      <c r="J90" s="13">
        <f t="shared" si="2"/>
        <v>0.98913043478260865</v>
      </c>
    </row>
    <row r="91" spans="1:10" x14ac:dyDescent="0.25">
      <c r="A91" s="3" t="s">
        <v>243</v>
      </c>
      <c r="B91" s="3" t="s">
        <v>244</v>
      </c>
      <c r="C91" s="3" t="s">
        <v>245</v>
      </c>
      <c r="D91" s="12">
        <v>7</v>
      </c>
      <c r="E91" s="12">
        <v>80</v>
      </c>
      <c r="F91" s="12">
        <v>0</v>
      </c>
      <c r="G91" s="12">
        <f t="shared" si="3"/>
        <v>87</v>
      </c>
      <c r="H91" s="12">
        <v>0</v>
      </c>
      <c r="I91" s="12">
        <v>87</v>
      </c>
      <c r="J91" s="13">
        <f t="shared" si="2"/>
        <v>1</v>
      </c>
    </row>
    <row r="92" spans="1:10" x14ac:dyDescent="0.25">
      <c r="A92" s="3" t="s">
        <v>246</v>
      </c>
      <c r="B92" s="3" t="s">
        <v>247</v>
      </c>
      <c r="C92" s="3" t="s">
        <v>248</v>
      </c>
      <c r="D92" s="12">
        <v>3</v>
      </c>
      <c r="E92" s="12">
        <v>124</v>
      </c>
      <c r="F92" s="12">
        <v>0</v>
      </c>
      <c r="G92" s="12">
        <f t="shared" si="3"/>
        <v>127</v>
      </c>
      <c r="H92" s="12">
        <v>0</v>
      </c>
      <c r="I92" s="12">
        <v>117</v>
      </c>
      <c r="J92" s="13">
        <f t="shared" si="2"/>
        <v>1.0854700854700854</v>
      </c>
    </row>
    <row r="93" spans="1:10" x14ac:dyDescent="0.25">
      <c r="A93" s="3" t="s">
        <v>249</v>
      </c>
      <c r="B93" s="3" t="s">
        <v>250</v>
      </c>
      <c r="C93" s="3" t="s">
        <v>251</v>
      </c>
      <c r="D93" s="12">
        <v>1</v>
      </c>
      <c r="E93" s="12">
        <v>19</v>
      </c>
      <c r="F93" s="12">
        <v>0</v>
      </c>
      <c r="G93" s="12">
        <f t="shared" si="3"/>
        <v>20</v>
      </c>
      <c r="H93" s="12">
        <v>1</v>
      </c>
      <c r="I93" s="12">
        <v>22</v>
      </c>
      <c r="J93" s="13">
        <f t="shared" si="2"/>
        <v>0.90909090909090906</v>
      </c>
    </row>
    <row r="94" spans="1:10" x14ac:dyDescent="0.25">
      <c r="A94" s="3" t="s">
        <v>252</v>
      </c>
      <c r="B94" s="3" t="s">
        <v>253</v>
      </c>
      <c r="C94" s="3" t="s">
        <v>254</v>
      </c>
      <c r="D94" s="12">
        <v>21</v>
      </c>
      <c r="E94" s="12">
        <v>400</v>
      </c>
      <c r="F94" s="12">
        <v>0</v>
      </c>
      <c r="G94" s="12">
        <f t="shared" si="3"/>
        <v>421</v>
      </c>
      <c r="H94" s="12">
        <v>21</v>
      </c>
      <c r="I94" s="12">
        <v>427</v>
      </c>
      <c r="J94" s="13">
        <f t="shared" si="2"/>
        <v>0.98594847775175642</v>
      </c>
    </row>
    <row r="95" spans="1:10" x14ac:dyDescent="0.25">
      <c r="A95" s="3" t="s">
        <v>255</v>
      </c>
      <c r="B95" s="3" t="s">
        <v>253</v>
      </c>
      <c r="C95" s="3" t="s">
        <v>256</v>
      </c>
      <c r="D95" s="12">
        <v>0</v>
      </c>
      <c r="E95" s="12">
        <v>21</v>
      </c>
      <c r="F95" s="12">
        <v>0</v>
      </c>
      <c r="G95" s="12">
        <f t="shared" si="3"/>
        <v>21</v>
      </c>
      <c r="H95" s="12">
        <v>0</v>
      </c>
      <c r="I95" s="12">
        <v>18</v>
      </c>
      <c r="J95" s="13">
        <f t="shared" si="2"/>
        <v>1.1666666666666667</v>
      </c>
    </row>
    <row r="96" spans="1:10" x14ac:dyDescent="0.25">
      <c r="A96" s="3" t="s">
        <v>257</v>
      </c>
      <c r="B96" s="3" t="s">
        <v>253</v>
      </c>
      <c r="C96" s="3" t="s">
        <v>258</v>
      </c>
      <c r="D96" s="12">
        <v>18</v>
      </c>
      <c r="E96" s="12">
        <v>352</v>
      </c>
      <c r="F96" s="12">
        <v>0</v>
      </c>
      <c r="G96" s="12">
        <f t="shared" si="3"/>
        <v>370</v>
      </c>
      <c r="H96" s="12">
        <v>11</v>
      </c>
      <c r="I96" s="12">
        <v>378</v>
      </c>
      <c r="J96" s="13">
        <f t="shared" si="2"/>
        <v>0.97883597883597884</v>
      </c>
    </row>
    <row r="97" spans="1:10" x14ac:dyDescent="0.25">
      <c r="A97" s="3" t="s">
        <v>259</v>
      </c>
      <c r="B97" s="3" t="s">
        <v>253</v>
      </c>
      <c r="C97" s="3" t="s">
        <v>260</v>
      </c>
      <c r="D97" s="12">
        <v>4</v>
      </c>
      <c r="E97" s="12">
        <v>93</v>
      </c>
      <c r="F97" s="12">
        <v>0</v>
      </c>
      <c r="G97" s="12">
        <f t="shared" si="3"/>
        <v>97</v>
      </c>
      <c r="H97" s="12">
        <v>3</v>
      </c>
      <c r="I97" s="12">
        <v>94</v>
      </c>
      <c r="J97" s="13">
        <f t="shared" si="2"/>
        <v>1.0319148936170213</v>
      </c>
    </row>
    <row r="98" spans="1:10" x14ac:dyDescent="0.25">
      <c r="A98" s="3" t="s">
        <v>261</v>
      </c>
      <c r="B98" s="3" t="s">
        <v>253</v>
      </c>
      <c r="C98" s="3" t="s">
        <v>262</v>
      </c>
      <c r="D98" s="12">
        <v>14</v>
      </c>
      <c r="E98" s="12">
        <v>126</v>
      </c>
      <c r="F98" s="12">
        <v>0</v>
      </c>
      <c r="G98" s="12">
        <f t="shared" si="3"/>
        <v>140</v>
      </c>
      <c r="H98" s="12">
        <v>4</v>
      </c>
      <c r="I98" s="12">
        <v>134</v>
      </c>
      <c r="J98" s="13">
        <f t="shared" si="2"/>
        <v>1.044776119402985</v>
      </c>
    </row>
    <row r="99" spans="1:10" x14ac:dyDescent="0.25">
      <c r="A99" s="3" t="s">
        <v>263</v>
      </c>
      <c r="B99" s="3" t="s">
        <v>253</v>
      </c>
      <c r="C99" s="3" t="s">
        <v>264</v>
      </c>
      <c r="D99" s="12">
        <v>5</v>
      </c>
      <c r="E99" s="12">
        <v>84</v>
      </c>
      <c r="F99" s="12">
        <v>0</v>
      </c>
      <c r="G99" s="12">
        <f t="shared" si="3"/>
        <v>89</v>
      </c>
      <c r="H99" s="12">
        <v>4</v>
      </c>
      <c r="I99" s="12">
        <v>99</v>
      </c>
      <c r="J99" s="13">
        <f t="shared" si="2"/>
        <v>0.89898989898989901</v>
      </c>
    </row>
    <row r="100" spans="1:10" x14ac:dyDescent="0.25">
      <c r="A100" s="3" t="s">
        <v>265</v>
      </c>
      <c r="B100" s="3" t="s">
        <v>253</v>
      </c>
      <c r="C100" s="3" t="s">
        <v>266</v>
      </c>
      <c r="D100" s="12">
        <v>11</v>
      </c>
      <c r="E100" s="12">
        <v>454</v>
      </c>
      <c r="F100" s="12">
        <v>0</v>
      </c>
      <c r="G100" s="12">
        <f t="shared" si="3"/>
        <v>465</v>
      </c>
      <c r="H100" s="12">
        <v>6</v>
      </c>
      <c r="I100" s="12">
        <v>482</v>
      </c>
      <c r="J100" s="13">
        <f t="shared" si="2"/>
        <v>0.96473029045643155</v>
      </c>
    </row>
    <row r="101" spans="1:10" x14ac:dyDescent="0.25">
      <c r="A101" s="3" t="s">
        <v>267</v>
      </c>
      <c r="B101" s="3" t="s">
        <v>253</v>
      </c>
      <c r="C101" s="3" t="s">
        <v>268</v>
      </c>
      <c r="D101" s="12">
        <v>11</v>
      </c>
      <c r="E101" s="12">
        <v>214</v>
      </c>
      <c r="F101" s="12">
        <v>0</v>
      </c>
      <c r="G101" s="12">
        <f t="shared" si="3"/>
        <v>225</v>
      </c>
      <c r="H101" s="12">
        <v>5</v>
      </c>
      <c r="I101" s="12">
        <v>224</v>
      </c>
      <c r="J101" s="13">
        <f t="shared" si="2"/>
        <v>1.0044642857142858</v>
      </c>
    </row>
    <row r="102" spans="1:10" x14ac:dyDescent="0.25">
      <c r="A102" s="3" t="s">
        <v>269</v>
      </c>
      <c r="B102" s="3" t="s">
        <v>253</v>
      </c>
      <c r="C102" s="3" t="s">
        <v>270</v>
      </c>
      <c r="D102" s="12">
        <v>10</v>
      </c>
      <c r="E102" s="12">
        <v>138</v>
      </c>
      <c r="F102" s="12">
        <v>0</v>
      </c>
      <c r="G102" s="12">
        <f t="shared" si="3"/>
        <v>148</v>
      </c>
      <c r="H102" s="12">
        <v>10</v>
      </c>
      <c r="I102" s="12">
        <v>147</v>
      </c>
      <c r="J102" s="13">
        <f t="shared" si="2"/>
        <v>1.0068027210884354</v>
      </c>
    </row>
    <row r="103" spans="1:10" x14ac:dyDescent="0.25">
      <c r="A103" s="3" t="s">
        <v>271</v>
      </c>
      <c r="B103" s="3" t="s">
        <v>253</v>
      </c>
      <c r="C103" s="3" t="s">
        <v>272</v>
      </c>
      <c r="D103" s="12">
        <v>16</v>
      </c>
      <c r="E103" s="12">
        <v>163</v>
      </c>
      <c r="F103" s="12">
        <v>2</v>
      </c>
      <c r="G103" s="12">
        <f t="shared" si="3"/>
        <v>181</v>
      </c>
      <c r="H103" s="12">
        <v>0</v>
      </c>
      <c r="I103" s="12">
        <v>192</v>
      </c>
      <c r="J103" s="13">
        <f t="shared" si="2"/>
        <v>0.94270833333333337</v>
      </c>
    </row>
    <row r="104" spans="1:10" x14ac:dyDescent="0.25">
      <c r="A104" s="3" t="s">
        <v>273</v>
      </c>
      <c r="B104" s="3" t="s">
        <v>274</v>
      </c>
      <c r="C104" s="3" t="s">
        <v>274</v>
      </c>
      <c r="D104" s="12">
        <v>4</v>
      </c>
      <c r="E104" s="12">
        <v>58</v>
      </c>
      <c r="F104" s="12">
        <v>0</v>
      </c>
      <c r="G104" s="12">
        <f t="shared" si="3"/>
        <v>62</v>
      </c>
      <c r="H104" s="12">
        <v>4</v>
      </c>
      <c r="I104" s="12">
        <v>61</v>
      </c>
      <c r="J104" s="13">
        <f t="shared" si="2"/>
        <v>1.0163934426229508</v>
      </c>
    </row>
    <row r="105" spans="1:10" x14ac:dyDescent="0.25">
      <c r="A105" s="3" t="s">
        <v>275</v>
      </c>
      <c r="B105" s="3" t="s">
        <v>274</v>
      </c>
      <c r="C105" s="3" t="s">
        <v>276</v>
      </c>
      <c r="D105" s="12">
        <v>0</v>
      </c>
      <c r="E105" s="12">
        <v>26</v>
      </c>
      <c r="F105" s="12">
        <v>0</v>
      </c>
      <c r="G105" s="12">
        <f t="shared" si="3"/>
        <v>26</v>
      </c>
      <c r="H105" s="12">
        <v>0</v>
      </c>
      <c r="I105" s="12">
        <v>25</v>
      </c>
      <c r="J105" s="13">
        <f t="shared" si="2"/>
        <v>1.04</v>
      </c>
    </row>
    <row r="106" spans="1:10" x14ac:dyDescent="0.25">
      <c r="A106" s="3" t="s">
        <v>277</v>
      </c>
      <c r="B106" s="3" t="s">
        <v>278</v>
      </c>
      <c r="C106" s="3" t="s">
        <v>279</v>
      </c>
      <c r="D106" s="12">
        <v>6</v>
      </c>
      <c r="E106" s="12">
        <v>112</v>
      </c>
      <c r="F106" s="12">
        <v>0</v>
      </c>
      <c r="G106" s="12">
        <f t="shared" si="3"/>
        <v>118</v>
      </c>
      <c r="H106" s="12">
        <v>3</v>
      </c>
      <c r="I106" s="12">
        <v>115</v>
      </c>
      <c r="J106" s="13">
        <f t="shared" si="2"/>
        <v>1.0260869565217392</v>
      </c>
    </row>
    <row r="107" spans="1:10" x14ac:dyDescent="0.25">
      <c r="A107" s="3" t="s">
        <v>280</v>
      </c>
      <c r="B107" s="3" t="s">
        <v>281</v>
      </c>
      <c r="C107" s="3" t="s">
        <v>282</v>
      </c>
      <c r="D107" s="12">
        <v>2</v>
      </c>
      <c r="E107" s="12">
        <v>30</v>
      </c>
      <c r="F107" s="12">
        <v>0</v>
      </c>
      <c r="G107" s="12">
        <f t="shared" si="3"/>
        <v>32</v>
      </c>
      <c r="H107" s="12">
        <v>0</v>
      </c>
      <c r="I107" s="12">
        <v>31</v>
      </c>
      <c r="J107" s="13">
        <f t="shared" si="2"/>
        <v>1.032258064516129</v>
      </c>
    </row>
    <row r="108" spans="1:10" ht="15.75" thickBot="1" x14ac:dyDescent="0.3">
      <c r="A108" s="3" t="s">
        <v>283</v>
      </c>
      <c r="B108" s="3" t="s">
        <v>284</v>
      </c>
      <c r="C108" s="3" t="s">
        <v>284</v>
      </c>
      <c r="D108" s="12">
        <v>6</v>
      </c>
      <c r="E108" s="12">
        <v>47</v>
      </c>
      <c r="F108" s="12">
        <v>0</v>
      </c>
      <c r="G108" s="12">
        <f t="shared" si="3"/>
        <v>53</v>
      </c>
      <c r="H108" s="12">
        <v>3</v>
      </c>
      <c r="I108" s="12">
        <v>59</v>
      </c>
      <c r="J108" s="13">
        <f>G108/I108</f>
        <v>0.89830508474576276</v>
      </c>
    </row>
    <row r="109" spans="1:10" ht="15.75" thickTop="1" x14ac:dyDescent="0.25">
      <c r="A109" s="17" t="s">
        <v>285</v>
      </c>
      <c r="B109" s="17"/>
      <c r="C109" s="17"/>
      <c r="D109" s="18">
        <f>SUM(D3:D108)</f>
        <v>829</v>
      </c>
      <c r="E109" s="18">
        <f>SUM(E3:E108)</f>
        <v>10958</v>
      </c>
      <c r="F109" s="18">
        <f>SUM(F3:F108)</f>
        <v>111</v>
      </c>
      <c r="G109" s="18">
        <f t="shared" ref="G109" si="4">D109+E109+F109</f>
        <v>11898</v>
      </c>
      <c r="H109" s="18">
        <f>SUM(H3:H108)</f>
        <v>387</v>
      </c>
      <c r="I109" s="18">
        <f>SUM(I3:I108)</f>
        <v>10535</v>
      </c>
      <c r="J109" s="19">
        <f t="shared" si="2"/>
        <v>1.1293782629330802</v>
      </c>
    </row>
    <row r="111" spans="1:10" x14ac:dyDescent="0.25">
      <c r="A111" s="5" t="s">
        <v>286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287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8CB0-0BC5-4213-9F26-99F5F9FA30E3}">
  <dimension ref="A1:H79"/>
  <sheetViews>
    <sheetView tabSelected="1" zoomScale="125" zoomScaleNormal="125" workbookViewId="0">
      <selection activeCell="N7" sqref="N7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64">
        <v>45717</v>
      </c>
      <c r="C1" s="64"/>
      <c r="D1" s="64"/>
      <c r="E1" s="64"/>
      <c r="F1" s="64"/>
      <c r="G1" s="64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43</v>
      </c>
      <c r="D3" s="12">
        <v>0</v>
      </c>
      <c r="E3" s="12">
        <f>SUM(B3:D3)</f>
        <v>44</v>
      </c>
      <c r="F3" s="12">
        <v>1</v>
      </c>
      <c r="G3" s="12">
        <v>41</v>
      </c>
      <c r="H3" s="13">
        <f t="shared" ref="H3:H52" si="0">E3/G3</f>
        <v>1.0731707317073171</v>
      </c>
    </row>
    <row r="4" spans="1:8" x14ac:dyDescent="0.25">
      <c r="A4" s="3" t="s">
        <v>14</v>
      </c>
      <c r="B4" s="12">
        <v>4</v>
      </c>
      <c r="C4" s="12">
        <v>29</v>
      </c>
      <c r="D4" s="12">
        <v>0</v>
      </c>
      <c r="E4" s="12">
        <f t="shared" ref="E4:E52" si="1">SUM(B4:D4)</f>
        <v>33</v>
      </c>
      <c r="F4" s="12">
        <v>1</v>
      </c>
      <c r="G4" s="12">
        <v>23</v>
      </c>
      <c r="H4" s="13">
        <f t="shared" si="0"/>
        <v>1.4347826086956521</v>
      </c>
    </row>
    <row r="5" spans="1:8" x14ac:dyDescent="0.25">
      <c r="A5" s="3" t="s">
        <v>16</v>
      </c>
      <c r="B5" s="12">
        <v>3</v>
      </c>
      <c r="C5" s="12">
        <v>10</v>
      </c>
      <c r="D5" s="12">
        <v>0</v>
      </c>
      <c r="E5" s="12">
        <f t="shared" si="1"/>
        <v>13</v>
      </c>
      <c r="F5" s="12">
        <v>1</v>
      </c>
      <c r="G5" s="12">
        <v>11</v>
      </c>
      <c r="H5" s="13">
        <f t="shared" si="0"/>
        <v>1.1818181818181819</v>
      </c>
    </row>
    <row r="6" spans="1:8" x14ac:dyDescent="0.25">
      <c r="A6" s="3" t="s">
        <v>18</v>
      </c>
      <c r="B6" s="12">
        <v>19</v>
      </c>
      <c r="C6" s="12">
        <v>104</v>
      </c>
      <c r="D6" s="12">
        <v>0</v>
      </c>
      <c r="E6" s="12">
        <v>123</v>
      </c>
      <c r="F6" s="12">
        <v>3</v>
      </c>
      <c r="G6" s="12">
        <v>94</v>
      </c>
      <c r="H6" s="13">
        <v>1.3085106382978724</v>
      </c>
    </row>
    <row r="7" spans="1:8" x14ac:dyDescent="0.25">
      <c r="A7" s="3" t="s">
        <v>23</v>
      </c>
      <c r="B7" s="12">
        <v>2</v>
      </c>
      <c r="C7" s="12">
        <v>15</v>
      </c>
      <c r="D7" s="12">
        <v>0</v>
      </c>
      <c r="E7" s="12">
        <f t="shared" si="1"/>
        <v>17</v>
      </c>
      <c r="F7" s="12">
        <v>2</v>
      </c>
      <c r="G7" s="12">
        <v>14</v>
      </c>
      <c r="H7" s="13">
        <f t="shared" si="0"/>
        <v>1.2142857142857142</v>
      </c>
    </row>
    <row r="8" spans="1:8" x14ac:dyDescent="0.25">
      <c r="A8" s="3" t="s">
        <v>26</v>
      </c>
      <c r="B8" s="12">
        <v>5</v>
      </c>
      <c r="C8" s="12">
        <v>132</v>
      </c>
      <c r="D8" s="12">
        <v>0</v>
      </c>
      <c r="E8" s="12">
        <f t="shared" si="1"/>
        <v>137</v>
      </c>
      <c r="F8" s="12">
        <v>5</v>
      </c>
      <c r="G8" s="12">
        <v>141</v>
      </c>
      <c r="H8" s="13">
        <f t="shared" si="0"/>
        <v>0.97163120567375882</v>
      </c>
    </row>
    <row r="9" spans="1:8" x14ac:dyDescent="0.25">
      <c r="A9" s="3" t="s">
        <v>29</v>
      </c>
      <c r="B9" s="12">
        <v>7</v>
      </c>
      <c r="C9" s="12">
        <v>30</v>
      </c>
      <c r="D9" s="12">
        <v>0</v>
      </c>
      <c r="E9" s="12">
        <f t="shared" si="1"/>
        <v>37</v>
      </c>
      <c r="F9" s="12">
        <v>6</v>
      </c>
      <c r="G9" s="12">
        <v>32</v>
      </c>
      <c r="H9" s="13">
        <f t="shared" si="0"/>
        <v>1.15625</v>
      </c>
    </row>
    <row r="10" spans="1:8" x14ac:dyDescent="0.25">
      <c r="A10" s="3" t="s">
        <v>32</v>
      </c>
      <c r="B10" s="12">
        <v>25</v>
      </c>
      <c r="C10" s="12">
        <v>439</v>
      </c>
      <c r="D10" s="12">
        <v>56</v>
      </c>
      <c r="E10" s="12">
        <f t="shared" si="1"/>
        <v>520</v>
      </c>
      <c r="F10" s="12">
        <v>11</v>
      </c>
      <c r="G10" s="12">
        <v>225</v>
      </c>
      <c r="H10" s="13">
        <f t="shared" si="0"/>
        <v>2.3111111111111109</v>
      </c>
    </row>
    <row r="11" spans="1:8" x14ac:dyDescent="0.25">
      <c r="A11" s="3" t="s">
        <v>35</v>
      </c>
      <c r="B11" s="12">
        <v>14</v>
      </c>
      <c r="C11" s="12">
        <v>88</v>
      </c>
      <c r="D11" s="12">
        <v>0</v>
      </c>
      <c r="E11" s="12">
        <v>102</v>
      </c>
      <c r="F11" s="12">
        <v>7</v>
      </c>
      <c r="G11" s="12">
        <v>103</v>
      </c>
      <c r="H11" s="13">
        <v>0.99029126213592233</v>
      </c>
    </row>
    <row r="12" spans="1:8" x14ac:dyDescent="0.25">
      <c r="A12" s="3" t="s">
        <v>40</v>
      </c>
      <c r="B12" s="12">
        <v>2</v>
      </c>
      <c r="C12" s="12">
        <v>45</v>
      </c>
      <c r="D12" s="12">
        <v>0</v>
      </c>
      <c r="E12" s="12">
        <f t="shared" si="1"/>
        <v>47</v>
      </c>
      <c r="F12" s="12">
        <v>2</v>
      </c>
      <c r="G12" s="12">
        <v>47</v>
      </c>
      <c r="H12" s="13">
        <f t="shared" si="0"/>
        <v>1</v>
      </c>
    </row>
    <row r="13" spans="1:8" x14ac:dyDescent="0.25">
      <c r="A13" s="3" t="s">
        <v>43</v>
      </c>
      <c r="B13" s="12">
        <v>10</v>
      </c>
      <c r="C13" s="12">
        <v>92</v>
      </c>
      <c r="D13" s="12">
        <v>0</v>
      </c>
      <c r="E13" s="12">
        <f t="shared" si="1"/>
        <v>102</v>
      </c>
      <c r="F13" s="12">
        <v>10</v>
      </c>
      <c r="G13" s="12">
        <v>45</v>
      </c>
      <c r="H13" s="13">
        <f t="shared" si="0"/>
        <v>2.2666666666666666</v>
      </c>
    </row>
    <row r="14" spans="1:8" x14ac:dyDescent="0.25">
      <c r="A14" s="3" t="s">
        <v>46</v>
      </c>
      <c r="B14" s="12">
        <v>17</v>
      </c>
      <c r="C14" s="12">
        <v>485</v>
      </c>
      <c r="D14" s="12">
        <v>0</v>
      </c>
      <c r="E14" s="12">
        <v>502</v>
      </c>
      <c r="F14" s="12">
        <v>8</v>
      </c>
      <c r="G14" s="12">
        <v>445</v>
      </c>
      <c r="H14" s="13">
        <v>1.1280898876404495</v>
      </c>
    </row>
    <row r="15" spans="1:8" x14ac:dyDescent="0.25">
      <c r="A15" s="3" t="s">
        <v>51</v>
      </c>
      <c r="B15" s="12">
        <v>3</v>
      </c>
      <c r="C15" s="12">
        <v>39</v>
      </c>
      <c r="D15" s="12">
        <v>0</v>
      </c>
      <c r="E15" s="12">
        <f t="shared" si="1"/>
        <v>42</v>
      </c>
      <c r="F15" s="12">
        <v>3</v>
      </c>
      <c r="G15" s="12">
        <v>10</v>
      </c>
      <c r="H15" s="13">
        <f t="shared" si="0"/>
        <v>4.2</v>
      </c>
    </row>
    <row r="16" spans="1:8" x14ac:dyDescent="0.25">
      <c r="A16" s="3" t="s">
        <v>54</v>
      </c>
      <c r="B16" s="12">
        <v>14</v>
      </c>
      <c r="C16" s="12">
        <v>336</v>
      </c>
      <c r="D16" s="12">
        <v>0</v>
      </c>
      <c r="E16" s="12">
        <v>350</v>
      </c>
      <c r="F16" s="12">
        <v>5</v>
      </c>
      <c r="G16" s="12">
        <v>366</v>
      </c>
      <c r="H16" s="13">
        <v>0.95628415300546443</v>
      </c>
    </row>
    <row r="17" spans="1:8" x14ac:dyDescent="0.25">
      <c r="A17" s="3" t="s">
        <v>59</v>
      </c>
      <c r="B17" s="12">
        <v>3</v>
      </c>
      <c r="C17" s="12">
        <v>19</v>
      </c>
      <c r="D17" s="12">
        <v>0</v>
      </c>
      <c r="E17" s="12">
        <f t="shared" si="1"/>
        <v>22</v>
      </c>
      <c r="F17" s="12">
        <v>3</v>
      </c>
      <c r="G17" s="12">
        <v>19</v>
      </c>
      <c r="H17" s="13">
        <f t="shared" si="0"/>
        <v>1.1578947368421053</v>
      </c>
    </row>
    <row r="18" spans="1:8" x14ac:dyDescent="0.25">
      <c r="A18" s="3" t="s">
        <v>62</v>
      </c>
      <c r="B18" s="12">
        <v>5</v>
      </c>
      <c r="C18" s="12">
        <v>29</v>
      </c>
      <c r="D18" s="12">
        <v>0</v>
      </c>
      <c r="E18" s="12">
        <f t="shared" si="1"/>
        <v>34</v>
      </c>
      <c r="F18" s="12">
        <v>4</v>
      </c>
      <c r="G18" s="12">
        <v>34</v>
      </c>
      <c r="H18" s="13">
        <f t="shared" si="0"/>
        <v>1</v>
      </c>
    </row>
    <row r="19" spans="1:8" x14ac:dyDescent="0.25">
      <c r="A19" s="3" t="s">
        <v>65</v>
      </c>
      <c r="B19" s="12">
        <v>11</v>
      </c>
      <c r="C19" s="12">
        <v>267</v>
      </c>
      <c r="D19" s="12">
        <v>0</v>
      </c>
      <c r="E19" s="12">
        <v>278</v>
      </c>
      <c r="F19" s="12">
        <v>6</v>
      </c>
      <c r="G19" s="12">
        <v>162</v>
      </c>
      <c r="H19" s="13">
        <v>1.7160493827160495</v>
      </c>
    </row>
    <row r="20" spans="1:8" x14ac:dyDescent="0.25">
      <c r="A20" s="3" t="s">
        <v>70</v>
      </c>
      <c r="B20" s="12">
        <v>5</v>
      </c>
      <c r="C20" s="12">
        <v>78</v>
      </c>
      <c r="D20" s="12">
        <v>0</v>
      </c>
      <c r="E20" s="12">
        <v>83</v>
      </c>
      <c r="F20" s="12">
        <v>2</v>
      </c>
      <c r="G20" s="12">
        <v>87</v>
      </c>
      <c r="H20" s="13">
        <v>0.95402298850574707</v>
      </c>
    </row>
    <row r="21" spans="1:8" x14ac:dyDescent="0.25">
      <c r="A21" s="3" t="s">
        <v>75</v>
      </c>
      <c r="B21" s="12">
        <v>2</v>
      </c>
      <c r="C21" s="12">
        <v>58</v>
      </c>
      <c r="D21" s="12">
        <v>0</v>
      </c>
      <c r="E21" s="12">
        <f t="shared" si="1"/>
        <v>60</v>
      </c>
      <c r="F21" s="12">
        <v>1</v>
      </c>
      <c r="G21" s="12">
        <v>58</v>
      </c>
      <c r="H21" s="13">
        <f t="shared" si="0"/>
        <v>1.0344827586206897</v>
      </c>
    </row>
    <row r="22" spans="1:8" x14ac:dyDescent="0.25">
      <c r="A22" s="3" t="s">
        <v>78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13">
        <f t="shared" si="0"/>
        <v>1.5</v>
      </c>
    </row>
    <row r="23" spans="1:8" x14ac:dyDescent="0.25">
      <c r="A23" s="3" t="s">
        <v>81</v>
      </c>
      <c r="B23" s="12">
        <v>29</v>
      </c>
      <c r="C23" s="12">
        <v>376</v>
      </c>
      <c r="D23" s="12">
        <v>10</v>
      </c>
      <c r="E23" s="12">
        <f t="shared" si="1"/>
        <v>415</v>
      </c>
      <c r="F23" s="12">
        <v>29</v>
      </c>
      <c r="G23" s="12">
        <v>181</v>
      </c>
      <c r="H23" s="13">
        <f t="shared" si="0"/>
        <v>2.2928176795580111</v>
      </c>
    </row>
    <row r="24" spans="1:8" x14ac:dyDescent="0.25">
      <c r="A24" s="3" t="s">
        <v>84</v>
      </c>
      <c r="B24" s="12">
        <v>3</v>
      </c>
      <c r="C24" s="12">
        <v>48</v>
      </c>
      <c r="D24" s="12">
        <v>0</v>
      </c>
      <c r="E24" s="12">
        <f t="shared" si="1"/>
        <v>51</v>
      </c>
      <c r="F24" s="12">
        <v>2</v>
      </c>
      <c r="G24" s="12">
        <v>48</v>
      </c>
      <c r="H24" s="13">
        <f t="shared" si="0"/>
        <v>1.0625</v>
      </c>
    </row>
    <row r="25" spans="1:8" x14ac:dyDescent="0.25">
      <c r="A25" s="3" t="s">
        <v>87</v>
      </c>
      <c r="B25" s="12">
        <v>10</v>
      </c>
      <c r="C25" s="12">
        <v>117</v>
      </c>
      <c r="D25" s="12">
        <v>0</v>
      </c>
      <c r="E25" s="12">
        <f t="shared" si="1"/>
        <v>127</v>
      </c>
      <c r="F25" s="12">
        <v>8</v>
      </c>
      <c r="G25" s="12">
        <v>117</v>
      </c>
      <c r="H25" s="13">
        <f t="shared" si="0"/>
        <v>1.0854700854700854</v>
      </c>
    </row>
    <row r="26" spans="1:8" x14ac:dyDescent="0.25">
      <c r="A26" s="3" t="s">
        <v>90</v>
      </c>
      <c r="B26" s="12">
        <v>1</v>
      </c>
      <c r="C26" s="12">
        <v>6</v>
      </c>
      <c r="D26" s="12">
        <v>0</v>
      </c>
      <c r="E26" s="12">
        <f t="shared" si="1"/>
        <v>7</v>
      </c>
      <c r="F26" s="12">
        <v>1</v>
      </c>
      <c r="G26" s="12">
        <v>6</v>
      </c>
      <c r="H26" s="13">
        <f t="shared" si="0"/>
        <v>1.1666666666666667</v>
      </c>
    </row>
    <row r="27" spans="1:8" x14ac:dyDescent="0.25">
      <c r="A27" s="3" t="s">
        <v>93</v>
      </c>
      <c r="B27" s="12">
        <v>2</v>
      </c>
      <c r="C27" s="12">
        <v>12</v>
      </c>
      <c r="D27" s="12">
        <v>0</v>
      </c>
      <c r="E27" s="12">
        <f t="shared" si="1"/>
        <v>14</v>
      </c>
      <c r="F27" s="12">
        <v>1</v>
      </c>
      <c r="G27" s="12">
        <v>15</v>
      </c>
      <c r="H27" s="13">
        <f t="shared" si="0"/>
        <v>0.93333333333333335</v>
      </c>
    </row>
    <row r="28" spans="1:8" x14ac:dyDescent="0.25">
      <c r="A28" s="3" t="s">
        <v>96</v>
      </c>
      <c r="B28" s="12">
        <v>0</v>
      </c>
      <c r="C28" s="12">
        <v>7</v>
      </c>
      <c r="D28" s="12">
        <v>0</v>
      </c>
      <c r="E28" s="12">
        <f t="shared" si="1"/>
        <v>7</v>
      </c>
      <c r="F28" s="12">
        <v>0</v>
      </c>
      <c r="G28" s="12">
        <v>6</v>
      </c>
      <c r="H28" s="13">
        <f t="shared" si="0"/>
        <v>1.1666666666666667</v>
      </c>
    </row>
    <row r="29" spans="1:8" x14ac:dyDescent="0.25">
      <c r="A29" s="3" t="s">
        <v>99</v>
      </c>
      <c r="B29" s="12">
        <v>0</v>
      </c>
      <c r="C29" s="12">
        <v>14</v>
      </c>
      <c r="D29" s="12">
        <v>0</v>
      </c>
      <c r="E29" s="12">
        <f t="shared" si="1"/>
        <v>14</v>
      </c>
      <c r="F29" s="12">
        <v>0</v>
      </c>
      <c r="G29" s="12">
        <v>14</v>
      </c>
      <c r="H29" s="13">
        <f t="shared" si="0"/>
        <v>1</v>
      </c>
    </row>
    <row r="30" spans="1:8" x14ac:dyDescent="0.25">
      <c r="A30" s="3" t="s">
        <v>102</v>
      </c>
      <c r="B30" s="12">
        <v>5</v>
      </c>
      <c r="C30" s="12">
        <v>38</v>
      </c>
      <c r="D30" s="12">
        <v>0</v>
      </c>
      <c r="E30" s="12">
        <f t="shared" si="1"/>
        <v>43</v>
      </c>
      <c r="F30" s="12">
        <v>5</v>
      </c>
      <c r="G30" s="12">
        <v>38</v>
      </c>
      <c r="H30" s="13">
        <f t="shared" si="0"/>
        <v>1.131578947368421</v>
      </c>
    </row>
    <row r="31" spans="1:8" x14ac:dyDescent="0.25">
      <c r="A31" s="3" t="s">
        <v>105</v>
      </c>
      <c r="B31" s="12">
        <v>2</v>
      </c>
      <c r="C31" s="12">
        <v>82</v>
      </c>
      <c r="D31" s="12">
        <v>0</v>
      </c>
      <c r="E31" s="12">
        <f t="shared" si="1"/>
        <v>84</v>
      </c>
      <c r="F31" s="12">
        <v>2</v>
      </c>
      <c r="G31" s="12">
        <v>30</v>
      </c>
      <c r="H31" s="13">
        <f t="shared" si="0"/>
        <v>2.8</v>
      </c>
    </row>
    <row r="32" spans="1:8" x14ac:dyDescent="0.25">
      <c r="A32" s="3" t="s">
        <v>108</v>
      </c>
      <c r="B32" s="12">
        <v>8</v>
      </c>
      <c r="C32" s="12">
        <v>129</v>
      </c>
      <c r="D32" s="12">
        <v>0</v>
      </c>
      <c r="E32" s="12">
        <f t="shared" si="1"/>
        <v>137</v>
      </c>
      <c r="F32" s="12">
        <v>2</v>
      </c>
      <c r="G32" s="12">
        <v>113</v>
      </c>
      <c r="H32" s="13">
        <f t="shared" si="0"/>
        <v>1.2123893805309736</v>
      </c>
    </row>
    <row r="33" spans="1:8" x14ac:dyDescent="0.25">
      <c r="A33" s="3" t="s">
        <v>111</v>
      </c>
      <c r="B33" s="12">
        <v>2</v>
      </c>
      <c r="C33" s="12">
        <v>12</v>
      </c>
      <c r="D33" s="12">
        <v>0</v>
      </c>
      <c r="E33" s="12">
        <f t="shared" si="1"/>
        <v>14</v>
      </c>
      <c r="F33" s="12">
        <v>1</v>
      </c>
      <c r="G33" s="12">
        <v>14</v>
      </c>
      <c r="H33" s="13">
        <f t="shared" si="0"/>
        <v>1</v>
      </c>
    </row>
    <row r="34" spans="1:8" x14ac:dyDescent="0.25">
      <c r="A34" s="3" t="s">
        <v>114</v>
      </c>
      <c r="B34" s="12">
        <v>0</v>
      </c>
      <c r="C34" s="12">
        <v>31</v>
      </c>
      <c r="D34" s="12">
        <v>0</v>
      </c>
      <c r="E34" s="12">
        <f t="shared" si="1"/>
        <v>31</v>
      </c>
      <c r="F34" s="12">
        <v>0</v>
      </c>
      <c r="G34" s="12">
        <v>18</v>
      </c>
      <c r="H34" s="13">
        <f t="shared" si="0"/>
        <v>1.7222222222222223</v>
      </c>
    </row>
    <row r="35" spans="1:8" x14ac:dyDescent="0.25">
      <c r="A35" s="3" t="s">
        <v>117</v>
      </c>
      <c r="B35" s="12">
        <v>13</v>
      </c>
      <c r="C35" s="12">
        <v>125</v>
      </c>
      <c r="D35" s="12">
        <v>0</v>
      </c>
      <c r="E35" s="12">
        <v>138</v>
      </c>
      <c r="F35" s="12">
        <v>3</v>
      </c>
      <c r="G35" s="12">
        <v>122</v>
      </c>
      <c r="H35" s="13">
        <v>1.1311475409836065</v>
      </c>
    </row>
    <row r="36" spans="1:8" x14ac:dyDescent="0.25">
      <c r="A36" s="3" t="s">
        <v>122</v>
      </c>
      <c r="B36" s="12">
        <v>3</v>
      </c>
      <c r="C36" s="12">
        <v>32</v>
      </c>
      <c r="D36" s="12">
        <v>0</v>
      </c>
      <c r="E36" s="12">
        <f t="shared" si="1"/>
        <v>35</v>
      </c>
      <c r="F36" s="12">
        <v>3</v>
      </c>
      <c r="G36" s="12">
        <v>33</v>
      </c>
      <c r="H36" s="13">
        <f t="shared" si="0"/>
        <v>1.0606060606060606</v>
      </c>
    </row>
    <row r="37" spans="1:8" x14ac:dyDescent="0.25">
      <c r="A37" s="3" t="s">
        <v>124</v>
      </c>
      <c r="B37" s="12">
        <v>2</v>
      </c>
      <c r="C37" s="12">
        <v>29</v>
      </c>
      <c r="D37" s="12">
        <v>0</v>
      </c>
      <c r="E37" s="12">
        <f t="shared" si="1"/>
        <v>31</v>
      </c>
      <c r="F37" s="12">
        <v>0</v>
      </c>
      <c r="G37" s="12">
        <v>22</v>
      </c>
      <c r="H37" s="13">
        <f t="shared" si="0"/>
        <v>1.4090909090909092</v>
      </c>
    </row>
    <row r="38" spans="1:8" x14ac:dyDescent="0.25">
      <c r="A38" s="3" t="s">
        <v>127</v>
      </c>
      <c r="B38" s="12">
        <v>0</v>
      </c>
      <c r="C38" s="12">
        <v>21</v>
      </c>
      <c r="D38" s="12">
        <v>0</v>
      </c>
      <c r="E38" s="12">
        <f t="shared" si="1"/>
        <v>21</v>
      </c>
      <c r="F38" s="12">
        <v>0</v>
      </c>
      <c r="G38" s="12">
        <v>21</v>
      </c>
      <c r="H38" s="13">
        <f t="shared" si="0"/>
        <v>1</v>
      </c>
    </row>
    <row r="39" spans="1:8" x14ac:dyDescent="0.25">
      <c r="A39" s="3" t="s">
        <v>130</v>
      </c>
      <c r="B39" s="12">
        <v>3</v>
      </c>
      <c r="C39" s="12">
        <v>99</v>
      </c>
      <c r="D39" s="12">
        <v>0</v>
      </c>
      <c r="E39" s="12">
        <f t="shared" si="1"/>
        <v>102</v>
      </c>
      <c r="F39" s="12">
        <v>3</v>
      </c>
      <c r="G39" s="12">
        <v>110</v>
      </c>
      <c r="H39" s="13">
        <f t="shared" si="0"/>
        <v>0.92727272727272725</v>
      </c>
    </row>
    <row r="40" spans="1:8" x14ac:dyDescent="0.25">
      <c r="A40" s="3" t="s">
        <v>133</v>
      </c>
      <c r="B40" s="12">
        <v>8</v>
      </c>
      <c r="C40" s="12">
        <v>94</v>
      </c>
      <c r="D40" s="12">
        <v>0</v>
      </c>
      <c r="E40" s="12">
        <f t="shared" si="1"/>
        <v>102</v>
      </c>
      <c r="F40" s="12">
        <v>6</v>
      </c>
      <c r="G40" s="12">
        <v>66</v>
      </c>
      <c r="H40" s="13">
        <f t="shared" si="0"/>
        <v>1.5454545454545454</v>
      </c>
    </row>
    <row r="41" spans="1:8" x14ac:dyDescent="0.25">
      <c r="A41" s="3" t="s">
        <v>136</v>
      </c>
      <c r="B41" s="12">
        <v>3</v>
      </c>
      <c r="C41" s="12">
        <v>79</v>
      </c>
      <c r="D41" s="12">
        <v>0</v>
      </c>
      <c r="E41" s="12">
        <f t="shared" si="1"/>
        <v>82</v>
      </c>
      <c r="F41" s="12">
        <v>0</v>
      </c>
      <c r="G41" s="12">
        <v>96</v>
      </c>
      <c r="H41" s="13">
        <f t="shared" si="0"/>
        <v>0.85416666666666663</v>
      </c>
    </row>
    <row r="42" spans="1:8" x14ac:dyDescent="0.25">
      <c r="A42" s="3" t="s">
        <v>139</v>
      </c>
      <c r="B42" s="12">
        <v>0</v>
      </c>
      <c r="C42" s="12">
        <v>27</v>
      </c>
      <c r="D42" s="12">
        <v>0</v>
      </c>
      <c r="E42" s="12">
        <f t="shared" si="1"/>
        <v>27</v>
      </c>
      <c r="F42" s="12">
        <v>0</v>
      </c>
      <c r="G42" s="12">
        <v>27</v>
      </c>
      <c r="H42" s="13">
        <f t="shared" si="0"/>
        <v>1</v>
      </c>
    </row>
    <row r="43" spans="1:8" x14ac:dyDescent="0.25">
      <c r="A43" s="3" t="s">
        <v>142</v>
      </c>
      <c r="B43" s="12">
        <v>4</v>
      </c>
      <c r="C43" s="12">
        <v>63</v>
      </c>
      <c r="D43" s="12">
        <v>0</v>
      </c>
      <c r="E43" s="12">
        <v>67</v>
      </c>
      <c r="F43" s="12">
        <v>0</v>
      </c>
      <c r="G43" s="12">
        <v>64</v>
      </c>
      <c r="H43" s="13">
        <v>1.046875</v>
      </c>
    </row>
    <row r="44" spans="1:8" x14ac:dyDescent="0.25">
      <c r="A44" s="3" t="s">
        <v>147</v>
      </c>
      <c r="B44" s="12">
        <v>4</v>
      </c>
      <c r="C44" s="12">
        <v>86</v>
      </c>
      <c r="D44" s="12">
        <v>5</v>
      </c>
      <c r="E44" s="12">
        <f t="shared" si="1"/>
        <v>95</v>
      </c>
      <c r="F44" s="12">
        <v>4</v>
      </c>
      <c r="G44" s="12">
        <v>48</v>
      </c>
      <c r="H44" s="13">
        <f t="shared" si="0"/>
        <v>1.9791666666666667</v>
      </c>
    </row>
    <row r="45" spans="1:8" x14ac:dyDescent="0.25">
      <c r="A45" s="3" t="s">
        <v>150</v>
      </c>
      <c r="B45" s="12">
        <v>2</v>
      </c>
      <c r="C45" s="12">
        <v>58</v>
      </c>
      <c r="D45" s="12">
        <v>0</v>
      </c>
      <c r="E45" s="12">
        <v>60</v>
      </c>
      <c r="F45" s="12">
        <v>0</v>
      </c>
      <c r="G45" s="12">
        <v>55</v>
      </c>
      <c r="H45" s="13">
        <v>1.0909090909090908</v>
      </c>
    </row>
    <row r="46" spans="1:8" x14ac:dyDescent="0.25">
      <c r="A46" s="3" t="s">
        <v>155</v>
      </c>
      <c r="B46" s="12">
        <v>0</v>
      </c>
      <c r="C46" s="12">
        <v>24</v>
      </c>
      <c r="D46" s="12">
        <v>0</v>
      </c>
      <c r="E46" s="12">
        <f t="shared" si="1"/>
        <v>24</v>
      </c>
      <c r="F46" s="12">
        <v>0</v>
      </c>
      <c r="G46" s="12">
        <v>24</v>
      </c>
      <c r="H46" s="13">
        <f t="shared" si="0"/>
        <v>1</v>
      </c>
    </row>
    <row r="47" spans="1:8" x14ac:dyDescent="0.25">
      <c r="A47" s="3" t="s">
        <v>158</v>
      </c>
      <c r="B47" s="12">
        <v>3</v>
      </c>
      <c r="C47" s="12">
        <v>57</v>
      </c>
      <c r="D47" s="12">
        <v>0</v>
      </c>
      <c r="E47" s="12">
        <f t="shared" si="1"/>
        <v>60</v>
      </c>
      <c r="F47" s="12">
        <v>3</v>
      </c>
      <c r="G47" s="12">
        <v>40</v>
      </c>
      <c r="H47" s="13">
        <f t="shared" si="0"/>
        <v>1.5</v>
      </c>
    </row>
    <row r="48" spans="1:8" x14ac:dyDescent="0.25">
      <c r="A48" s="3" t="s">
        <v>161</v>
      </c>
      <c r="B48" s="12">
        <v>3</v>
      </c>
      <c r="C48" s="12">
        <v>133</v>
      </c>
      <c r="D48" s="12">
        <v>0</v>
      </c>
      <c r="E48" s="12">
        <f t="shared" si="1"/>
        <v>136</v>
      </c>
      <c r="F48" s="12">
        <v>1</v>
      </c>
      <c r="G48" s="12">
        <v>83</v>
      </c>
      <c r="H48" s="13">
        <f t="shared" si="0"/>
        <v>1.6385542168674698</v>
      </c>
    </row>
    <row r="49" spans="1:8" x14ac:dyDescent="0.25">
      <c r="A49" s="3" t="s">
        <v>164</v>
      </c>
      <c r="B49" s="12">
        <v>2</v>
      </c>
      <c r="C49" s="12">
        <v>21</v>
      </c>
      <c r="D49" s="12">
        <v>0</v>
      </c>
      <c r="E49" s="12">
        <f t="shared" si="1"/>
        <v>23</v>
      </c>
      <c r="F49" s="12">
        <v>1</v>
      </c>
      <c r="G49" s="12">
        <v>21</v>
      </c>
      <c r="H49" s="13">
        <f t="shared" si="0"/>
        <v>1.0952380952380953</v>
      </c>
    </row>
    <row r="50" spans="1:8" x14ac:dyDescent="0.25">
      <c r="A50" s="3" t="s">
        <v>167</v>
      </c>
      <c r="B50" s="12">
        <v>4</v>
      </c>
      <c r="C50" s="12">
        <v>118</v>
      </c>
      <c r="D50" s="12">
        <v>0</v>
      </c>
      <c r="E50" s="12">
        <f t="shared" si="1"/>
        <v>122</v>
      </c>
      <c r="F50" s="12">
        <v>0</v>
      </c>
      <c r="G50" s="12">
        <v>131</v>
      </c>
      <c r="H50" s="13">
        <f t="shared" si="0"/>
        <v>0.93129770992366412</v>
      </c>
    </row>
    <row r="51" spans="1:8" x14ac:dyDescent="0.25">
      <c r="A51" s="3" t="s">
        <v>169</v>
      </c>
      <c r="B51" s="12">
        <v>2</v>
      </c>
      <c r="C51" s="12">
        <v>26</v>
      </c>
      <c r="D51" s="12">
        <v>1</v>
      </c>
      <c r="E51" s="12">
        <f t="shared" si="1"/>
        <v>29</v>
      </c>
      <c r="F51" s="12">
        <v>2</v>
      </c>
      <c r="G51" s="12">
        <v>17</v>
      </c>
      <c r="H51" s="13">
        <f t="shared" si="0"/>
        <v>1.7058823529411764</v>
      </c>
    </row>
    <row r="52" spans="1:8" x14ac:dyDescent="0.25">
      <c r="A52" s="3" t="s">
        <v>172</v>
      </c>
      <c r="B52" s="12">
        <v>2</v>
      </c>
      <c r="C52" s="12">
        <v>34</v>
      </c>
      <c r="D52" s="12">
        <v>0</v>
      </c>
      <c r="E52" s="12">
        <f t="shared" si="1"/>
        <v>36</v>
      </c>
      <c r="F52" s="12">
        <v>1</v>
      </c>
      <c r="G52" s="12">
        <v>35</v>
      </c>
      <c r="H52" s="13">
        <f t="shared" si="0"/>
        <v>1.0285714285714285</v>
      </c>
    </row>
    <row r="53" spans="1:8" x14ac:dyDescent="0.25">
      <c r="A53" s="3" t="s">
        <v>175</v>
      </c>
      <c r="B53" s="12">
        <v>218</v>
      </c>
      <c r="C53" s="12">
        <v>3019</v>
      </c>
      <c r="D53" s="12">
        <v>12</v>
      </c>
      <c r="E53" s="12">
        <v>3249</v>
      </c>
      <c r="F53" s="12">
        <v>88</v>
      </c>
      <c r="G53" s="12">
        <v>3202</v>
      </c>
      <c r="H53" s="13">
        <v>1.0146783260462211</v>
      </c>
    </row>
    <row r="54" spans="1:8" x14ac:dyDescent="0.25">
      <c r="A54" s="3" t="s">
        <v>204</v>
      </c>
      <c r="B54" s="12">
        <v>8</v>
      </c>
      <c r="C54" s="12">
        <v>58</v>
      </c>
      <c r="D54" s="12">
        <v>0</v>
      </c>
      <c r="E54" s="12">
        <f t="shared" ref="E54:E74" si="2">SUM(B54:D54)</f>
        <v>66</v>
      </c>
      <c r="F54" s="12">
        <v>2</v>
      </c>
      <c r="G54" s="12">
        <v>66</v>
      </c>
      <c r="H54" s="13">
        <f t="shared" ref="H54:H75" si="3">E54/G54</f>
        <v>1</v>
      </c>
    </row>
    <row r="55" spans="1:8" x14ac:dyDescent="0.25">
      <c r="A55" s="3" t="s">
        <v>206</v>
      </c>
      <c r="B55" s="12">
        <v>4</v>
      </c>
      <c r="C55" s="12">
        <v>59</v>
      </c>
      <c r="D55" s="12">
        <v>0</v>
      </c>
      <c r="E55" s="12">
        <v>63</v>
      </c>
      <c r="F55" s="12">
        <v>4</v>
      </c>
      <c r="G55" s="12">
        <v>24</v>
      </c>
      <c r="H55" s="13">
        <v>2.625</v>
      </c>
    </row>
    <row r="56" spans="1:8" x14ac:dyDescent="0.25">
      <c r="A56" s="3" t="s">
        <v>211</v>
      </c>
      <c r="B56" s="12">
        <v>7</v>
      </c>
      <c r="C56" s="12">
        <v>63</v>
      </c>
      <c r="D56" s="12">
        <v>13</v>
      </c>
      <c r="E56" s="12">
        <f t="shared" si="2"/>
        <v>83</v>
      </c>
      <c r="F56" s="12">
        <v>7</v>
      </c>
      <c r="G56" s="12">
        <v>81</v>
      </c>
      <c r="H56" s="13">
        <f t="shared" si="3"/>
        <v>1.0246913580246915</v>
      </c>
    </row>
    <row r="57" spans="1:8" x14ac:dyDescent="0.25">
      <c r="A57" s="3" t="s">
        <v>214</v>
      </c>
      <c r="B57" s="12">
        <v>6</v>
      </c>
      <c r="C57" s="12">
        <v>56</v>
      </c>
      <c r="D57" s="12">
        <v>0</v>
      </c>
      <c r="E57" s="12">
        <f t="shared" si="2"/>
        <v>62</v>
      </c>
      <c r="F57" s="12">
        <v>6</v>
      </c>
      <c r="G57" s="12">
        <v>47</v>
      </c>
      <c r="H57" s="13">
        <f t="shared" si="3"/>
        <v>1.3191489361702127</v>
      </c>
    </row>
    <row r="58" spans="1:8" x14ac:dyDescent="0.25">
      <c r="A58" s="3" t="s">
        <v>216</v>
      </c>
      <c r="B58" s="12">
        <v>14</v>
      </c>
      <c r="C58" s="12">
        <v>145</v>
      </c>
      <c r="D58" s="12">
        <v>6</v>
      </c>
      <c r="E58" s="12">
        <v>165</v>
      </c>
      <c r="F58" s="12">
        <v>13</v>
      </c>
      <c r="G58" s="12">
        <v>227</v>
      </c>
      <c r="H58" s="13">
        <v>0.72687224669603523</v>
      </c>
    </row>
    <row r="59" spans="1:8" x14ac:dyDescent="0.25">
      <c r="A59" s="3" t="s">
        <v>221</v>
      </c>
      <c r="B59" s="12">
        <v>11</v>
      </c>
      <c r="C59" s="12">
        <v>133</v>
      </c>
      <c r="D59" s="12">
        <v>1</v>
      </c>
      <c r="E59" s="12">
        <f t="shared" si="2"/>
        <v>145</v>
      </c>
      <c r="F59" s="12">
        <v>9</v>
      </c>
      <c r="G59" s="12">
        <v>89</v>
      </c>
      <c r="H59" s="13">
        <f t="shared" si="3"/>
        <v>1.6292134831460674</v>
      </c>
    </row>
    <row r="60" spans="1:8" x14ac:dyDescent="0.25">
      <c r="A60" s="3" t="s">
        <v>224</v>
      </c>
      <c r="B60" s="12">
        <v>5</v>
      </c>
      <c r="C60" s="12">
        <v>79</v>
      </c>
      <c r="D60" s="12">
        <v>0</v>
      </c>
      <c r="E60" s="12">
        <f t="shared" si="2"/>
        <v>84</v>
      </c>
      <c r="F60" s="12">
        <v>5</v>
      </c>
      <c r="G60" s="12">
        <v>38</v>
      </c>
      <c r="H60" s="13">
        <f t="shared" si="3"/>
        <v>2.2105263157894739</v>
      </c>
    </row>
    <row r="61" spans="1:8" x14ac:dyDescent="0.25">
      <c r="A61" s="3" t="s">
        <v>227</v>
      </c>
      <c r="B61" s="12">
        <v>15</v>
      </c>
      <c r="C61" s="12">
        <v>201</v>
      </c>
      <c r="D61" s="12">
        <v>5</v>
      </c>
      <c r="E61" s="12">
        <f t="shared" si="2"/>
        <v>221</v>
      </c>
      <c r="F61" s="12">
        <v>7</v>
      </c>
      <c r="G61" s="12">
        <v>153</v>
      </c>
      <c r="H61" s="13">
        <f t="shared" si="3"/>
        <v>1.4444444444444444</v>
      </c>
    </row>
    <row r="62" spans="1:8" x14ac:dyDescent="0.25">
      <c r="A62" s="3" t="s">
        <v>230</v>
      </c>
      <c r="B62" s="12">
        <v>3</v>
      </c>
      <c r="C62" s="12">
        <v>53</v>
      </c>
      <c r="D62" s="12">
        <v>0</v>
      </c>
      <c r="E62" s="12">
        <f t="shared" si="2"/>
        <v>56</v>
      </c>
      <c r="F62" s="12">
        <v>3</v>
      </c>
      <c r="G62" s="12">
        <v>33</v>
      </c>
      <c r="H62" s="13">
        <f t="shared" si="3"/>
        <v>1.696969696969697</v>
      </c>
    </row>
    <row r="63" spans="1:8" x14ac:dyDescent="0.25">
      <c r="A63" s="3" t="s">
        <v>233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2</v>
      </c>
      <c r="H63" s="13">
        <f t="shared" si="3"/>
        <v>0.5</v>
      </c>
    </row>
    <row r="64" spans="1:8" x14ac:dyDescent="0.25">
      <c r="A64" s="3" t="s">
        <v>236</v>
      </c>
      <c r="B64" s="12">
        <v>115</v>
      </c>
      <c r="C64" s="12">
        <v>7</v>
      </c>
      <c r="D64" s="12">
        <v>0</v>
      </c>
      <c r="E64" s="12">
        <f t="shared" si="2"/>
        <v>122</v>
      </c>
      <c r="F64" s="12">
        <v>5</v>
      </c>
      <c r="G64" s="12">
        <v>117</v>
      </c>
      <c r="H64" s="13">
        <f t="shared" si="3"/>
        <v>1.0427350427350428</v>
      </c>
    </row>
    <row r="65" spans="1:8" x14ac:dyDescent="0.25">
      <c r="A65" s="3" t="s">
        <v>239</v>
      </c>
      <c r="B65" s="12">
        <v>6</v>
      </c>
      <c r="C65" s="12">
        <v>119</v>
      </c>
      <c r="D65" s="12">
        <v>0</v>
      </c>
      <c r="E65" s="12">
        <f t="shared" si="2"/>
        <v>125</v>
      </c>
      <c r="F65" s="12">
        <v>1</v>
      </c>
      <c r="G65" s="12">
        <v>78</v>
      </c>
      <c r="H65" s="13">
        <f t="shared" si="3"/>
        <v>1.6025641025641026</v>
      </c>
    </row>
    <row r="66" spans="1:8" x14ac:dyDescent="0.25">
      <c r="A66" s="3" t="s">
        <v>241</v>
      </c>
      <c r="B66" s="12">
        <v>6</v>
      </c>
      <c r="C66" s="12">
        <v>85</v>
      </c>
      <c r="D66" s="12">
        <v>0</v>
      </c>
      <c r="E66" s="12">
        <f t="shared" si="2"/>
        <v>91</v>
      </c>
      <c r="F66" s="12">
        <v>3</v>
      </c>
      <c r="G66" s="12">
        <v>92</v>
      </c>
      <c r="H66" s="13">
        <f t="shared" si="3"/>
        <v>0.98913043478260865</v>
      </c>
    </row>
    <row r="67" spans="1:8" x14ac:dyDescent="0.25">
      <c r="A67" s="3" t="s">
        <v>244</v>
      </c>
      <c r="B67" s="12">
        <v>7</v>
      </c>
      <c r="C67" s="12">
        <v>80</v>
      </c>
      <c r="D67" s="12">
        <v>0</v>
      </c>
      <c r="E67" s="12">
        <f t="shared" si="2"/>
        <v>87</v>
      </c>
      <c r="F67" s="12">
        <v>0</v>
      </c>
      <c r="G67" s="12">
        <v>87</v>
      </c>
      <c r="H67" s="13">
        <f t="shared" si="3"/>
        <v>1</v>
      </c>
    </row>
    <row r="68" spans="1:8" x14ac:dyDescent="0.25">
      <c r="A68" s="3" t="s">
        <v>247</v>
      </c>
      <c r="B68" s="12">
        <v>3</v>
      </c>
      <c r="C68" s="12">
        <v>124</v>
      </c>
      <c r="D68" s="12">
        <v>0</v>
      </c>
      <c r="E68" s="12">
        <f t="shared" si="2"/>
        <v>127</v>
      </c>
      <c r="F68" s="12">
        <v>0</v>
      </c>
      <c r="G68" s="12">
        <v>117</v>
      </c>
      <c r="H68" s="13">
        <f t="shared" si="3"/>
        <v>1.0854700854700854</v>
      </c>
    </row>
    <row r="69" spans="1:8" x14ac:dyDescent="0.25">
      <c r="A69" s="3" t="s">
        <v>250</v>
      </c>
      <c r="B69" s="12">
        <v>1</v>
      </c>
      <c r="C69" s="12">
        <v>19</v>
      </c>
      <c r="D69" s="12">
        <v>0</v>
      </c>
      <c r="E69" s="12">
        <f t="shared" si="2"/>
        <v>20</v>
      </c>
      <c r="F69" s="12">
        <v>1</v>
      </c>
      <c r="G69" s="12">
        <v>22</v>
      </c>
      <c r="H69" s="13">
        <f t="shared" si="3"/>
        <v>0.90909090909090906</v>
      </c>
    </row>
    <row r="70" spans="1:8" x14ac:dyDescent="0.25">
      <c r="A70" s="3" t="s">
        <v>253</v>
      </c>
      <c r="B70" s="12">
        <v>110</v>
      </c>
      <c r="C70" s="12">
        <v>2045</v>
      </c>
      <c r="D70" s="12">
        <v>2</v>
      </c>
      <c r="E70" s="12">
        <v>2157</v>
      </c>
      <c r="F70" s="12">
        <v>64</v>
      </c>
      <c r="G70" s="12">
        <v>2195</v>
      </c>
      <c r="H70" s="13">
        <v>0.98268792710706154</v>
      </c>
    </row>
    <row r="71" spans="1:8" x14ac:dyDescent="0.25">
      <c r="A71" s="3" t="s">
        <v>274</v>
      </c>
      <c r="B71" s="12">
        <v>4</v>
      </c>
      <c r="C71" s="12">
        <v>84</v>
      </c>
      <c r="D71" s="12">
        <v>0</v>
      </c>
      <c r="E71" s="12">
        <v>88</v>
      </c>
      <c r="F71" s="12">
        <v>4</v>
      </c>
      <c r="G71" s="12">
        <v>86</v>
      </c>
      <c r="H71" s="13">
        <v>1.0232558139534884</v>
      </c>
    </row>
    <row r="72" spans="1:8" x14ac:dyDescent="0.25">
      <c r="A72" s="3" t="s">
        <v>278</v>
      </c>
      <c r="B72" s="12">
        <v>6</v>
      </c>
      <c r="C72" s="12">
        <v>112</v>
      </c>
      <c r="D72" s="12">
        <v>0</v>
      </c>
      <c r="E72" s="12">
        <f t="shared" si="2"/>
        <v>118</v>
      </c>
      <c r="F72" s="12">
        <v>3</v>
      </c>
      <c r="G72" s="12">
        <v>115</v>
      </c>
      <c r="H72" s="13">
        <f t="shared" si="3"/>
        <v>1.0260869565217392</v>
      </c>
    </row>
    <row r="73" spans="1:8" x14ac:dyDescent="0.25">
      <c r="A73" s="3" t="s">
        <v>281</v>
      </c>
      <c r="B73" s="12">
        <v>2</v>
      </c>
      <c r="C73" s="12">
        <v>30</v>
      </c>
      <c r="D73" s="12">
        <v>0</v>
      </c>
      <c r="E73" s="12">
        <f t="shared" si="2"/>
        <v>32</v>
      </c>
      <c r="F73" s="12">
        <v>0</v>
      </c>
      <c r="G73" s="12">
        <v>31</v>
      </c>
      <c r="H73" s="13">
        <f t="shared" si="3"/>
        <v>1.032258064516129</v>
      </c>
    </row>
    <row r="74" spans="1:8" ht="15.75" thickBot="1" x14ac:dyDescent="0.3">
      <c r="A74" s="3" t="s">
        <v>284</v>
      </c>
      <c r="B74" s="12">
        <v>6</v>
      </c>
      <c r="C74" s="12">
        <v>47</v>
      </c>
      <c r="D74" s="12">
        <v>0</v>
      </c>
      <c r="E74" s="12">
        <f t="shared" si="2"/>
        <v>53</v>
      </c>
      <c r="F74" s="12">
        <v>3</v>
      </c>
      <c r="G74" s="12">
        <v>59</v>
      </c>
      <c r="H74" s="13">
        <f>E74/G74</f>
        <v>0.89830508474576276</v>
      </c>
    </row>
    <row r="75" spans="1:8" ht="15.75" thickTop="1" x14ac:dyDescent="0.25">
      <c r="A75" s="17" t="s">
        <v>483</v>
      </c>
      <c r="B75" s="18">
        <f>SUM(B3:B74)</f>
        <v>829</v>
      </c>
      <c r="C75" s="18">
        <f>SUM(C3:C74)</f>
        <v>10958</v>
      </c>
      <c r="D75" s="18">
        <f>SUM(D3:D74)</f>
        <v>111</v>
      </c>
      <c r="E75" s="18">
        <f t="shared" ref="E75" si="4">B75+C75+D75</f>
        <v>11898</v>
      </c>
      <c r="F75" s="18">
        <f>SUM(F3:F74)</f>
        <v>387</v>
      </c>
      <c r="G75" s="18">
        <f>SUM(G3:G74)</f>
        <v>10535</v>
      </c>
      <c r="H75" s="19">
        <f t="shared" si="3"/>
        <v>1.1293782629330802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2"/>
  <sheetViews>
    <sheetView topLeftCell="A7" zoomScale="125" zoomScaleNormal="125" workbookViewId="0">
      <selection activeCell="G72" sqref="G72"/>
    </sheetView>
  </sheetViews>
  <sheetFormatPr defaultRowHeight="15" x14ac:dyDescent="0.25"/>
  <cols>
    <col min="1" max="1" width="8.140625" style="37" customWidth="1"/>
    <col min="2" max="2" width="13.85546875" style="4" customWidth="1"/>
    <col min="3" max="3" width="27.28515625" style="4" customWidth="1"/>
    <col min="4" max="4" width="31.140625" style="4" customWidth="1"/>
    <col min="5" max="5" width="27.7109375" style="4" customWidth="1"/>
    <col min="6" max="6" width="8.85546875" style="4"/>
  </cols>
  <sheetData>
    <row r="1" spans="1:6" x14ac:dyDescent="0.25">
      <c r="A1" s="1" t="s">
        <v>288</v>
      </c>
      <c r="B1" s="2" t="s">
        <v>289</v>
      </c>
      <c r="C1" s="2" t="s">
        <v>290</v>
      </c>
      <c r="D1" s="24" t="s">
        <v>291</v>
      </c>
      <c r="E1" s="24" t="s">
        <v>292</v>
      </c>
      <c r="F1" s="24" t="s">
        <v>293</v>
      </c>
    </row>
    <row r="2" spans="1:6" x14ac:dyDescent="0.25">
      <c r="A2" s="25" t="s">
        <v>10</v>
      </c>
      <c r="B2" s="26" t="s">
        <v>11</v>
      </c>
      <c r="C2" s="26" t="s">
        <v>12</v>
      </c>
      <c r="D2" s="27" t="s">
        <v>294</v>
      </c>
      <c r="E2" s="27" t="s">
        <v>295</v>
      </c>
      <c r="F2" s="27" t="s">
        <v>3</v>
      </c>
    </row>
    <row r="3" spans="1:6" x14ac:dyDescent="0.25">
      <c r="A3" s="28" t="s">
        <v>13</v>
      </c>
      <c r="B3" s="29" t="s">
        <v>14</v>
      </c>
      <c r="C3" s="29" t="s">
        <v>14</v>
      </c>
      <c r="D3" s="3" t="s">
        <v>490</v>
      </c>
      <c r="E3" s="3" t="s">
        <v>296</v>
      </c>
      <c r="F3" s="3" t="s">
        <v>3</v>
      </c>
    </row>
    <row r="4" spans="1:6" x14ac:dyDescent="0.25">
      <c r="A4" s="28" t="s">
        <v>15</v>
      </c>
      <c r="B4" s="29" t="s">
        <v>16</v>
      </c>
      <c r="C4" s="29" t="s">
        <v>16</v>
      </c>
      <c r="D4" s="3" t="s">
        <v>297</v>
      </c>
      <c r="E4" s="3" t="s">
        <v>298</v>
      </c>
      <c r="F4" s="3" t="s">
        <v>3</v>
      </c>
    </row>
    <row r="5" spans="1:6" x14ac:dyDescent="0.25">
      <c r="A5" s="28" t="s">
        <v>17</v>
      </c>
      <c r="B5" s="29" t="s">
        <v>18</v>
      </c>
      <c r="C5" s="29" t="s">
        <v>19</v>
      </c>
      <c r="D5" s="3" t="s">
        <v>299</v>
      </c>
      <c r="E5" s="3" t="s">
        <v>300</v>
      </c>
      <c r="F5" s="3" t="s">
        <v>3</v>
      </c>
    </row>
    <row r="6" spans="1:6" x14ac:dyDescent="0.25">
      <c r="A6" s="28" t="s">
        <v>20</v>
      </c>
      <c r="B6" s="29" t="s">
        <v>18</v>
      </c>
      <c r="C6" s="29" t="s">
        <v>21</v>
      </c>
      <c r="D6" s="3" t="s">
        <v>299</v>
      </c>
      <c r="E6" s="3" t="s">
        <v>301</v>
      </c>
      <c r="F6" s="3" t="s">
        <v>3</v>
      </c>
    </row>
    <row r="7" spans="1:6" x14ac:dyDescent="0.25">
      <c r="A7" s="28" t="s">
        <v>22</v>
      </c>
      <c r="B7" s="29" t="s">
        <v>23</v>
      </c>
      <c r="C7" s="29" t="s">
        <v>24</v>
      </c>
      <c r="D7" s="3" t="s">
        <v>302</v>
      </c>
      <c r="E7" s="3" t="s">
        <v>303</v>
      </c>
      <c r="F7" s="3" t="s">
        <v>3</v>
      </c>
    </row>
    <row r="8" spans="1:6" x14ac:dyDescent="0.25">
      <c r="A8" s="28" t="s">
        <v>25</v>
      </c>
      <c r="B8" s="29" t="s">
        <v>26</v>
      </c>
      <c r="C8" s="29" t="s">
        <v>27</v>
      </c>
      <c r="D8" s="3" t="s">
        <v>304</v>
      </c>
      <c r="E8" s="3" t="s">
        <v>305</v>
      </c>
      <c r="F8" s="3" t="s">
        <v>3</v>
      </c>
    </row>
    <row r="9" spans="1:6" x14ac:dyDescent="0.25">
      <c r="A9" s="28" t="s">
        <v>28</v>
      </c>
      <c r="B9" s="29" t="s">
        <v>29</v>
      </c>
      <c r="C9" s="29" t="s">
        <v>30</v>
      </c>
      <c r="D9" s="3" t="s">
        <v>306</v>
      </c>
      <c r="E9" s="3" t="s">
        <v>307</v>
      </c>
      <c r="F9" s="3" t="s">
        <v>3</v>
      </c>
    </row>
    <row r="10" spans="1:6" x14ac:dyDescent="0.25">
      <c r="A10" s="28" t="s">
        <v>31</v>
      </c>
      <c r="B10" s="29" t="s">
        <v>32</v>
      </c>
      <c r="C10" s="29" t="s">
        <v>33</v>
      </c>
      <c r="D10" s="3" t="s">
        <v>308</v>
      </c>
      <c r="E10" s="3" t="s">
        <v>309</v>
      </c>
      <c r="F10" s="3" t="s">
        <v>3</v>
      </c>
    </row>
    <row r="11" spans="1:6" x14ac:dyDescent="0.25">
      <c r="A11" s="28" t="s">
        <v>34</v>
      </c>
      <c r="B11" s="29" t="s">
        <v>35</v>
      </c>
      <c r="C11" s="29" t="s">
        <v>36</v>
      </c>
      <c r="D11" s="3" t="s">
        <v>310</v>
      </c>
      <c r="E11" s="3" t="s">
        <v>311</v>
      </c>
      <c r="F11" s="3" t="s">
        <v>3</v>
      </c>
    </row>
    <row r="12" spans="1:6" x14ac:dyDescent="0.25">
      <c r="A12" s="28" t="s">
        <v>37</v>
      </c>
      <c r="B12" s="29" t="s">
        <v>35</v>
      </c>
      <c r="C12" s="29" t="s">
        <v>38</v>
      </c>
      <c r="D12" s="3" t="s">
        <v>310</v>
      </c>
      <c r="E12" s="3" t="s">
        <v>312</v>
      </c>
      <c r="F12" s="3" t="s">
        <v>3</v>
      </c>
    </row>
    <row r="13" spans="1:6" x14ac:dyDescent="0.25">
      <c r="A13" s="28" t="s">
        <v>39</v>
      </c>
      <c r="B13" s="29" t="s">
        <v>40</v>
      </c>
      <c r="C13" s="29" t="s">
        <v>41</v>
      </c>
      <c r="D13" s="30" t="s">
        <v>313</v>
      </c>
      <c r="E13" s="3" t="s">
        <v>314</v>
      </c>
      <c r="F13" s="3" t="s">
        <v>3</v>
      </c>
    </row>
    <row r="14" spans="1:6" x14ac:dyDescent="0.25">
      <c r="A14" s="28" t="s">
        <v>42</v>
      </c>
      <c r="B14" s="29" t="s">
        <v>43</v>
      </c>
      <c r="C14" s="29" t="s">
        <v>44</v>
      </c>
      <c r="D14" s="3" t="s">
        <v>315</v>
      </c>
      <c r="E14" s="3" t="s">
        <v>316</v>
      </c>
      <c r="F14" s="3" t="s">
        <v>3</v>
      </c>
    </row>
    <row r="15" spans="1:6" x14ac:dyDescent="0.25">
      <c r="A15" s="28" t="s">
        <v>45</v>
      </c>
      <c r="B15" s="29" t="s">
        <v>46</v>
      </c>
      <c r="C15" s="29" t="s">
        <v>47</v>
      </c>
      <c r="D15" s="3" t="s">
        <v>317</v>
      </c>
      <c r="E15" s="3" t="s">
        <v>318</v>
      </c>
      <c r="F15" s="3" t="s">
        <v>3</v>
      </c>
    </row>
    <row r="16" spans="1:6" x14ac:dyDescent="0.25">
      <c r="A16" s="28" t="s">
        <v>48</v>
      </c>
      <c r="B16" s="29" t="s">
        <v>46</v>
      </c>
      <c r="C16" s="29" t="s">
        <v>49</v>
      </c>
      <c r="D16" s="3" t="s">
        <v>496</v>
      </c>
      <c r="E16" s="3" t="s">
        <v>319</v>
      </c>
      <c r="F16" s="3" t="s">
        <v>3</v>
      </c>
    </row>
    <row r="17" spans="1:6" x14ac:dyDescent="0.25">
      <c r="A17" s="28" t="s">
        <v>50</v>
      </c>
      <c r="B17" s="29" t="s">
        <v>51</v>
      </c>
      <c r="C17" s="29" t="s">
        <v>52</v>
      </c>
      <c r="D17" s="3" t="s">
        <v>491</v>
      </c>
      <c r="E17" s="3" t="s">
        <v>320</v>
      </c>
      <c r="F17" s="3" t="s">
        <v>3</v>
      </c>
    </row>
    <row r="18" spans="1:6" x14ac:dyDescent="0.25">
      <c r="A18" s="28" t="s">
        <v>53</v>
      </c>
      <c r="B18" s="29" t="s">
        <v>54</v>
      </c>
      <c r="C18" s="29" t="s">
        <v>55</v>
      </c>
      <c r="D18" s="3" t="s">
        <v>321</v>
      </c>
      <c r="E18" s="3" t="s">
        <v>322</v>
      </c>
      <c r="F18" s="3" t="s">
        <v>3</v>
      </c>
    </row>
    <row r="19" spans="1:6" x14ac:dyDescent="0.25">
      <c r="A19" s="28" t="s">
        <v>56</v>
      </c>
      <c r="B19" s="29" t="s">
        <v>54</v>
      </c>
      <c r="C19" s="29" t="s">
        <v>323</v>
      </c>
      <c r="D19" s="3" t="s">
        <v>321</v>
      </c>
      <c r="E19" s="3" t="s">
        <v>322</v>
      </c>
      <c r="F19" s="3" t="s">
        <v>3</v>
      </c>
    </row>
    <row r="20" spans="1:6" x14ac:dyDescent="0.25">
      <c r="A20" s="28" t="s">
        <v>58</v>
      </c>
      <c r="B20" s="29" t="s">
        <v>59</v>
      </c>
      <c r="C20" s="29" t="s">
        <v>60</v>
      </c>
      <c r="D20" s="3" t="s">
        <v>324</v>
      </c>
      <c r="E20" s="3" t="s">
        <v>325</v>
      </c>
      <c r="F20" s="3" t="s">
        <v>3</v>
      </c>
    </row>
    <row r="21" spans="1:6" x14ac:dyDescent="0.25">
      <c r="A21" s="28" t="s">
        <v>61</v>
      </c>
      <c r="B21" s="29" t="s">
        <v>62</v>
      </c>
      <c r="C21" s="29" t="s">
        <v>63</v>
      </c>
      <c r="D21" s="3" t="s">
        <v>326</v>
      </c>
      <c r="E21" s="3" t="s">
        <v>327</v>
      </c>
      <c r="F21" s="3" t="s">
        <v>3</v>
      </c>
    </row>
    <row r="22" spans="1:6" x14ac:dyDescent="0.25">
      <c r="A22" s="28" t="s">
        <v>64</v>
      </c>
      <c r="B22" s="29" t="s">
        <v>65</v>
      </c>
      <c r="C22" s="29" t="s">
        <v>66</v>
      </c>
      <c r="D22" s="3" t="s">
        <v>328</v>
      </c>
      <c r="E22" s="3" t="s">
        <v>329</v>
      </c>
      <c r="F22" s="3" t="s">
        <v>3</v>
      </c>
    </row>
    <row r="23" spans="1:6" x14ac:dyDescent="0.25">
      <c r="A23" s="28" t="s">
        <v>67</v>
      </c>
      <c r="B23" s="29" t="s">
        <v>65</v>
      </c>
      <c r="C23" s="29" t="s">
        <v>68</v>
      </c>
      <c r="D23" s="3" t="s">
        <v>330</v>
      </c>
      <c r="E23" s="3" t="s">
        <v>329</v>
      </c>
      <c r="F23" s="3" t="s">
        <v>3</v>
      </c>
    </row>
    <row r="24" spans="1:6" x14ac:dyDescent="0.25">
      <c r="A24" s="28" t="s">
        <v>69</v>
      </c>
      <c r="B24" s="29" t="s">
        <v>70</v>
      </c>
      <c r="C24" s="29" t="s">
        <v>71</v>
      </c>
      <c r="D24" s="3" t="s">
        <v>331</v>
      </c>
      <c r="E24" s="3" t="s">
        <v>332</v>
      </c>
      <c r="F24" s="3" t="s">
        <v>3</v>
      </c>
    </row>
    <row r="25" spans="1:6" x14ac:dyDescent="0.25">
      <c r="A25" s="28" t="s">
        <v>72</v>
      </c>
      <c r="B25" s="29" t="s">
        <v>70</v>
      </c>
      <c r="C25" s="29" t="s">
        <v>73</v>
      </c>
      <c r="D25" s="3" t="s">
        <v>331</v>
      </c>
      <c r="E25" s="3" t="s">
        <v>332</v>
      </c>
      <c r="F25" s="3" t="s">
        <v>3</v>
      </c>
    </row>
    <row r="26" spans="1:6" x14ac:dyDescent="0.25">
      <c r="A26" s="28" t="s">
        <v>74</v>
      </c>
      <c r="B26" s="29" t="s">
        <v>75</v>
      </c>
      <c r="C26" s="29" t="s">
        <v>76</v>
      </c>
      <c r="D26" s="3" t="s">
        <v>492</v>
      </c>
      <c r="E26" s="3" t="s">
        <v>333</v>
      </c>
      <c r="F26" s="3" t="s">
        <v>3</v>
      </c>
    </row>
    <row r="27" spans="1:6" x14ac:dyDescent="0.25">
      <c r="A27" s="28" t="s">
        <v>77</v>
      </c>
      <c r="B27" s="29" t="s">
        <v>78</v>
      </c>
      <c r="C27" s="29" t="s">
        <v>79</v>
      </c>
      <c r="D27" s="3" t="s">
        <v>334</v>
      </c>
      <c r="E27" s="3" t="s">
        <v>335</v>
      </c>
      <c r="F27" s="3" t="s">
        <v>3</v>
      </c>
    </row>
    <row r="28" spans="1:6" x14ac:dyDescent="0.25">
      <c r="A28" s="28" t="s">
        <v>80</v>
      </c>
      <c r="B28" s="29" t="s">
        <v>81</v>
      </c>
      <c r="C28" s="29" t="s">
        <v>82</v>
      </c>
      <c r="D28" s="3" t="s">
        <v>336</v>
      </c>
      <c r="E28" s="3" t="s">
        <v>337</v>
      </c>
      <c r="F28" s="3" t="s">
        <v>3</v>
      </c>
    </row>
    <row r="29" spans="1:6" x14ac:dyDescent="0.25">
      <c r="A29" s="28" t="s">
        <v>83</v>
      </c>
      <c r="B29" s="29" t="s">
        <v>84</v>
      </c>
      <c r="C29" s="29" t="s">
        <v>85</v>
      </c>
      <c r="D29" s="3" t="s">
        <v>338</v>
      </c>
      <c r="E29" s="3" t="s">
        <v>339</v>
      </c>
      <c r="F29" s="3" t="s">
        <v>3</v>
      </c>
    </row>
    <row r="30" spans="1:6" x14ac:dyDescent="0.25">
      <c r="A30" s="28" t="s">
        <v>86</v>
      </c>
      <c r="B30" s="29" t="s">
        <v>87</v>
      </c>
      <c r="C30" s="29" t="s">
        <v>88</v>
      </c>
      <c r="D30" s="3" t="s">
        <v>340</v>
      </c>
      <c r="E30" s="3" t="s">
        <v>341</v>
      </c>
      <c r="F30" s="3" t="s">
        <v>3</v>
      </c>
    </row>
    <row r="31" spans="1:6" x14ac:dyDescent="0.25">
      <c r="A31" s="28" t="s">
        <v>89</v>
      </c>
      <c r="B31" s="29" t="s">
        <v>90</v>
      </c>
      <c r="C31" s="29" t="s">
        <v>91</v>
      </c>
      <c r="D31" s="3" t="s">
        <v>342</v>
      </c>
      <c r="E31" s="3" t="s">
        <v>343</v>
      </c>
      <c r="F31" s="3" t="s">
        <v>3</v>
      </c>
    </row>
    <row r="32" spans="1:6" x14ac:dyDescent="0.25">
      <c r="A32" s="28" t="s">
        <v>92</v>
      </c>
      <c r="B32" s="29" t="s">
        <v>93</v>
      </c>
      <c r="C32" s="29" t="s">
        <v>94</v>
      </c>
      <c r="D32" s="3" t="s">
        <v>344</v>
      </c>
      <c r="E32" s="3" t="s">
        <v>345</v>
      </c>
      <c r="F32" s="3" t="s">
        <v>3</v>
      </c>
    </row>
    <row r="33" spans="1:6" x14ac:dyDescent="0.25">
      <c r="A33" s="28" t="s">
        <v>95</v>
      </c>
      <c r="B33" s="29" t="s">
        <v>96</v>
      </c>
      <c r="C33" s="29" t="s">
        <v>97</v>
      </c>
      <c r="D33" s="3" t="s">
        <v>346</v>
      </c>
      <c r="E33" s="3" t="s">
        <v>347</v>
      </c>
      <c r="F33" s="3" t="s">
        <v>3</v>
      </c>
    </row>
    <row r="34" spans="1:6" x14ac:dyDescent="0.25">
      <c r="A34" s="31" t="s">
        <v>98</v>
      </c>
      <c r="B34" s="29" t="s">
        <v>99</v>
      </c>
      <c r="C34" s="29" t="s">
        <v>100</v>
      </c>
      <c r="D34" s="3" t="s">
        <v>348</v>
      </c>
      <c r="E34" s="3" t="s">
        <v>349</v>
      </c>
      <c r="F34" s="3" t="s">
        <v>3</v>
      </c>
    </row>
    <row r="35" spans="1:6" x14ac:dyDescent="0.25">
      <c r="A35" s="28" t="s">
        <v>101</v>
      </c>
      <c r="B35" s="29" t="s">
        <v>102</v>
      </c>
      <c r="C35" s="29" t="s">
        <v>103</v>
      </c>
      <c r="D35" s="3" t="s">
        <v>350</v>
      </c>
      <c r="E35" s="3" t="s">
        <v>351</v>
      </c>
      <c r="F35" s="3" t="s">
        <v>3</v>
      </c>
    </row>
    <row r="36" spans="1:6" x14ac:dyDescent="0.25">
      <c r="A36" s="28" t="s">
        <v>104</v>
      </c>
      <c r="B36" s="29" t="s">
        <v>105</v>
      </c>
      <c r="C36" s="29" t="s">
        <v>106</v>
      </c>
      <c r="D36" s="3" t="s">
        <v>484</v>
      </c>
      <c r="E36" s="3" t="s">
        <v>352</v>
      </c>
      <c r="F36" s="3" t="s">
        <v>3</v>
      </c>
    </row>
    <row r="37" spans="1:6" x14ac:dyDescent="0.25">
      <c r="A37" s="28" t="s">
        <v>107</v>
      </c>
      <c r="B37" s="29" t="s">
        <v>108</v>
      </c>
      <c r="C37" s="29" t="s">
        <v>109</v>
      </c>
      <c r="D37" s="3" t="s">
        <v>353</v>
      </c>
      <c r="E37" s="3" t="s">
        <v>354</v>
      </c>
      <c r="F37" s="3" t="s">
        <v>3</v>
      </c>
    </row>
    <row r="38" spans="1:6" x14ac:dyDescent="0.25">
      <c r="A38" s="28" t="s">
        <v>110</v>
      </c>
      <c r="B38" s="29" t="s">
        <v>111</v>
      </c>
      <c r="C38" s="29" t="s">
        <v>112</v>
      </c>
      <c r="D38" s="3" t="s">
        <v>355</v>
      </c>
      <c r="E38" s="3" t="s">
        <v>356</v>
      </c>
      <c r="F38" s="3" t="s">
        <v>3</v>
      </c>
    </row>
    <row r="39" spans="1:6" x14ac:dyDescent="0.25">
      <c r="A39" s="28" t="s">
        <v>113</v>
      </c>
      <c r="B39" s="29" t="s">
        <v>114</v>
      </c>
      <c r="C39" s="29" t="s">
        <v>115</v>
      </c>
      <c r="D39" s="3" t="s">
        <v>493</v>
      </c>
      <c r="E39" s="3" t="s">
        <v>357</v>
      </c>
      <c r="F39" s="3" t="s">
        <v>3</v>
      </c>
    </row>
    <row r="40" spans="1:6" x14ac:dyDescent="0.25">
      <c r="A40" s="28" t="s">
        <v>116</v>
      </c>
      <c r="B40" s="29" t="s">
        <v>117</v>
      </c>
      <c r="C40" s="29" t="s">
        <v>118</v>
      </c>
      <c r="D40" s="3" t="s">
        <v>358</v>
      </c>
      <c r="E40" s="3" t="s">
        <v>359</v>
      </c>
      <c r="F40" s="3" t="s">
        <v>3</v>
      </c>
    </row>
    <row r="41" spans="1:6" x14ac:dyDescent="0.25">
      <c r="A41" s="28" t="s">
        <v>119</v>
      </c>
      <c r="B41" s="29" t="s">
        <v>117</v>
      </c>
      <c r="C41" s="29" t="s">
        <v>120</v>
      </c>
      <c r="D41" s="3" t="s">
        <v>360</v>
      </c>
      <c r="E41" s="3" t="s">
        <v>361</v>
      </c>
      <c r="F41" s="3" t="s">
        <v>3</v>
      </c>
    </row>
    <row r="42" spans="1:6" x14ac:dyDescent="0.25">
      <c r="A42" s="28" t="s">
        <v>121</v>
      </c>
      <c r="B42" s="29" t="s">
        <v>122</v>
      </c>
      <c r="C42" s="29" t="s">
        <v>122</v>
      </c>
      <c r="D42" s="30" t="s">
        <v>494</v>
      </c>
      <c r="E42" s="3" t="s">
        <v>362</v>
      </c>
      <c r="F42" s="3" t="s">
        <v>3</v>
      </c>
    </row>
    <row r="43" spans="1:6" x14ac:dyDescent="0.25">
      <c r="A43" s="28" t="s">
        <v>123</v>
      </c>
      <c r="B43" s="29" t="s">
        <v>124</v>
      </c>
      <c r="C43" s="29" t="s">
        <v>125</v>
      </c>
      <c r="D43" s="3" t="s">
        <v>363</v>
      </c>
      <c r="E43" s="3" t="s">
        <v>364</v>
      </c>
      <c r="F43" s="3" t="s">
        <v>3</v>
      </c>
    </row>
    <row r="44" spans="1:6" x14ac:dyDescent="0.25">
      <c r="A44" s="28" t="s">
        <v>126</v>
      </c>
      <c r="B44" s="29" t="s">
        <v>127</v>
      </c>
      <c r="C44" s="29" t="s">
        <v>128</v>
      </c>
      <c r="D44" s="3" t="s">
        <v>365</v>
      </c>
      <c r="E44" s="3" t="s">
        <v>366</v>
      </c>
      <c r="F44" s="3" t="s">
        <v>3</v>
      </c>
    </row>
    <row r="45" spans="1:6" x14ac:dyDescent="0.25">
      <c r="A45" s="28" t="s">
        <v>129</v>
      </c>
      <c r="B45" s="29" t="s">
        <v>130</v>
      </c>
      <c r="C45" s="29" t="s">
        <v>131</v>
      </c>
      <c r="D45" s="3" t="s">
        <v>367</v>
      </c>
      <c r="E45" s="3" t="s">
        <v>368</v>
      </c>
      <c r="F45" s="3" t="s">
        <v>3</v>
      </c>
    </row>
    <row r="46" spans="1:6" x14ac:dyDescent="0.25">
      <c r="A46" s="28" t="s">
        <v>132</v>
      </c>
      <c r="B46" s="29" t="s">
        <v>133</v>
      </c>
      <c r="C46" s="29" t="s">
        <v>134</v>
      </c>
      <c r="D46" s="3" t="s">
        <v>369</v>
      </c>
      <c r="E46" s="3" t="s">
        <v>370</v>
      </c>
      <c r="F46" s="3" t="s">
        <v>3</v>
      </c>
    </row>
    <row r="47" spans="1:6" x14ac:dyDescent="0.25">
      <c r="A47" s="31" t="s">
        <v>135</v>
      </c>
      <c r="B47" s="29" t="s">
        <v>136</v>
      </c>
      <c r="C47" s="29" t="s">
        <v>137</v>
      </c>
      <c r="D47" s="3" t="s">
        <v>371</v>
      </c>
      <c r="E47" s="3" t="s">
        <v>372</v>
      </c>
      <c r="F47" s="3" t="s">
        <v>3</v>
      </c>
    </row>
    <row r="48" spans="1:6" x14ac:dyDescent="0.25">
      <c r="A48" s="28" t="s">
        <v>138</v>
      </c>
      <c r="B48" s="29" t="s">
        <v>139</v>
      </c>
      <c r="C48" s="29" t="s">
        <v>140</v>
      </c>
      <c r="D48" s="3" t="s">
        <v>373</v>
      </c>
      <c r="E48" s="3" t="s">
        <v>374</v>
      </c>
      <c r="F48" s="3" t="s">
        <v>3</v>
      </c>
    </row>
    <row r="49" spans="1:6" x14ac:dyDescent="0.25">
      <c r="A49" s="28" t="s">
        <v>141</v>
      </c>
      <c r="B49" s="29" t="s">
        <v>142</v>
      </c>
      <c r="C49" s="29" t="s">
        <v>143</v>
      </c>
      <c r="D49" s="3" t="s">
        <v>376</v>
      </c>
      <c r="E49" s="3" t="s">
        <v>375</v>
      </c>
      <c r="F49" s="3" t="s">
        <v>3</v>
      </c>
    </row>
    <row r="50" spans="1:6" x14ac:dyDescent="0.25">
      <c r="A50" s="28" t="s">
        <v>144</v>
      </c>
      <c r="B50" s="29" t="s">
        <v>142</v>
      </c>
      <c r="C50" s="29" t="s">
        <v>145</v>
      </c>
      <c r="D50" s="3" t="s">
        <v>495</v>
      </c>
      <c r="E50" s="3" t="s">
        <v>377</v>
      </c>
      <c r="F50" s="3" t="s">
        <v>3</v>
      </c>
    </row>
    <row r="51" spans="1:6" x14ac:dyDescent="0.25">
      <c r="A51" s="28" t="s">
        <v>146</v>
      </c>
      <c r="B51" s="29" t="s">
        <v>147</v>
      </c>
      <c r="C51" s="29" t="s">
        <v>148</v>
      </c>
      <c r="D51" s="3" t="s">
        <v>378</v>
      </c>
      <c r="E51" s="3" t="s">
        <v>379</v>
      </c>
      <c r="F51" s="3" t="s">
        <v>3</v>
      </c>
    </row>
    <row r="52" spans="1:6" x14ac:dyDescent="0.25">
      <c r="A52" s="28" t="s">
        <v>149</v>
      </c>
      <c r="B52" s="29" t="s">
        <v>150</v>
      </c>
      <c r="C52" s="29" t="s">
        <v>151</v>
      </c>
      <c r="D52" s="3" t="s">
        <v>380</v>
      </c>
      <c r="E52" s="3" t="s">
        <v>381</v>
      </c>
      <c r="F52" s="3" t="s">
        <v>3</v>
      </c>
    </row>
    <row r="53" spans="1:6" x14ac:dyDescent="0.25">
      <c r="A53" s="28" t="s">
        <v>152</v>
      </c>
      <c r="B53" s="29" t="s">
        <v>150</v>
      </c>
      <c r="C53" s="29" t="s">
        <v>153</v>
      </c>
      <c r="D53" s="3" t="s">
        <v>382</v>
      </c>
      <c r="E53" s="3" t="s">
        <v>383</v>
      </c>
      <c r="F53" s="3" t="s">
        <v>3</v>
      </c>
    </row>
    <row r="54" spans="1:6" x14ac:dyDescent="0.25">
      <c r="A54" s="28" t="s">
        <v>154</v>
      </c>
      <c r="B54" s="29" t="s">
        <v>155</v>
      </c>
      <c r="C54" s="29" t="s">
        <v>156</v>
      </c>
      <c r="D54" s="3" t="s">
        <v>384</v>
      </c>
      <c r="E54" s="3" t="s">
        <v>385</v>
      </c>
      <c r="F54" s="3" t="s">
        <v>3</v>
      </c>
    </row>
    <row r="55" spans="1:6" x14ac:dyDescent="0.25">
      <c r="A55" s="28" t="s">
        <v>157</v>
      </c>
      <c r="B55" s="29" t="s">
        <v>158</v>
      </c>
      <c r="C55" s="29" t="s">
        <v>159</v>
      </c>
      <c r="D55" s="3" t="s">
        <v>386</v>
      </c>
      <c r="E55" s="3" t="s">
        <v>387</v>
      </c>
      <c r="F55" s="3" t="s">
        <v>3</v>
      </c>
    </row>
    <row r="56" spans="1:6" x14ac:dyDescent="0.25">
      <c r="A56" s="28" t="s">
        <v>160</v>
      </c>
      <c r="B56" s="29" t="s">
        <v>161</v>
      </c>
      <c r="C56" s="29" t="s">
        <v>162</v>
      </c>
      <c r="D56" s="3" t="s">
        <v>388</v>
      </c>
      <c r="E56" s="3" t="s">
        <v>389</v>
      </c>
      <c r="F56" s="3" t="s">
        <v>3</v>
      </c>
    </row>
    <row r="57" spans="1:6" x14ac:dyDescent="0.25">
      <c r="A57" s="28" t="s">
        <v>163</v>
      </c>
      <c r="B57" s="29" t="s">
        <v>164</v>
      </c>
      <c r="C57" s="29" t="s">
        <v>165</v>
      </c>
      <c r="D57" s="3" t="s">
        <v>485</v>
      </c>
      <c r="E57" s="3" t="s">
        <v>390</v>
      </c>
      <c r="F57" s="3" t="s">
        <v>3</v>
      </c>
    </row>
    <row r="58" spans="1:6" x14ac:dyDescent="0.25">
      <c r="A58" s="28" t="s">
        <v>166</v>
      </c>
      <c r="B58" s="29" t="s">
        <v>167</v>
      </c>
      <c r="C58" s="29" t="s">
        <v>167</v>
      </c>
      <c r="D58" s="3" t="s">
        <v>391</v>
      </c>
      <c r="E58" s="3" t="s">
        <v>392</v>
      </c>
      <c r="F58" s="3" t="s">
        <v>3</v>
      </c>
    </row>
    <row r="59" spans="1:6" x14ac:dyDescent="0.25">
      <c r="A59" s="28" t="s">
        <v>168</v>
      </c>
      <c r="B59" s="29" t="s">
        <v>169</v>
      </c>
      <c r="C59" s="29" t="s">
        <v>170</v>
      </c>
      <c r="D59" s="3" t="s">
        <v>480</v>
      </c>
      <c r="E59" s="3" t="s">
        <v>393</v>
      </c>
      <c r="F59" s="3" t="s">
        <v>3</v>
      </c>
    </row>
    <row r="60" spans="1:6" x14ac:dyDescent="0.25">
      <c r="A60" s="28" t="s">
        <v>171</v>
      </c>
      <c r="B60" s="29" t="s">
        <v>172</v>
      </c>
      <c r="C60" s="29" t="s">
        <v>173</v>
      </c>
      <c r="D60" s="3" t="s">
        <v>486</v>
      </c>
      <c r="E60" s="3" t="s">
        <v>394</v>
      </c>
      <c r="F60" s="3" t="s">
        <v>3</v>
      </c>
    </row>
    <row r="61" spans="1:6" x14ac:dyDescent="0.25">
      <c r="A61" s="28" t="s">
        <v>395</v>
      </c>
      <c r="B61" s="29" t="s">
        <v>175</v>
      </c>
      <c r="C61" s="29" t="s">
        <v>396</v>
      </c>
      <c r="D61" s="3" t="s">
        <v>397</v>
      </c>
      <c r="E61" s="3" t="s">
        <v>398</v>
      </c>
      <c r="F61" s="3" t="s">
        <v>3</v>
      </c>
    </row>
    <row r="62" spans="1:6" x14ac:dyDescent="0.25">
      <c r="A62" s="28" t="s">
        <v>174</v>
      </c>
      <c r="B62" s="29" t="s">
        <v>175</v>
      </c>
      <c r="C62" s="29" t="s">
        <v>399</v>
      </c>
      <c r="D62" s="3" t="s">
        <v>397</v>
      </c>
      <c r="E62" s="3" t="s">
        <v>398</v>
      </c>
      <c r="F62" s="3" t="s">
        <v>3</v>
      </c>
    </row>
    <row r="63" spans="1:6" x14ac:dyDescent="0.25">
      <c r="A63" s="31" t="s">
        <v>177</v>
      </c>
      <c r="B63" s="29" t="s">
        <v>175</v>
      </c>
      <c r="C63" s="29" t="s">
        <v>178</v>
      </c>
      <c r="D63" s="3" t="s">
        <v>397</v>
      </c>
      <c r="E63" s="3" t="s">
        <v>398</v>
      </c>
      <c r="F63" s="3" t="s">
        <v>3</v>
      </c>
    </row>
    <row r="64" spans="1:6" x14ac:dyDescent="0.25">
      <c r="A64" s="31" t="s">
        <v>400</v>
      </c>
      <c r="B64" s="29" t="s">
        <v>175</v>
      </c>
      <c r="C64" s="29" t="s">
        <v>186</v>
      </c>
      <c r="D64" s="3" t="s">
        <v>397</v>
      </c>
      <c r="E64" s="3" t="s">
        <v>398</v>
      </c>
      <c r="F64" s="3" t="s">
        <v>3</v>
      </c>
    </row>
    <row r="65" spans="1:6" x14ac:dyDescent="0.25">
      <c r="A65" s="28" t="s">
        <v>179</v>
      </c>
      <c r="B65" s="29" t="s">
        <v>175</v>
      </c>
      <c r="C65" s="29" t="s">
        <v>180</v>
      </c>
      <c r="D65" s="3" t="s">
        <v>397</v>
      </c>
      <c r="E65" s="3" t="s">
        <v>401</v>
      </c>
      <c r="F65" s="3" t="s">
        <v>3</v>
      </c>
    </row>
    <row r="66" spans="1:6" x14ac:dyDescent="0.25">
      <c r="A66" s="31" t="s">
        <v>183</v>
      </c>
      <c r="B66" s="29" t="s">
        <v>175</v>
      </c>
      <c r="C66" s="29" t="s">
        <v>184</v>
      </c>
      <c r="D66" s="3" t="s">
        <v>397</v>
      </c>
      <c r="E66" s="3" t="s">
        <v>398</v>
      </c>
      <c r="F66" s="3" t="s">
        <v>3</v>
      </c>
    </row>
    <row r="67" spans="1:6" x14ac:dyDescent="0.25">
      <c r="A67" s="28" t="s">
        <v>187</v>
      </c>
      <c r="B67" s="29" t="s">
        <v>175</v>
      </c>
      <c r="C67" s="29" t="s">
        <v>188</v>
      </c>
      <c r="D67" s="3" t="s">
        <v>402</v>
      </c>
      <c r="E67" s="3" t="s">
        <v>403</v>
      </c>
      <c r="F67" s="3" t="s">
        <v>3</v>
      </c>
    </row>
    <row r="68" spans="1:6" x14ac:dyDescent="0.25">
      <c r="A68" s="28" t="s">
        <v>189</v>
      </c>
      <c r="B68" s="29" t="s">
        <v>175</v>
      </c>
      <c r="C68" s="29" t="s">
        <v>190</v>
      </c>
      <c r="D68" s="3" t="s">
        <v>404</v>
      </c>
      <c r="E68" s="3" t="s">
        <v>405</v>
      </c>
      <c r="F68" s="3" t="s">
        <v>3</v>
      </c>
    </row>
    <row r="69" spans="1:6" x14ac:dyDescent="0.25">
      <c r="A69" s="28" t="s">
        <v>191</v>
      </c>
      <c r="B69" s="29" t="s">
        <v>175</v>
      </c>
      <c r="C69" s="29" t="s">
        <v>192</v>
      </c>
      <c r="D69" s="3" t="s">
        <v>406</v>
      </c>
      <c r="E69" s="3" t="s">
        <v>407</v>
      </c>
      <c r="F69" s="3" t="s">
        <v>3</v>
      </c>
    </row>
    <row r="70" spans="1:6" x14ac:dyDescent="0.25">
      <c r="A70" s="28" t="s">
        <v>193</v>
      </c>
      <c r="B70" s="29" t="s">
        <v>175</v>
      </c>
      <c r="C70" s="29" t="s">
        <v>194</v>
      </c>
      <c r="D70" s="3" t="s">
        <v>408</v>
      </c>
      <c r="E70" s="3" t="s">
        <v>409</v>
      </c>
      <c r="F70" s="3" t="s">
        <v>3</v>
      </c>
    </row>
    <row r="71" spans="1:6" x14ac:dyDescent="0.25">
      <c r="A71" s="31" t="s">
        <v>195</v>
      </c>
      <c r="B71" s="29" t="s">
        <v>175</v>
      </c>
      <c r="C71" s="29" t="s">
        <v>410</v>
      </c>
      <c r="D71" s="3" t="s">
        <v>408</v>
      </c>
      <c r="E71" s="3" t="s">
        <v>411</v>
      </c>
      <c r="F71" s="3" t="s">
        <v>3</v>
      </c>
    </row>
    <row r="72" spans="1:6" x14ac:dyDescent="0.25">
      <c r="A72" s="28" t="s">
        <v>197</v>
      </c>
      <c r="B72" s="29" t="s">
        <v>175</v>
      </c>
      <c r="C72" s="29" t="s">
        <v>412</v>
      </c>
      <c r="D72" s="3" t="s">
        <v>408</v>
      </c>
      <c r="E72" s="3" t="s">
        <v>411</v>
      </c>
      <c r="F72" s="3" t="s">
        <v>3</v>
      </c>
    </row>
    <row r="73" spans="1:6" x14ac:dyDescent="0.25">
      <c r="A73" s="28" t="s">
        <v>199</v>
      </c>
      <c r="B73" s="29" t="s">
        <v>175</v>
      </c>
      <c r="C73" s="29" t="s">
        <v>413</v>
      </c>
      <c r="D73" s="3" t="s">
        <v>408</v>
      </c>
      <c r="E73" s="3" t="s">
        <v>409</v>
      </c>
      <c r="F73" s="3" t="s">
        <v>3</v>
      </c>
    </row>
    <row r="74" spans="1:6" x14ac:dyDescent="0.25">
      <c r="A74" s="31" t="s">
        <v>201</v>
      </c>
      <c r="B74" s="29" t="s">
        <v>175</v>
      </c>
      <c r="C74" s="29" t="s">
        <v>202</v>
      </c>
      <c r="D74" s="30" t="s">
        <v>414</v>
      </c>
      <c r="E74" s="3" t="s">
        <v>415</v>
      </c>
      <c r="F74" s="3" t="s">
        <v>3</v>
      </c>
    </row>
    <row r="75" spans="1:6" x14ac:dyDescent="0.25">
      <c r="A75" s="31" t="s">
        <v>203</v>
      </c>
      <c r="B75" s="29" t="s">
        <v>204</v>
      </c>
      <c r="C75" s="29" t="s">
        <v>204</v>
      </c>
      <c r="D75" s="3" t="s">
        <v>416</v>
      </c>
      <c r="E75" s="3" t="s">
        <v>417</v>
      </c>
      <c r="F75" s="3" t="s">
        <v>3</v>
      </c>
    </row>
    <row r="76" spans="1:6" x14ac:dyDescent="0.25">
      <c r="A76" s="28" t="s">
        <v>205</v>
      </c>
      <c r="B76" s="29" t="s">
        <v>206</v>
      </c>
      <c r="C76" s="29" t="s">
        <v>207</v>
      </c>
      <c r="D76" s="3" t="s">
        <v>418</v>
      </c>
      <c r="E76" s="3" t="s">
        <v>419</v>
      </c>
      <c r="F76" s="3" t="s">
        <v>3</v>
      </c>
    </row>
    <row r="77" spans="1:6" x14ac:dyDescent="0.25">
      <c r="A77" s="28" t="s">
        <v>208</v>
      </c>
      <c r="B77" s="29" t="s">
        <v>206</v>
      </c>
      <c r="C77" s="29" t="s">
        <v>420</v>
      </c>
      <c r="D77" s="3" t="s">
        <v>418</v>
      </c>
      <c r="E77" s="3" t="s">
        <v>419</v>
      </c>
      <c r="F77" s="3" t="s">
        <v>3</v>
      </c>
    </row>
    <row r="78" spans="1:6" x14ac:dyDescent="0.25">
      <c r="A78" s="28" t="s">
        <v>210</v>
      </c>
      <c r="B78" s="29" t="s">
        <v>211</v>
      </c>
      <c r="C78" s="29" t="s">
        <v>212</v>
      </c>
      <c r="D78" s="3" t="s">
        <v>421</v>
      </c>
      <c r="E78" s="3" t="s">
        <v>422</v>
      </c>
      <c r="F78" s="3" t="s">
        <v>3</v>
      </c>
    </row>
    <row r="79" spans="1:6" x14ac:dyDescent="0.25">
      <c r="A79" s="28" t="s">
        <v>213</v>
      </c>
      <c r="B79" s="29" t="s">
        <v>214</v>
      </c>
      <c r="C79" s="29" t="s">
        <v>214</v>
      </c>
      <c r="D79" s="3" t="s">
        <v>423</v>
      </c>
      <c r="E79" s="3" t="s">
        <v>424</v>
      </c>
      <c r="F79" s="3" t="s">
        <v>3</v>
      </c>
    </row>
    <row r="80" spans="1:6" x14ac:dyDescent="0.25">
      <c r="A80" s="28" t="s">
        <v>215</v>
      </c>
      <c r="B80" s="29" t="s">
        <v>216</v>
      </c>
      <c r="C80" s="29" t="s">
        <v>217</v>
      </c>
      <c r="D80" s="3" t="s">
        <v>425</v>
      </c>
      <c r="E80" s="3" t="s">
        <v>426</v>
      </c>
      <c r="F80" s="3" t="s">
        <v>3</v>
      </c>
    </row>
    <row r="81" spans="1:6" x14ac:dyDescent="0.25">
      <c r="A81" s="28" t="s">
        <v>218</v>
      </c>
      <c r="B81" s="29" t="s">
        <v>216</v>
      </c>
      <c r="C81" s="29" t="s">
        <v>219</v>
      </c>
      <c r="D81" s="3" t="s">
        <v>427</v>
      </c>
      <c r="E81" s="3" t="s">
        <v>428</v>
      </c>
      <c r="F81" s="3" t="s">
        <v>3</v>
      </c>
    </row>
    <row r="82" spans="1:6" x14ac:dyDescent="0.25">
      <c r="A82" s="28" t="s">
        <v>220</v>
      </c>
      <c r="B82" s="29" t="s">
        <v>221</v>
      </c>
      <c r="C82" s="29" t="s">
        <v>222</v>
      </c>
      <c r="D82" s="3" t="s">
        <v>429</v>
      </c>
      <c r="E82" s="3" t="s">
        <v>430</v>
      </c>
      <c r="F82" s="3" t="s">
        <v>3</v>
      </c>
    </row>
    <row r="83" spans="1:6" x14ac:dyDescent="0.25">
      <c r="A83" s="28" t="s">
        <v>223</v>
      </c>
      <c r="B83" s="29" t="s">
        <v>224</v>
      </c>
      <c r="C83" s="29" t="s">
        <v>225</v>
      </c>
      <c r="D83" s="3" t="s">
        <v>487</v>
      </c>
      <c r="E83" s="3" t="s">
        <v>431</v>
      </c>
      <c r="F83" s="3" t="s">
        <v>3</v>
      </c>
    </row>
    <row r="84" spans="1:6" x14ac:dyDescent="0.25">
      <c r="A84" s="28" t="s">
        <v>226</v>
      </c>
      <c r="B84" s="29" t="s">
        <v>227</v>
      </c>
      <c r="C84" s="29" t="s">
        <v>228</v>
      </c>
      <c r="D84" s="3" t="s">
        <v>481</v>
      </c>
      <c r="E84" s="3" t="s">
        <v>432</v>
      </c>
      <c r="F84" s="3" t="s">
        <v>3</v>
      </c>
    </row>
    <row r="85" spans="1:6" x14ac:dyDescent="0.25">
      <c r="A85" s="28" t="s">
        <v>229</v>
      </c>
      <c r="B85" s="29" t="s">
        <v>230</v>
      </c>
      <c r="C85" s="29" t="s">
        <v>231</v>
      </c>
      <c r="D85" s="3" t="s">
        <v>482</v>
      </c>
      <c r="E85" s="3" t="s">
        <v>433</v>
      </c>
      <c r="F85" s="3" t="s">
        <v>3</v>
      </c>
    </row>
    <row r="86" spans="1:6" x14ac:dyDescent="0.25">
      <c r="A86" s="28" t="s">
        <v>232</v>
      </c>
      <c r="B86" s="29" t="s">
        <v>233</v>
      </c>
      <c r="C86" s="29" t="s">
        <v>234</v>
      </c>
      <c r="D86" s="3" t="s">
        <v>434</v>
      </c>
      <c r="E86" s="3" t="s">
        <v>435</v>
      </c>
      <c r="F86" s="3" t="s">
        <v>3</v>
      </c>
    </row>
    <row r="87" spans="1:6" x14ac:dyDescent="0.25">
      <c r="A87" s="28" t="s">
        <v>235</v>
      </c>
      <c r="B87" s="29" t="s">
        <v>236</v>
      </c>
      <c r="C87" s="29" t="s">
        <v>237</v>
      </c>
      <c r="D87" s="3" t="s">
        <v>436</v>
      </c>
      <c r="E87" s="3" t="s">
        <v>437</v>
      </c>
      <c r="F87" s="3" t="s">
        <v>3</v>
      </c>
    </row>
    <row r="88" spans="1:6" x14ac:dyDescent="0.25">
      <c r="A88" s="28" t="s">
        <v>238</v>
      </c>
      <c r="B88" s="29" t="s">
        <v>239</v>
      </c>
      <c r="C88" s="29" t="s">
        <v>239</v>
      </c>
      <c r="D88" s="3" t="s">
        <v>438</v>
      </c>
      <c r="E88" s="3" t="s">
        <v>439</v>
      </c>
      <c r="F88" s="3" t="s">
        <v>3</v>
      </c>
    </row>
    <row r="89" spans="1:6" x14ac:dyDescent="0.25">
      <c r="A89" s="28" t="s">
        <v>240</v>
      </c>
      <c r="B89" s="29" t="s">
        <v>241</v>
      </c>
      <c r="C89" s="29" t="s">
        <v>242</v>
      </c>
      <c r="D89" s="3" t="s">
        <v>440</v>
      </c>
      <c r="E89" s="3" t="s">
        <v>441</v>
      </c>
      <c r="F89" s="3" t="s">
        <v>3</v>
      </c>
    </row>
    <row r="90" spans="1:6" x14ac:dyDescent="0.25">
      <c r="A90" s="28" t="s">
        <v>243</v>
      </c>
      <c r="B90" s="29" t="s">
        <v>244</v>
      </c>
      <c r="C90" s="29" t="s">
        <v>245</v>
      </c>
      <c r="D90" s="3" t="s">
        <v>355</v>
      </c>
      <c r="E90" s="3" t="s">
        <v>442</v>
      </c>
      <c r="F90" s="3" t="s">
        <v>3</v>
      </c>
    </row>
    <row r="91" spans="1:6" x14ac:dyDescent="0.25">
      <c r="A91" s="28" t="s">
        <v>246</v>
      </c>
      <c r="B91" s="29" t="s">
        <v>247</v>
      </c>
      <c r="C91" s="29" t="s">
        <v>248</v>
      </c>
      <c r="D91" s="3" t="s">
        <v>443</v>
      </c>
      <c r="E91" s="3" t="s">
        <v>444</v>
      </c>
      <c r="F91" s="3" t="s">
        <v>3</v>
      </c>
    </row>
    <row r="92" spans="1:6" x14ac:dyDescent="0.25">
      <c r="A92" s="28" t="s">
        <v>249</v>
      </c>
      <c r="B92" s="29" t="s">
        <v>250</v>
      </c>
      <c r="C92" s="29" t="s">
        <v>251</v>
      </c>
      <c r="D92" s="3" t="s">
        <v>445</v>
      </c>
      <c r="E92" s="3" t="s">
        <v>446</v>
      </c>
      <c r="F92" s="3" t="s">
        <v>3</v>
      </c>
    </row>
    <row r="93" spans="1:6" x14ac:dyDescent="0.25">
      <c r="A93" s="28" t="s">
        <v>252</v>
      </c>
      <c r="B93" s="29" t="s">
        <v>253</v>
      </c>
      <c r="C93" s="29" t="s">
        <v>254</v>
      </c>
      <c r="D93" s="3" t="s">
        <v>447</v>
      </c>
      <c r="E93" s="3" t="s">
        <v>448</v>
      </c>
      <c r="F93" s="3" t="s">
        <v>3</v>
      </c>
    </row>
    <row r="94" spans="1:6" x14ac:dyDescent="0.25">
      <c r="A94" s="28" t="s">
        <v>255</v>
      </c>
      <c r="B94" s="29" t="s">
        <v>253</v>
      </c>
      <c r="C94" s="29" t="s">
        <v>256</v>
      </c>
      <c r="D94" s="3" t="s">
        <v>449</v>
      </c>
      <c r="E94" s="3" t="s">
        <v>450</v>
      </c>
      <c r="F94" s="3" t="s">
        <v>3</v>
      </c>
    </row>
    <row r="95" spans="1:6" x14ac:dyDescent="0.25">
      <c r="A95" s="28" t="s">
        <v>257</v>
      </c>
      <c r="B95" s="29" t="s">
        <v>253</v>
      </c>
      <c r="C95" s="29" t="s">
        <v>258</v>
      </c>
      <c r="D95" s="3" t="s">
        <v>451</v>
      </c>
      <c r="E95" s="3" t="s">
        <v>452</v>
      </c>
      <c r="F95" s="3" t="s">
        <v>3</v>
      </c>
    </row>
    <row r="96" spans="1:6" x14ac:dyDescent="0.25">
      <c r="A96" s="28" t="s">
        <v>259</v>
      </c>
      <c r="B96" s="29" t="s">
        <v>253</v>
      </c>
      <c r="C96" s="29" t="s">
        <v>260</v>
      </c>
      <c r="D96" s="3" t="s">
        <v>449</v>
      </c>
      <c r="E96" s="3" t="s">
        <v>453</v>
      </c>
      <c r="F96" s="3" t="s">
        <v>3</v>
      </c>
    </row>
    <row r="97" spans="1:6" x14ac:dyDescent="0.25">
      <c r="A97" s="28" t="s">
        <v>261</v>
      </c>
      <c r="B97" s="29" t="s">
        <v>253</v>
      </c>
      <c r="C97" s="29" t="s">
        <v>262</v>
      </c>
      <c r="D97" s="3" t="s">
        <v>454</v>
      </c>
      <c r="E97" s="3" t="s">
        <v>455</v>
      </c>
      <c r="F97" s="3" t="s">
        <v>3</v>
      </c>
    </row>
    <row r="98" spans="1:6" x14ac:dyDescent="0.25">
      <c r="A98" s="28" t="s">
        <v>263</v>
      </c>
      <c r="B98" s="29" t="s">
        <v>253</v>
      </c>
      <c r="C98" s="29" t="s">
        <v>264</v>
      </c>
      <c r="D98" s="3" t="s">
        <v>456</v>
      </c>
      <c r="E98" s="3" t="s">
        <v>457</v>
      </c>
      <c r="F98" s="3" t="s">
        <v>3</v>
      </c>
    </row>
    <row r="99" spans="1:6" x14ac:dyDescent="0.25">
      <c r="A99" s="28" t="s">
        <v>265</v>
      </c>
      <c r="B99" s="29" t="s">
        <v>253</v>
      </c>
      <c r="C99" s="29" t="s">
        <v>266</v>
      </c>
      <c r="D99" s="3" t="s">
        <v>488</v>
      </c>
      <c r="E99" s="3" t="s">
        <v>458</v>
      </c>
      <c r="F99" s="3" t="s">
        <v>3</v>
      </c>
    </row>
    <row r="100" spans="1:6" x14ac:dyDescent="0.25">
      <c r="A100" s="31" t="s">
        <v>267</v>
      </c>
      <c r="B100" s="29" t="s">
        <v>253</v>
      </c>
      <c r="C100" s="29" t="s">
        <v>268</v>
      </c>
      <c r="D100" s="3" t="s">
        <v>459</v>
      </c>
      <c r="E100" s="3" t="s">
        <v>460</v>
      </c>
      <c r="F100" s="3" t="s">
        <v>3</v>
      </c>
    </row>
    <row r="101" spans="1:6" x14ac:dyDescent="0.25">
      <c r="A101" s="28" t="s">
        <v>269</v>
      </c>
      <c r="B101" s="29" t="s">
        <v>253</v>
      </c>
      <c r="C101" s="29" t="s">
        <v>270</v>
      </c>
      <c r="D101" s="3" t="s">
        <v>461</v>
      </c>
      <c r="E101" s="3" t="s">
        <v>450</v>
      </c>
      <c r="F101" s="3" t="s">
        <v>3</v>
      </c>
    </row>
    <row r="102" spans="1:6" x14ac:dyDescent="0.25">
      <c r="A102" s="28" t="s">
        <v>271</v>
      </c>
      <c r="B102" s="29" t="s">
        <v>253</v>
      </c>
      <c r="C102" s="29" t="s">
        <v>272</v>
      </c>
      <c r="D102" s="3" t="s">
        <v>462</v>
      </c>
      <c r="E102" s="3" t="s">
        <v>463</v>
      </c>
      <c r="F102" s="3" t="s">
        <v>3</v>
      </c>
    </row>
    <row r="103" spans="1:6" x14ac:dyDescent="0.25">
      <c r="A103" s="28" t="s">
        <v>273</v>
      </c>
      <c r="B103" s="29" t="s">
        <v>274</v>
      </c>
      <c r="C103" s="29" t="s">
        <v>274</v>
      </c>
      <c r="D103" s="3" t="s">
        <v>464</v>
      </c>
      <c r="E103" s="3" t="s">
        <v>465</v>
      </c>
      <c r="F103" s="3" t="s">
        <v>3</v>
      </c>
    </row>
    <row r="104" spans="1:6" x14ac:dyDescent="0.25">
      <c r="A104" s="28" t="s">
        <v>275</v>
      </c>
      <c r="B104" s="29" t="s">
        <v>274</v>
      </c>
      <c r="C104" s="29" t="s">
        <v>276</v>
      </c>
      <c r="D104" s="3" t="s">
        <v>464</v>
      </c>
      <c r="E104" s="3" t="s">
        <v>466</v>
      </c>
      <c r="F104" s="3" t="s">
        <v>3</v>
      </c>
    </row>
    <row r="105" spans="1:6" x14ac:dyDescent="0.25">
      <c r="A105" s="28" t="s">
        <v>277</v>
      </c>
      <c r="B105" s="29" t="s">
        <v>278</v>
      </c>
      <c r="C105" s="29" t="s">
        <v>279</v>
      </c>
      <c r="D105" s="3" t="s">
        <v>467</v>
      </c>
      <c r="E105" s="3" t="s">
        <v>468</v>
      </c>
      <c r="F105" s="3" t="s">
        <v>3</v>
      </c>
    </row>
    <row r="106" spans="1:6" x14ac:dyDescent="0.25">
      <c r="A106" s="28" t="s">
        <v>280</v>
      </c>
      <c r="B106" s="29" t="s">
        <v>281</v>
      </c>
      <c r="C106" s="29" t="s">
        <v>282</v>
      </c>
      <c r="D106" s="3" t="s">
        <v>469</v>
      </c>
      <c r="E106" s="3" t="s">
        <v>470</v>
      </c>
      <c r="F106" s="3" t="s">
        <v>3</v>
      </c>
    </row>
    <row r="107" spans="1:6" x14ac:dyDescent="0.25">
      <c r="A107" s="28" t="s">
        <v>283</v>
      </c>
      <c r="B107" s="29" t="s">
        <v>284</v>
      </c>
      <c r="C107" s="29" t="s">
        <v>284</v>
      </c>
      <c r="D107" s="30" t="s">
        <v>297</v>
      </c>
      <c r="E107" s="3" t="s">
        <v>471</v>
      </c>
      <c r="F107" s="3" t="s">
        <v>3</v>
      </c>
    </row>
    <row r="108" spans="1:6" x14ac:dyDescent="0.25">
      <c r="A108" s="32"/>
      <c r="B108" s="33"/>
      <c r="C108" s="33"/>
    </row>
    <row r="109" spans="1:6" x14ac:dyDescent="0.25">
      <c r="A109" s="34" t="s">
        <v>472</v>
      </c>
      <c r="B109" s="35"/>
      <c r="C109" s="35"/>
      <c r="D109" s="5"/>
      <c r="E109" s="5"/>
      <c r="F109" s="5"/>
    </row>
    <row r="110" spans="1:6" x14ac:dyDescent="0.25">
      <c r="A110" s="32"/>
      <c r="B110" s="33"/>
      <c r="C110" s="33"/>
    </row>
    <row r="111" spans="1:6" x14ac:dyDescent="0.25">
      <c r="A111" s="32"/>
      <c r="B111" s="33"/>
      <c r="C111" s="33"/>
    </row>
    <row r="112" spans="1:6" x14ac:dyDescent="0.25">
      <c r="A112" s="32"/>
      <c r="B112" s="33"/>
      <c r="C112" s="33"/>
    </row>
    <row r="113" spans="1:3" x14ac:dyDescent="0.25">
      <c r="A113" s="32"/>
      <c r="B113" s="33"/>
      <c r="C113" s="33"/>
    </row>
    <row r="114" spans="1:3" x14ac:dyDescent="0.25">
      <c r="A114" s="32"/>
      <c r="B114" s="33"/>
      <c r="C114" s="33"/>
    </row>
    <row r="115" spans="1:3" x14ac:dyDescent="0.25">
      <c r="A115" s="32"/>
      <c r="B115" s="33"/>
      <c r="C115" s="33"/>
    </row>
    <row r="116" spans="1:3" x14ac:dyDescent="0.25">
      <c r="A116" s="32"/>
      <c r="B116" s="33"/>
      <c r="C116" s="33"/>
    </row>
    <row r="117" spans="1:3" x14ac:dyDescent="0.25">
      <c r="A117" s="32"/>
      <c r="B117" s="33"/>
      <c r="C117" s="33"/>
    </row>
    <row r="118" spans="1:3" x14ac:dyDescent="0.25">
      <c r="A118" s="32"/>
      <c r="B118" s="33"/>
      <c r="C118" s="33"/>
    </row>
    <row r="119" spans="1:3" x14ac:dyDescent="0.25">
      <c r="A119" s="32"/>
      <c r="B119" s="33"/>
      <c r="C119" s="33"/>
    </row>
    <row r="120" spans="1:3" x14ac:dyDescent="0.25">
      <c r="A120" s="32"/>
      <c r="B120" s="33"/>
      <c r="C120" s="33"/>
    </row>
    <row r="121" spans="1:3" x14ac:dyDescent="0.25">
      <c r="A121" s="32"/>
      <c r="B121" s="33"/>
      <c r="C121" s="33"/>
    </row>
    <row r="122" spans="1:3" x14ac:dyDescent="0.25">
      <c r="A122" s="32"/>
      <c r="B122" s="36"/>
      <c r="C122" s="3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28"/>
  <sheetViews>
    <sheetView zoomScale="80" zoomScaleNormal="80" workbookViewId="0">
      <selection activeCell="AG27" sqref="AG27"/>
    </sheetView>
  </sheetViews>
  <sheetFormatPr defaultRowHeight="15" x14ac:dyDescent="0.25"/>
  <cols>
    <col min="1" max="1" width="7.85546875" style="37" customWidth="1"/>
    <col min="2" max="2" width="11.28515625" style="4" customWidth="1"/>
    <col min="3" max="3" width="26.42578125" style="4" bestFit="1" customWidth="1"/>
    <col min="4" max="4" width="7.42578125" style="4" bestFit="1" customWidth="1"/>
    <col min="5" max="5" width="7.7109375" style="4" bestFit="1" customWidth="1"/>
    <col min="6" max="6" width="7.85546875" style="4" bestFit="1" customWidth="1"/>
    <col min="7" max="7" width="7.7109375" style="4" bestFit="1" customWidth="1"/>
    <col min="8" max="8" width="8" style="4" bestFit="1" customWidth="1"/>
    <col min="9" max="9" width="7.7109375" style="4" bestFit="1" customWidth="1"/>
    <col min="10" max="10" width="7" style="4" bestFit="1" customWidth="1"/>
    <col min="11" max="11" width="8" style="4" bestFit="1" customWidth="1"/>
    <col min="12" max="12" width="7.85546875" style="4" bestFit="1" customWidth="1"/>
    <col min="13" max="13" width="7.28515625" style="4" customWidth="1"/>
    <col min="14" max="15" width="7.7109375" style="4" bestFit="1" customWidth="1"/>
    <col min="16" max="16" width="9.42578125" style="57" bestFit="1" customWidth="1"/>
  </cols>
  <sheetData>
    <row r="1" spans="1:16" x14ac:dyDescent="0.25">
      <c r="A1" s="38"/>
      <c r="B1" s="39"/>
      <c r="C1" s="40"/>
      <c r="D1" s="65" t="s">
        <v>473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  <c r="P1" s="41" t="s">
        <v>474</v>
      </c>
    </row>
    <row r="2" spans="1:16" x14ac:dyDescent="0.25">
      <c r="A2" s="42" t="s">
        <v>0</v>
      </c>
      <c r="B2" s="43" t="s">
        <v>1</v>
      </c>
      <c r="C2" s="43" t="s">
        <v>2</v>
      </c>
      <c r="D2" s="44">
        <v>45658</v>
      </c>
      <c r="E2" s="44">
        <v>45689</v>
      </c>
      <c r="F2" s="44">
        <v>45717</v>
      </c>
      <c r="G2" s="44">
        <v>45748</v>
      </c>
      <c r="H2" s="44">
        <v>45778</v>
      </c>
      <c r="I2" s="44">
        <v>45809</v>
      </c>
      <c r="J2" s="44">
        <v>45839</v>
      </c>
      <c r="K2" s="44">
        <v>45870</v>
      </c>
      <c r="L2" s="44">
        <v>45901</v>
      </c>
      <c r="M2" s="44">
        <v>45931</v>
      </c>
      <c r="N2" s="44">
        <v>45962</v>
      </c>
      <c r="O2" s="44">
        <v>45992</v>
      </c>
      <c r="P2" s="45" t="s">
        <v>475</v>
      </c>
    </row>
    <row r="3" spans="1:16" x14ac:dyDescent="0.25">
      <c r="A3" s="28" t="s">
        <v>10</v>
      </c>
      <c r="B3" s="29" t="s">
        <v>11</v>
      </c>
      <c r="C3" s="29" t="s">
        <v>12</v>
      </c>
      <c r="D3" s="46">
        <f>'Jan 2025'!J3</f>
        <v>1.1851851851851851</v>
      </c>
      <c r="E3" s="46">
        <f>'Feb 2025'!J3</f>
        <v>1.1153846153846154</v>
      </c>
      <c r="F3" s="46">
        <f>'Mar 2025'!J3</f>
        <v>1.0731707317073171</v>
      </c>
      <c r="G3" s="46"/>
      <c r="H3" s="46"/>
      <c r="I3" s="46"/>
      <c r="J3" s="46"/>
      <c r="K3" s="46"/>
      <c r="L3" s="46"/>
      <c r="M3" s="46"/>
      <c r="N3" s="46"/>
      <c r="O3" s="46"/>
      <c r="P3" s="47">
        <f>SUM(D3:O3)/3</f>
        <v>1.1245801774257058</v>
      </c>
    </row>
    <row r="4" spans="1:16" x14ac:dyDescent="0.25">
      <c r="A4" s="28" t="s">
        <v>13</v>
      </c>
      <c r="B4" s="29" t="s">
        <v>14</v>
      </c>
      <c r="C4" s="29" t="s">
        <v>14</v>
      </c>
      <c r="D4" s="46">
        <f>'Jan 2025'!J4</f>
        <v>1.6363636363636365</v>
      </c>
      <c r="E4" s="46">
        <f>'Feb 2025'!J4</f>
        <v>1.4166666666666667</v>
      </c>
      <c r="F4" s="46">
        <f>'Mar 2025'!J4</f>
        <v>1.4347826086956521</v>
      </c>
      <c r="G4" s="46"/>
      <c r="H4" s="46"/>
      <c r="I4" s="46"/>
      <c r="J4" s="46"/>
      <c r="K4" s="46"/>
      <c r="L4" s="46"/>
      <c r="M4" s="46"/>
      <c r="N4" s="46"/>
      <c r="O4" s="46"/>
      <c r="P4" s="47">
        <f t="shared" ref="P4:P67" si="0">SUM(D4:O4)/3</f>
        <v>1.495937637241985</v>
      </c>
    </row>
    <row r="5" spans="1:16" x14ac:dyDescent="0.25">
      <c r="A5" s="28" t="s">
        <v>15</v>
      </c>
      <c r="B5" s="29" t="s">
        <v>16</v>
      </c>
      <c r="C5" s="29" t="s">
        <v>16</v>
      </c>
      <c r="D5" s="46">
        <f>'Jan 2025'!J5</f>
        <v>1</v>
      </c>
      <c r="E5" s="46">
        <f>'Feb 2025'!J5</f>
        <v>1</v>
      </c>
      <c r="F5" s="46">
        <f>'Mar 2025'!J5</f>
        <v>1.1818181818181819</v>
      </c>
      <c r="G5" s="46"/>
      <c r="H5" s="46"/>
      <c r="I5" s="46"/>
      <c r="J5" s="46"/>
      <c r="K5" s="46"/>
      <c r="L5" s="46"/>
      <c r="M5" s="46"/>
      <c r="N5" s="46"/>
      <c r="O5" s="46"/>
      <c r="P5" s="47">
        <f t="shared" si="0"/>
        <v>1.0606060606060606</v>
      </c>
    </row>
    <row r="6" spans="1:16" x14ac:dyDescent="0.25">
      <c r="A6" s="28" t="s">
        <v>17</v>
      </c>
      <c r="B6" s="29" t="s">
        <v>18</v>
      </c>
      <c r="C6" s="29" t="s">
        <v>19</v>
      </c>
      <c r="D6" s="46">
        <f>'Jan 2025'!J6</f>
        <v>1.2083333333333333</v>
      </c>
      <c r="E6" s="46">
        <f>'Feb 2025'!J6</f>
        <v>1.5789473684210527</v>
      </c>
      <c r="F6" s="46">
        <f>'Mar 2025'!J6</f>
        <v>1.25</v>
      </c>
      <c r="G6" s="46"/>
      <c r="H6" s="46"/>
      <c r="I6" s="46"/>
      <c r="J6" s="46"/>
      <c r="K6" s="46"/>
      <c r="L6" s="46"/>
      <c r="M6" s="46"/>
      <c r="N6" s="46"/>
      <c r="O6" s="46"/>
      <c r="P6" s="47">
        <f t="shared" si="0"/>
        <v>1.3457602339181287</v>
      </c>
    </row>
    <row r="7" spans="1:16" x14ac:dyDescent="0.25">
      <c r="A7" s="28" t="s">
        <v>20</v>
      </c>
      <c r="B7" s="29" t="s">
        <v>18</v>
      </c>
      <c r="C7" s="29" t="s">
        <v>21</v>
      </c>
      <c r="D7" s="46">
        <f>'Jan 2025'!J7</f>
        <v>1.1818181818181819</v>
      </c>
      <c r="E7" s="46">
        <f>'Feb 2025'!J7</f>
        <v>1.6444444444444444</v>
      </c>
      <c r="F7" s="46">
        <f>'Mar 2025'!J7</f>
        <v>1.3333333333333333</v>
      </c>
      <c r="G7" s="46"/>
      <c r="H7" s="46"/>
      <c r="I7" s="46"/>
      <c r="J7" s="46"/>
      <c r="K7" s="46"/>
      <c r="L7" s="46"/>
      <c r="M7" s="46"/>
      <c r="N7" s="46"/>
      <c r="O7" s="46"/>
      <c r="P7" s="47">
        <f t="shared" si="0"/>
        <v>1.3865319865319865</v>
      </c>
    </row>
    <row r="8" spans="1:16" x14ac:dyDescent="0.25">
      <c r="A8" s="28" t="s">
        <v>22</v>
      </c>
      <c r="B8" s="29" t="s">
        <v>23</v>
      </c>
      <c r="C8" s="29" t="s">
        <v>24</v>
      </c>
      <c r="D8" s="46">
        <f>'Jan 2025'!J8</f>
        <v>1.1851851851851851</v>
      </c>
      <c r="E8" s="46">
        <f>'Feb 2025'!J8</f>
        <v>0.8928571428571429</v>
      </c>
      <c r="F8" s="46">
        <f>'Mar 2025'!J8</f>
        <v>1.2142857142857142</v>
      </c>
      <c r="G8" s="46"/>
      <c r="H8" s="46"/>
      <c r="I8" s="46"/>
      <c r="J8" s="46"/>
      <c r="K8" s="46"/>
      <c r="L8" s="46"/>
      <c r="M8" s="46"/>
      <c r="N8" s="46"/>
      <c r="O8" s="46"/>
      <c r="P8" s="47">
        <f t="shared" si="0"/>
        <v>1.097442680776014</v>
      </c>
    </row>
    <row r="9" spans="1:16" x14ac:dyDescent="0.25">
      <c r="A9" s="28" t="s">
        <v>25</v>
      </c>
      <c r="B9" s="29" t="s">
        <v>26</v>
      </c>
      <c r="C9" s="29" t="s">
        <v>27</v>
      </c>
      <c r="D9" s="46">
        <f>'Jan 2025'!J9</f>
        <v>1.1121495327102804</v>
      </c>
      <c r="E9" s="46">
        <f>'Feb 2025'!J9</f>
        <v>1.1028037383177569</v>
      </c>
      <c r="F9" s="46">
        <f>'Mar 2025'!J9</f>
        <v>0.97163120567375882</v>
      </c>
      <c r="G9" s="46"/>
      <c r="H9" s="46"/>
      <c r="I9" s="46"/>
      <c r="J9" s="46"/>
      <c r="K9" s="46"/>
      <c r="L9" s="46"/>
      <c r="M9" s="46"/>
      <c r="N9" s="46"/>
      <c r="O9" s="46"/>
      <c r="P9" s="47">
        <f t="shared" si="0"/>
        <v>1.0621948255672653</v>
      </c>
    </row>
    <row r="10" spans="1:16" x14ac:dyDescent="0.25">
      <c r="A10" s="28" t="s">
        <v>28</v>
      </c>
      <c r="B10" s="29" t="s">
        <v>29</v>
      </c>
      <c r="C10" s="29" t="s">
        <v>30</v>
      </c>
      <c r="D10" s="46">
        <f>'Jan 2025'!J10</f>
        <v>1.35</v>
      </c>
      <c r="E10" s="46">
        <f>'Feb 2025'!J10</f>
        <v>1.2083333333333333</v>
      </c>
      <c r="F10" s="46">
        <f>'Mar 2025'!J10</f>
        <v>1.15625</v>
      </c>
      <c r="G10" s="46"/>
      <c r="H10" s="46"/>
      <c r="I10" s="46"/>
      <c r="J10" s="46"/>
      <c r="K10" s="46"/>
      <c r="L10" s="46"/>
      <c r="M10" s="46"/>
      <c r="N10" s="46"/>
      <c r="O10" s="46"/>
      <c r="P10" s="47">
        <f t="shared" si="0"/>
        <v>1.2381944444444446</v>
      </c>
    </row>
    <row r="11" spans="1:16" x14ac:dyDescent="0.25">
      <c r="A11" s="28" t="s">
        <v>31</v>
      </c>
      <c r="B11" s="29" t="s">
        <v>32</v>
      </c>
      <c r="C11" s="29" t="s">
        <v>478</v>
      </c>
      <c r="D11" s="46">
        <f>'Jan 2025'!J11</f>
        <v>2.444</v>
      </c>
      <c r="E11" s="46">
        <f>'Feb 2025'!J11</f>
        <v>1.9230769230769231</v>
      </c>
      <c r="F11" s="46">
        <f>'Mar 2025'!J11</f>
        <v>2.3111111111111109</v>
      </c>
      <c r="G11" s="46"/>
      <c r="H11" s="46"/>
      <c r="I11" s="46"/>
      <c r="J11" s="46"/>
      <c r="K11" s="46"/>
      <c r="L11" s="46"/>
      <c r="M11" s="46"/>
      <c r="N11" s="46"/>
      <c r="O11" s="46"/>
      <c r="P11" s="47">
        <f t="shared" si="0"/>
        <v>2.2260626780626782</v>
      </c>
    </row>
    <row r="12" spans="1:16" x14ac:dyDescent="0.25">
      <c r="A12" s="28" t="s">
        <v>34</v>
      </c>
      <c r="B12" s="29" t="s">
        <v>35</v>
      </c>
      <c r="C12" s="29" t="s">
        <v>36</v>
      </c>
      <c r="D12" s="46">
        <f>'Jan 2025'!J12</f>
        <v>1.0561797752808988</v>
      </c>
      <c r="E12" s="46">
        <f>'Feb 2025'!J12</f>
        <v>0.95522388059701491</v>
      </c>
      <c r="F12" s="46">
        <f>'Mar 2025'!J12</f>
        <v>0.98936170212765961</v>
      </c>
      <c r="G12" s="46"/>
      <c r="H12" s="46"/>
      <c r="I12" s="46"/>
      <c r="J12" s="46"/>
      <c r="K12" s="46"/>
      <c r="L12" s="46"/>
      <c r="M12" s="46"/>
      <c r="N12" s="46"/>
      <c r="O12" s="46"/>
      <c r="P12" s="47">
        <f t="shared" si="0"/>
        <v>1.0002551193351912</v>
      </c>
    </row>
    <row r="13" spans="1:16" x14ac:dyDescent="0.25">
      <c r="A13" s="28" t="s">
        <v>37</v>
      </c>
      <c r="B13" s="29" t="s">
        <v>35</v>
      </c>
      <c r="C13" s="29" t="s">
        <v>38</v>
      </c>
      <c r="D13" s="46">
        <f>'Jan 2025'!J13</f>
        <v>1</v>
      </c>
      <c r="E13" s="46">
        <f>'Feb 2025'!J13</f>
        <v>0.7</v>
      </c>
      <c r="F13" s="46">
        <f>'Mar 2025'!J13</f>
        <v>1</v>
      </c>
      <c r="G13" s="46"/>
      <c r="H13" s="46"/>
      <c r="I13" s="46"/>
      <c r="J13" s="46"/>
      <c r="K13" s="46"/>
      <c r="L13" s="46"/>
      <c r="M13" s="46"/>
      <c r="N13" s="46"/>
      <c r="O13" s="46"/>
      <c r="P13" s="47">
        <f t="shared" si="0"/>
        <v>0.9</v>
      </c>
    </row>
    <row r="14" spans="1:16" x14ac:dyDescent="0.25">
      <c r="A14" s="28" t="s">
        <v>39</v>
      </c>
      <c r="B14" s="29" t="s">
        <v>40</v>
      </c>
      <c r="C14" s="29" t="s">
        <v>41</v>
      </c>
      <c r="D14" s="46">
        <f>'Jan 2025'!J14</f>
        <v>0.98275862068965514</v>
      </c>
      <c r="E14" s="46">
        <f>'Feb 2025'!J14</f>
        <v>1.0204081632653061</v>
      </c>
      <c r="F14" s="46">
        <f>'Mar 2025'!J14</f>
        <v>1</v>
      </c>
      <c r="G14" s="46"/>
      <c r="H14" s="46"/>
      <c r="I14" s="46"/>
      <c r="J14" s="46"/>
      <c r="K14" s="46"/>
      <c r="L14" s="46"/>
      <c r="M14" s="46"/>
      <c r="N14" s="46"/>
      <c r="O14" s="46"/>
      <c r="P14" s="47">
        <f t="shared" si="0"/>
        <v>1.0010555946516537</v>
      </c>
    </row>
    <row r="15" spans="1:16" x14ac:dyDescent="0.25">
      <c r="A15" s="28" t="s">
        <v>42</v>
      </c>
      <c r="B15" s="29" t="s">
        <v>43</v>
      </c>
      <c r="C15" s="29" t="s">
        <v>44</v>
      </c>
      <c r="D15" s="46">
        <f>'Jan 2025'!J15</f>
        <v>2.236842105263158</v>
      </c>
      <c r="E15" s="46">
        <f>'Feb 2025'!J15</f>
        <v>2.4137931034482758</v>
      </c>
      <c r="F15" s="46">
        <f>'Mar 2025'!J15</f>
        <v>2.2666666666666666</v>
      </c>
      <c r="G15" s="46"/>
      <c r="H15" s="46"/>
      <c r="I15" s="46"/>
      <c r="J15" s="46"/>
      <c r="K15" s="46"/>
      <c r="L15" s="46"/>
      <c r="M15" s="46"/>
      <c r="N15" s="46"/>
      <c r="O15" s="46"/>
      <c r="P15" s="47">
        <f t="shared" si="0"/>
        <v>2.3057672917927001</v>
      </c>
    </row>
    <row r="16" spans="1:16" x14ac:dyDescent="0.25">
      <c r="A16" s="28" t="s">
        <v>45</v>
      </c>
      <c r="B16" s="29" t="s">
        <v>46</v>
      </c>
      <c r="C16" s="29" t="s">
        <v>47</v>
      </c>
      <c r="D16" s="46">
        <f>'Jan 2025'!J16</f>
        <v>0.95283018867924529</v>
      </c>
      <c r="E16" s="46">
        <f>'Feb 2025'!J16</f>
        <v>0.98406374501992033</v>
      </c>
      <c r="F16" s="46">
        <f>'Mar 2025'!J16</f>
        <v>1.0845588235294117</v>
      </c>
      <c r="G16" s="46"/>
      <c r="H16" s="46"/>
      <c r="I16" s="46"/>
      <c r="J16" s="46"/>
      <c r="K16" s="46"/>
      <c r="L16" s="46"/>
      <c r="M16" s="46"/>
      <c r="N16" s="46"/>
      <c r="O16" s="46"/>
      <c r="P16" s="47">
        <f t="shared" si="0"/>
        <v>1.0071509190761925</v>
      </c>
    </row>
    <row r="17" spans="1:16" x14ac:dyDescent="0.25">
      <c r="A17" s="28" t="s">
        <v>48</v>
      </c>
      <c r="B17" s="29" t="s">
        <v>46</v>
      </c>
      <c r="C17" s="29" t="s">
        <v>49</v>
      </c>
      <c r="D17" s="46">
        <f>'Jan 2025'!J17</f>
        <v>0.98773006134969321</v>
      </c>
      <c r="E17" s="46">
        <f>'Feb 2025'!J17</f>
        <v>0.8774193548387097</v>
      </c>
      <c r="F17" s="46">
        <f>'Mar 2025'!J17</f>
        <v>1.1965317919075145</v>
      </c>
      <c r="G17" s="46"/>
      <c r="H17" s="46"/>
      <c r="I17" s="46"/>
      <c r="J17" s="46"/>
      <c r="K17" s="46"/>
      <c r="L17" s="46"/>
      <c r="M17" s="46"/>
      <c r="N17" s="46"/>
      <c r="O17" s="46"/>
      <c r="P17" s="47">
        <f t="shared" si="0"/>
        <v>1.0205604026986392</v>
      </c>
    </row>
    <row r="18" spans="1:16" x14ac:dyDescent="0.25">
      <c r="A18" s="28" t="s">
        <v>50</v>
      </c>
      <c r="B18" s="29" t="s">
        <v>51</v>
      </c>
      <c r="C18" s="29" t="s">
        <v>52</v>
      </c>
      <c r="D18" s="46">
        <f>'Jan 2025'!J18</f>
        <v>2.6923076923076925</v>
      </c>
      <c r="E18" s="46">
        <f>'Feb 2025'!J18</f>
        <v>3.3</v>
      </c>
      <c r="F18" s="46">
        <f>'Mar 2025'!J18</f>
        <v>4.2</v>
      </c>
      <c r="G18" s="46"/>
      <c r="H18" s="46"/>
      <c r="I18" s="46"/>
      <c r="J18" s="46"/>
      <c r="K18" s="46"/>
      <c r="L18" s="46"/>
      <c r="M18" s="46"/>
      <c r="N18" s="46"/>
      <c r="O18" s="46"/>
      <c r="P18" s="47">
        <f t="shared" si="0"/>
        <v>3.3974358974358978</v>
      </c>
    </row>
    <row r="19" spans="1:16" x14ac:dyDescent="0.25">
      <c r="A19" s="28" t="s">
        <v>53</v>
      </c>
      <c r="B19" s="29" t="s">
        <v>54</v>
      </c>
      <c r="C19" s="29" t="s">
        <v>55</v>
      </c>
      <c r="D19" s="46">
        <f>'Jan 2025'!J19</f>
        <v>0.86046511627906974</v>
      </c>
      <c r="E19" s="46">
        <f>'Feb 2025'!J19</f>
        <v>0.98986486486486491</v>
      </c>
      <c r="F19" s="46">
        <f>'Mar 2025'!J19</f>
        <v>0.94050991501416425</v>
      </c>
      <c r="G19" s="46"/>
      <c r="H19" s="46"/>
      <c r="I19" s="46"/>
      <c r="J19" s="46"/>
      <c r="K19" s="46"/>
      <c r="L19" s="46"/>
      <c r="M19" s="46"/>
      <c r="N19" s="46"/>
      <c r="O19" s="46"/>
      <c r="P19" s="47">
        <f t="shared" si="0"/>
        <v>0.93027996538603297</v>
      </c>
    </row>
    <row r="20" spans="1:16" x14ac:dyDescent="0.25">
      <c r="A20" s="28" t="s">
        <v>56</v>
      </c>
      <c r="B20" s="29" t="s">
        <v>54</v>
      </c>
      <c r="C20" s="29" t="s">
        <v>323</v>
      </c>
      <c r="D20" s="46">
        <f>'Jan 2025'!J20</f>
        <v>1.0588235294117647</v>
      </c>
      <c r="E20" s="46">
        <f>'Feb 2025'!J20</f>
        <v>1.2</v>
      </c>
      <c r="F20" s="46">
        <f>'Mar 2025'!J20</f>
        <v>1.3846153846153846</v>
      </c>
      <c r="G20" s="46"/>
      <c r="H20" s="46"/>
      <c r="I20" s="46"/>
      <c r="J20" s="46"/>
      <c r="K20" s="46"/>
      <c r="L20" s="46"/>
      <c r="M20" s="46"/>
      <c r="N20" s="46"/>
      <c r="O20" s="46"/>
      <c r="P20" s="47">
        <f t="shared" si="0"/>
        <v>1.2144796380090497</v>
      </c>
    </row>
    <row r="21" spans="1:16" x14ac:dyDescent="0.25">
      <c r="A21" s="28" t="s">
        <v>58</v>
      </c>
      <c r="B21" s="29" t="s">
        <v>59</v>
      </c>
      <c r="C21" s="29" t="s">
        <v>60</v>
      </c>
      <c r="D21" s="46">
        <f>'Jan 2025'!J21</f>
        <v>1.3333333333333333</v>
      </c>
      <c r="E21" s="46">
        <f>'Feb 2025'!J21</f>
        <v>1.25</v>
      </c>
      <c r="F21" s="46">
        <f>'Mar 2025'!J21</f>
        <v>1.1578947368421053</v>
      </c>
      <c r="G21" s="46"/>
      <c r="H21" s="46"/>
      <c r="I21" s="46"/>
      <c r="J21" s="46"/>
      <c r="K21" s="46"/>
      <c r="L21" s="46"/>
      <c r="M21" s="46"/>
      <c r="N21" s="46"/>
      <c r="O21" s="46"/>
      <c r="P21" s="47">
        <f t="shared" si="0"/>
        <v>1.2470760233918128</v>
      </c>
    </row>
    <row r="22" spans="1:16" x14ac:dyDescent="0.25">
      <c r="A22" s="28" t="s">
        <v>61</v>
      </c>
      <c r="B22" s="29" t="s">
        <v>62</v>
      </c>
      <c r="C22" s="29" t="s">
        <v>63</v>
      </c>
      <c r="D22" s="46">
        <f>'Jan 2025'!J22</f>
        <v>1</v>
      </c>
      <c r="E22" s="46">
        <f>'Feb 2025'!J22</f>
        <v>1</v>
      </c>
      <c r="F22" s="46">
        <f>'Mar 2025'!J22</f>
        <v>1</v>
      </c>
      <c r="G22" s="46"/>
      <c r="H22" s="46"/>
      <c r="I22" s="46"/>
      <c r="J22" s="46"/>
      <c r="K22" s="46"/>
      <c r="L22" s="46"/>
      <c r="M22" s="46"/>
      <c r="N22" s="46"/>
      <c r="O22" s="46"/>
      <c r="P22" s="47">
        <f t="shared" si="0"/>
        <v>1</v>
      </c>
    </row>
    <row r="23" spans="1:16" x14ac:dyDescent="0.25">
      <c r="A23" s="28" t="s">
        <v>64</v>
      </c>
      <c r="B23" s="29" t="s">
        <v>65</v>
      </c>
      <c r="C23" s="29" t="s">
        <v>66</v>
      </c>
      <c r="D23" s="46">
        <f>'Jan 2025'!J23</f>
        <v>1.4318181818181819</v>
      </c>
      <c r="E23" s="46">
        <f>'Feb 2025'!J23</f>
        <v>1.0859375</v>
      </c>
      <c r="F23" s="46">
        <f>'Mar 2025'!J23</f>
        <v>1.6030534351145038</v>
      </c>
      <c r="G23" s="46"/>
      <c r="H23" s="46"/>
      <c r="I23" s="46"/>
      <c r="J23" s="46"/>
      <c r="K23" s="46"/>
      <c r="L23" s="46"/>
      <c r="M23" s="46"/>
      <c r="N23" s="46"/>
      <c r="O23" s="46"/>
      <c r="P23" s="47">
        <f t="shared" si="0"/>
        <v>1.3736030389775618</v>
      </c>
    </row>
    <row r="24" spans="1:16" x14ac:dyDescent="0.25">
      <c r="A24" s="28" t="s">
        <v>67</v>
      </c>
      <c r="B24" s="29" t="s">
        <v>65</v>
      </c>
      <c r="C24" s="29" t="s">
        <v>68</v>
      </c>
      <c r="D24" s="46">
        <f>'Jan 2025'!J24</f>
        <v>0.7407407407407407</v>
      </c>
      <c r="E24" s="46">
        <f>'Feb 2025'!J24</f>
        <v>2.129032258064516</v>
      </c>
      <c r="F24" s="46">
        <f>'Mar 2025'!J24</f>
        <v>2.193548387096774</v>
      </c>
      <c r="G24" s="46"/>
      <c r="H24" s="46"/>
      <c r="I24" s="46"/>
      <c r="J24" s="46"/>
      <c r="K24" s="46"/>
      <c r="L24" s="46"/>
      <c r="M24" s="46"/>
      <c r="N24" s="46"/>
      <c r="O24" s="46"/>
      <c r="P24" s="47">
        <f t="shared" si="0"/>
        <v>1.6877737953006768</v>
      </c>
    </row>
    <row r="25" spans="1:16" x14ac:dyDescent="0.25">
      <c r="A25" s="28" t="s">
        <v>69</v>
      </c>
      <c r="B25" s="29" t="s">
        <v>70</v>
      </c>
      <c r="C25" s="29" t="s">
        <v>71</v>
      </c>
      <c r="D25" s="46">
        <f>'Jan 2025'!J25</f>
        <v>0.96078431372549022</v>
      </c>
      <c r="E25" s="46">
        <f>'Feb 2025'!J25</f>
        <v>0.95348837209302328</v>
      </c>
      <c r="F25" s="46">
        <f>'Mar 2025'!J25</f>
        <v>0.92307692307692313</v>
      </c>
      <c r="G25" s="46"/>
      <c r="H25" s="46"/>
      <c r="I25" s="46"/>
      <c r="J25" s="46"/>
      <c r="K25" s="46"/>
      <c r="L25" s="46"/>
      <c r="M25" s="46"/>
      <c r="N25" s="46"/>
      <c r="O25" s="46"/>
      <c r="P25" s="47">
        <f t="shared" si="0"/>
        <v>0.94578320296514562</v>
      </c>
    </row>
    <row r="26" spans="1:16" x14ac:dyDescent="0.25">
      <c r="A26" s="28" t="s">
        <v>72</v>
      </c>
      <c r="B26" s="29" t="s">
        <v>70</v>
      </c>
      <c r="C26" s="29" t="s">
        <v>73</v>
      </c>
      <c r="D26" s="46">
        <f>'Jan 2025'!J26</f>
        <v>1</v>
      </c>
      <c r="E26" s="46">
        <f>'Feb 2025'!J26</f>
        <v>0.92307692307692313</v>
      </c>
      <c r="F26" s="46">
        <f>'Mar 2025'!J26</f>
        <v>0.97916666666666663</v>
      </c>
      <c r="G26" s="46"/>
      <c r="H26" s="46"/>
      <c r="I26" s="46"/>
      <c r="J26" s="46"/>
      <c r="K26" s="46"/>
      <c r="L26" s="46"/>
      <c r="M26" s="46"/>
      <c r="N26" s="46"/>
      <c r="O26" s="46"/>
      <c r="P26" s="47">
        <f t="shared" si="0"/>
        <v>0.96741452991452992</v>
      </c>
    </row>
    <row r="27" spans="1:16" x14ac:dyDescent="0.25">
      <c r="A27" s="28" t="s">
        <v>74</v>
      </c>
      <c r="B27" s="29" t="s">
        <v>75</v>
      </c>
      <c r="C27" s="29" t="s">
        <v>76</v>
      </c>
      <c r="D27" s="46">
        <f>'Jan 2025'!J27</f>
        <v>0.73684210526315785</v>
      </c>
      <c r="E27" s="46">
        <f>'Feb 2025'!J27</f>
        <v>0.875</v>
      </c>
      <c r="F27" s="46">
        <f>'Mar 2025'!J27</f>
        <v>1.0344827586206897</v>
      </c>
      <c r="G27" s="46"/>
      <c r="H27" s="46"/>
      <c r="I27" s="46"/>
      <c r="J27" s="46"/>
      <c r="K27" s="46"/>
      <c r="L27" s="46"/>
      <c r="M27" s="46"/>
      <c r="N27" s="46"/>
      <c r="O27" s="46"/>
      <c r="P27" s="47">
        <f t="shared" si="0"/>
        <v>0.8821082879612826</v>
      </c>
    </row>
    <row r="28" spans="1:16" x14ac:dyDescent="0.25">
      <c r="A28" s="28" t="s">
        <v>77</v>
      </c>
      <c r="B28" s="29" t="s">
        <v>78</v>
      </c>
      <c r="C28" s="29" t="s">
        <v>79</v>
      </c>
      <c r="D28" s="46">
        <f>'Jan 2025'!J28</f>
        <v>1</v>
      </c>
      <c r="E28" s="46">
        <f>'Feb 2025'!J28</f>
        <v>1</v>
      </c>
      <c r="F28" s="46">
        <f>'Mar 2025'!J28</f>
        <v>1.5</v>
      </c>
      <c r="G28" s="46"/>
      <c r="H28" s="46"/>
      <c r="I28" s="46"/>
      <c r="J28" s="46"/>
      <c r="K28" s="46"/>
      <c r="L28" s="46"/>
      <c r="M28" s="46"/>
      <c r="N28" s="46"/>
      <c r="O28" s="46"/>
      <c r="P28" s="47">
        <f t="shared" si="0"/>
        <v>1.1666666666666667</v>
      </c>
    </row>
    <row r="29" spans="1:16" x14ac:dyDescent="0.25">
      <c r="A29" s="28" t="s">
        <v>80</v>
      </c>
      <c r="B29" s="29" t="s">
        <v>81</v>
      </c>
      <c r="C29" s="29" t="s">
        <v>82</v>
      </c>
      <c r="D29" s="46">
        <f>'Jan 2025'!J29</f>
        <v>2.0876288659793816</v>
      </c>
      <c r="E29" s="46">
        <f>'Feb 2025'!J29</f>
        <v>2.2413793103448274</v>
      </c>
      <c r="F29" s="46">
        <f>'Mar 2025'!J29</f>
        <v>2.2928176795580111</v>
      </c>
      <c r="G29" s="46"/>
      <c r="H29" s="46"/>
      <c r="I29" s="46"/>
      <c r="J29" s="46"/>
      <c r="K29" s="46"/>
      <c r="L29" s="46"/>
      <c r="M29" s="46"/>
      <c r="N29" s="46"/>
      <c r="O29" s="46"/>
      <c r="P29" s="47">
        <f t="shared" si="0"/>
        <v>2.2072752852940734</v>
      </c>
    </row>
    <row r="30" spans="1:16" x14ac:dyDescent="0.25">
      <c r="A30" s="28" t="s">
        <v>83</v>
      </c>
      <c r="B30" s="29" t="s">
        <v>84</v>
      </c>
      <c r="C30" s="29" t="s">
        <v>85</v>
      </c>
      <c r="D30" s="46">
        <f>'Jan 2025'!J30</f>
        <v>0.97727272727272729</v>
      </c>
      <c r="E30" s="46">
        <f>'Feb 2025'!J30</f>
        <v>1.0344827586206897</v>
      </c>
      <c r="F30" s="46">
        <f>'Mar 2025'!J30</f>
        <v>1.0625</v>
      </c>
      <c r="G30" s="46"/>
      <c r="H30" s="46"/>
      <c r="I30" s="46"/>
      <c r="J30" s="46"/>
      <c r="K30" s="46"/>
      <c r="L30" s="46"/>
      <c r="M30" s="46"/>
      <c r="N30" s="46"/>
      <c r="O30" s="46"/>
      <c r="P30" s="47">
        <f t="shared" si="0"/>
        <v>1.024751828631139</v>
      </c>
    </row>
    <row r="31" spans="1:16" x14ac:dyDescent="0.25">
      <c r="A31" s="28" t="s">
        <v>86</v>
      </c>
      <c r="B31" s="29" t="s">
        <v>87</v>
      </c>
      <c r="C31" s="29" t="s">
        <v>88</v>
      </c>
      <c r="D31" s="46">
        <f>'Jan 2025'!J31</f>
        <v>0.9464285714285714</v>
      </c>
      <c r="E31" s="46">
        <f>'Feb 2025'!J31</f>
        <v>0.81609195402298851</v>
      </c>
      <c r="F31" s="46">
        <f>'Mar 2025'!J31</f>
        <v>1.0854700854700854</v>
      </c>
      <c r="G31" s="46"/>
      <c r="H31" s="46"/>
      <c r="I31" s="46"/>
      <c r="J31" s="46"/>
      <c r="K31" s="46"/>
      <c r="L31" s="46"/>
      <c r="M31" s="46"/>
      <c r="N31" s="46"/>
      <c r="O31" s="46"/>
      <c r="P31" s="47">
        <f t="shared" si="0"/>
        <v>0.94933020364054832</v>
      </c>
    </row>
    <row r="32" spans="1:16" x14ac:dyDescent="0.25">
      <c r="A32" s="28" t="s">
        <v>89</v>
      </c>
      <c r="B32" s="29" t="s">
        <v>90</v>
      </c>
      <c r="C32" s="29" t="s">
        <v>91</v>
      </c>
      <c r="D32" s="46">
        <f>'Jan 2025'!J32</f>
        <v>1.4545454545454546</v>
      </c>
      <c r="E32" s="46">
        <f>'Feb 2025'!J32</f>
        <v>1.2857142857142858</v>
      </c>
      <c r="F32" s="46">
        <f>'Mar 2025'!J32</f>
        <v>1.1666666666666667</v>
      </c>
      <c r="G32" s="46"/>
      <c r="H32" s="46"/>
      <c r="I32" s="46"/>
      <c r="J32" s="46"/>
      <c r="K32" s="46"/>
      <c r="L32" s="46"/>
      <c r="M32" s="46"/>
      <c r="N32" s="46"/>
      <c r="O32" s="46"/>
      <c r="P32" s="47">
        <f t="shared" si="0"/>
        <v>1.3023088023088025</v>
      </c>
    </row>
    <row r="33" spans="1:16" x14ac:dyDescent="0.25">
      <c r="A33" s="28" t="s">
        <v>92</v>
      </c>
      <c r="B33" s="29" t="s">
        <v>93</v>
      </c>
      <c r="C33" s="29" t="s">
        <v>94</v>
      </c>
      <c r="D33" s="46">
        <f>'Jan 2025'!J33</f>
        <v>1.1818181818181819</v>
      </c>
      <c r="E33" s="46">
        <f>'Feb 2025'!J33</f>
        <v>1.125</v>
      </c>
      <c r="F33" s="46">
        <f>'Mar 2025'!J33</f>
        <v>0.93333333333333335</v>
      </c>
      <c r="G33" s="46"/>
      <c r="H33" s="46"/>
      <c r="I33" s="46"/>
      <c r="J33" s="46"/>
      <c r="K33" s="46"/>
      <c r="L33" s="46"/>
      <c r="M33" s="46"/>
      <c r="N33" s="46"/>
      <c r="O33" s="46"/>
      <c r="P33" s="47">
        <f t="shared" si="0"/>
        <v>1.0800505050505051</v>
      </c>
    </row>
    <row r="34" spans="1:16" x14ac:dyDescent="0.25">
      <c r="A34" s="28" t="s">
        <v>95</v>
      </c>
      <c r="B34" s="29" t="s">
        <v>96</v>
      </c>
      <c r="C34" s="29" t="s">
        <v>97</v>
      </c>
      <c r="D34" s="46">
        <f>'Jan 2025'!J34</f>
        <v>1.3157894736842106</v>
      </c>
      <c r="E34" s="46">
        <f>'Feb 2025'!J34</f>
        <v>1.125</v>
      </c>
      <c r="F34" s="46">
        <f>'Mar 2025'!J34</f>
        <v>1.1666666666666667</v>
      </c>
      <c r="G34" s="46"/>
      <c r="H34" s="46"/>
      <c r="I34" s="46"/>
      <c r="J34" s="46"/>
      <c r="K34" s="46"/>
      <c r="L34" s="46"/>
      <c r="M34" s="46"/>
      <c r="N34" s="46"/>
      <c r="O34" s="46"/>
      <c r="P34" s="47">
        <f t="shared" si="0"/>
        <v>1.2024853801169593</v>
      </c>
    </row>
    <row r="35" spans="1:16" x14ac:dyDescent="0.25">
      <c r="A35" s="31" t="s">
        <v>98</v>
      </c>
      <c r="B35" s="29" t="s">
        <v>99</v>
      </c>
      <c r="C35" s="29" t="s">
        <v>100</v>
      </c>
      <c r="D35" s="46">
        <f>'Jan 2025'!J35</f>
        <v>1</v>
      </c>
      <c r="E35" s="46">
        <f>'Feb 2025'!J35</f>
        <v>1</v>
      </c>
      <c r="F35" s="46">
        <f>'Mar 2025'!J35</f>
        <v>1</v>
      </c>
      <c r="G35" s="46"/>
      <c r="H35" s="46"/>
      <c r="I35" s="46"/>
      <c r="J35" s="46"/>
      <c r="K35" s="46"/>
      <c r="L35" s="46"/>
      <c r="M35" s="46"/>
      <c r="N35" s="46"/>
      <c r="O35" s="46"/>
      <c r="P35" s="47">
        <f t="shared" si="0"/>
        <v>1</v>
      </c>
    </row>
    <row r="36" spans="1:16" x14ac:dyDescent="0.25">
      <c r="A36" s="28" t="s">
        <v>101</v>
      </c>
      <c r="B36" s="29" t="s">
        <v>102</v>
      </c>
      <c r="C36" s="29" t="s">
        <v>103</v>
      </c>
      <c r="D36" s="46">
        <f>'Jan 2025'!J36</f>
        <v>1.1000000000000001</v>
      </c>
      <c r="E36" s="46">
        <f>'Feb 2025'!J36</f>
        <v>1.037037037037037</v>
      </c>
      <c r="F36" s="46">
        <f>'Mar 2025'!J36</f>
        <v>1.131578947368421</v>
      </c>
      <c r="G36" s="46"/>
      <c r="H36" s="46"/>
      <c r="I36" s="46"/>
      <c r="J36" s="46"/>
      <c r="K36" s="46"/>
      <c r="L36" s="46"/>
      <c r="M36" s="46"/>
      <c r="N36" s="46"/>
      <c r="O36" s="46"/>
      <c r="P36" s="47">
        <f t="shared" si="0"/>
        <v>1.0895386614684861</v>
      </c>
    </row>
    <row r="37" spans="1:16" x14ac:dyDescent="0.25">
      <c r="A37" s="28" t="s">
        <v>104</v>
      </c>
      <c r="B37" s="29" t="s">
        <v>105</v>
      </c>
      <c r="C37" s="29" t="s">
        <v>106</v>
      </c>
      <c r="D37" s="46">
        <f>'Jan 2025'!J37</f>
        <v>2.4285714285714284</v>
      </c>
      <c r="E37" s="46">
        <f>'Feb 2025'!J37</f>
        <v>1.967741935483871</v>
      </c>
      <c r="F37" s="46">
        <f>'Mar 2025'!J37</f>
        <v>2.8</v>
      </c>
      <c r="G37" s="46"/>
      <c r="H37" s="46"/>
      <c r="I37" s="46"/>
      <c r="J37" s="46"/>
      <c r="K37" s="46"/>
      <c r="L37" s="46"/>
      <c r="M37" s="46"/>
      <c r="N37" s="46"/>
      <c r="O37" s="46"/>
      <c r="P37" s="47">
        <f t="shared" si="0"/>
        <v>2.3987711213517664</v>
      </c>
    </row>
    <row r="38" spans="1:16" x14ac:dyDescent="0.25">
      <c r="A38" s="28" t="s">
        <v>107</v>
      </c>
      <c r="B38" s="29" t="s">
        <v>108</v>
      </c>
      <c r="C38" s="29" t="s">
        <v>109</v>
      </c>
      <c r="D38" s="46">
        <f>'Jan 2025'!J38</f>
        <v>0.96363636363636362</v>
      </c>
      <c r="E38" s="46">
        <f>'Feb 2025'!J38</f>
        <v>0.76923076923076927</v>
      </c>
      <c r="F38" s="46">
        <f>'Mar 2025'!J38</f>
        <v>1.2123893805309736</v>
      </c>
      <c r="G38" s="46"/>
      <c r="H38" s="46"/>
      <c r="I38" s="46"/>
      <c r="J38" s="46"/>
      <c r="K38" s="46"/>
      <c r="L38" s="46"/>
      <c r="M38" s="46"/>
      <c r="N38" s="46"/>
      <c r="O38" s="46"/>
      <c r="P38" s="47">
        <f t="shared" si="0"/>
        <v>0.9817521711327023</v>
      </c>
    </row>
    <row r="39" spans="1:16" x14ac:dyDescent="0.25">
      <c r="A39" s="28" t="s">
        <v>110</v>
      </c>
      <c r="B39" s="29" t="s">
        <v>111</v>
      </c>
      <c r="C39" s="29" t="s">
        <v>112</v>
      </c>
      <c r="D39" s="46">
        <f>'Jan 2025'!J39</f>
        <v>1.0909090909090908</v>
      </c>
      <c r="E39" s="46">
        <f>'Feb 2025'!J39</f>
        <v>1</v>
      </c>
      <c r="F39" s="46">
        <f>'Mar 2025'!J39</f>
        <v>1</v>
      </c>
      <c r="G39" s="46"/>
      <c r="H39" s="46"/>
      <c r="I39" s="46"/>
      <c r="J39" s="46"/>
      <c r="K39" s="46"/>
      <c r="L39" s="46"/>
      <c r="M39" s="46"/>
      <c r="N39" s="46"/>
      <c r="O39" s="46"/>
      <c r="P39" s="47">
        <f t="shared" si="0"/>
        <v>1.0303030303030303</v>
      </c>
    </row>
    <row r="40" spans="1:16" x14ac:dyDescent="0.25">
      <c r="A40" s="28" t="s">
        <v>113</v>
      </c>
      <c r="B40" s="29" t="s">
        <v>114</v>
      </c>
      <c r="C40" s="29" t="s">
        <v>115</v>
      </c>
      <c r="D40" s="46">
        <f>'Jan 2025'!J40</f>
        <v>1</v>
      </c>
      <c r="E40" s="46">
        <f>'Feb 2025'!J40</f>
        <v>3.5</v>
      </c>
      <c r="F40" s="46">
        <f>'Mar 2025'!J40</f>
        <v>1.7222222222222223</v>
      </c>
      <c r="G40" s="46"/>
      <c r="H40" s="46"/>
      <c r="I40" s="46"/>
      <c r="J40" s="46"/>
      <c r="K40" s="46"/>
      <c r="L40" s="46"/>
      <c r="M40" s="46"/>
      <c r="N40" s="46"/>
      <c r="O40" s="46"/>
      <c r="P40" s="47">
        <f t="shared" si="0"/>
        <v>2.074074074074074</v>
      </c>
    </row>
    <row r="41" spans="1:16" x14ac:dyDescent="0.25">
      <c r="A41" s="28" t="s">
        <v>116</v>
      </c>
      <c r="B41" s="29" t="s">
        <v>117</v>
      </c>
      <c r="C41" s="29" t="s">
        <v>118</v>
      </c>
      <c r="D41" s="46">
        <f>'Jan 2025'!J41</f>
        <v>0.83809523809523812</v>
      </c>
      <c r="E41" s="46">
        <f>'Feb 2025'!J41</f>
        <v>0.74390243902439024</v>
      </c>
      <c r="F41" s="46">
        <f>'Mar 2025'!J41</f>
        <v>1.1473684210526316</v>
      </c>
      <c r="G41" s="46"/>
      <c r="H41" s="46"/>
      <c r="I41" s="46"/>
      <c r="J41" s="46"/>
      <c r="K41" s="46"/>
      <c r="L41" s="46"/>
      <c r="M41" s="46"/>
      <c r="N41" s="46"/>
      <c r="O41" s="46"/>
      <c r="P41" s="47">
        <f t="shared" si="0"/>
        <v>0.90978869939075324</v>
      </c>
    </row>
    <row r="42" spans="1:16" x14ac:dyDescent="0.25">
      <c r="A42" s="28" t="s">
        <v>119</v>
      </c>
      <c r="B42" s="29" t="s">
        <v>117</v>
      </c>
      <c r="C42" s="29" t="s">
        <v>120</v>
      </c>
      <c r="D42" s="46">
        <f>'Jan 2025'!J42</f>
        <v>1.0333333333333334</v>
      </c>
      <c r="E42" s="46">
        <f>'Feb 2025'!J42</f>
        <v>0.80952380952380953</v>
      </c>
      <c r="F42" s="46">
        <f>'Mar 2025'!J42</f>
        <v>1.0740740740740742</v>
      </c>
      <c r="G42" s="46"/>
      <c r="H42" s="46"/>
      <c r="I42" s="46"/>
      <c r="J42" s="46"/>
      <c r="K42" s="46"/>
      <c r="L42" s="46"/>
      <c r="M42" s="46"/>
      <c r="N42" s="46"/>
      <c r="O42" s="46"/>
      <c r="P42" s="47">
        <f t="shared" si="0"/>
        <v>0.97231040564373894</v>
      </c>
    </row>
    <row r="43" spans="1:16" x14ac:dyDescent="0.25">
      <c r="A43" s="28" t="s">
        <v>121</v>
      </c>
      <c r="B43" s="29" t="s">
        <v>122</v>
      </c>
      <c r="C43" s="29" t="s">
        <v>122</v>
      </c>
      <c r="D43" s="46">
        <f>'Jan 2025'!J43</f>
        <v>1</v>
      </c>
      <c r="E43" s="46">
        <f>'Feb 2025'!J43</f>
        <v>1.037037037037037</v>
      </c>
      <c r="F43" s="46">
        <f>'Mar 2025'!J43</f>
        <v>1.0606060606060606</v>
      </c>
      <c r="G43" s="46"/>
      <c r="H43" s="46"/>
      <c r="I43" s="46"/>
      <c r="J43" s="46"/>
      <c r="K43" s="46"/>
      <c r="L43" s="46"/>
      <c r="M43" s="46"/>
      <c r="N43" s="46"/>
      <c r="O43" s="46"/>
      <c r="P43" s="47">
        <f t="shared" si="0"/>
        <v>1.0325476992143658</v>
      </c>
    </row>
    <row r="44" spans="1:16" x14ac:dyDescent="0.25">
      <c r="A44" s="28" t="s">
        <v>123</v>
      </c>
      <c r="B44" s="29" t="s">
        <v>124</v>
      </c>
      <c r="C44" s="29" t="s">
        <v>125</v>
      </c>
      <c r="D44" s="46">
        <f>'Jan 2025'!J44</f>
        <v>1.1612903225806452</v>
      </c>
      <c r="E44" s="46">
        <f>'Feb 2025'!J44</f>
        <v>1.103448275862069</v>
      </c>
      <c r="F44" s="46">
        <f>'Mar 2025'!J44</f>
        <v>1.4090909090909092</v>
      </c>
      <c r="G44" s="46"/>
      <c r="H44" s="46"/>
      <c r="I44" s="46"/>
      <c r="J44" s="46"/>
      <c r="K44" s="46"/>
      <c r="L44" s="46"/>
      <c r="M44" s="46"/>
      <c r="N44" s="46"/>
      <c r="O44" s="46"/>
      <c r="P44" s="47">
        <f t="shared" si="0"/>
        <v>1.2246098358445412</v>
      </c>
    </row>
    <row r="45" spans="1:16" x14ac:dyDescent="0.25">
      <c r="A45" s="28" t="s">
        <v>126</v>
      </c>
      <c r="B45" s="29" t="s">
        <v>127</v>
      </c>
      <c r="C45" s="29" t="s">
        <v>128</v>
      </c>
      <c r="D45" s="46">
        <f>'Jan 2025'!J45</f>
        <v>1.0833333333333333</v>
      </c>
      <c r="E45" s="46">
        <f>'Feb 2025'!J45</f>
        <v>0.93333333333333335</v>
      </c>
      <c r="F45" s="46">
        <f>'Mar 2025'!J45</f>
        <v>1</v>
      </c>
      <c r="G45" s="46"/>
      <c r="H45" s="46"/>
      <c r="I45" s="46"/>
      <c r="J45" s="46"/>
      <c r="K45" s="46"/>
      <c r="L45" s="46"/>
      <c r="M45" s="46"/>
      <c r="N45" s="46"/>
      <c r="O45" s="46"/>
      <c r="P45" s="47">
        <f t="shared" si="0"/>
        <v>1.0055555555555555</v>
      </c>
    </row>
    <row r="46" spans="1:16" x14ac:dyDescent="0.25">
      <c r="A46" s="28" t="s">
        <v>129</v>
      </c>
      <c r="B46" s="29" t="s">
        <v>130</v>
      </c>
      <c r="C46" s="29" t="s">
        <v>131</v>
      </c>
      <c r="D46" s="46">
        <f>'Jan 2025'!J46</f>
        <v>0.93693693693693691</v>
      </c>
      <c r="E46" s="46">
        <f>'Feb 2025'!J46</f>
        <v>0.93333333333333335</v>
      </c>
      <c r="F46" s="46">
        <f>'Mar 2025'!J46</f>
        <v>0.92727272727272725</v>
      </c>
      <c r="G46" s="46"/>
      <c r="H46" s="46"/>
      <c r="I46" s="46"/>
      <c r="J46" s="46"/>
      <c r="K46" s="46"/>
      <c r="L46" s="46"/>
      <c r="M46" s="46"/>
      <c r="N46" s="46"/>
      <c r="O46" s="46"/>
      <c r="P46" s="47">
        <f t="shared" si="0"/>
        <v>0.93251433251433247</v>
      </c>
    </row>
    <row r="47" spans="1:16" x14ac:dyDescent="0.25">
      <c r="A47" s="28" t="s">
        <v>132</v>
      </c>
      <c r="B47" s="29" t="s">
        <v>133</v>
      </c>
      <c r="C47" s="29" t="s">
        <v>134</v>
      </c>
      <c r="D47" s="46">
        <f>'Jan 2025'!J47</f>
        <v>1.3625</v>
      </c>
      <c r="E47" s="46">
        <f>'Feb 2025'!J47</f>
        <v>1.34375</v>
      </c>
      <c r="F47" s="46">
        <f>'Mar 2025'!J47</f>
        <v>1.5454545454545454</v>
      </c>
      <c r="G47" s="46"/>
      <c r="H47" s="46"/>
      <c r="I47" s="46"/>
      <c r="J47" s="46"/>
      <c r="K47" s="46"/>
      <c r="L47" s="46"/>
      <c r="M47" s="46"/>
      <c r="N47" s="46"/>
      <c r="O47" s="46"/>
      <c r="P47" s="47">
        <f t="shared" si="0"/>
        <v>1.4172348484848485</v>
      </c>
    </row>
    <row r="48" spans="1:16" x14ac:dyDescent="0.25">
      <c r="A48" s="31" t="s">
        <v>135</v>
      </c>
      <c r="B48" s="29" t="s">
        <v>136</v>
      </c>
      <c r="C48" s="29" t="s">
        <v>137</v>
      </c>
      <c r="D48" s="46">
        <f>'Jan 2025'!J48</f>
        <v>0.88775510204081631</v>
      </c>
      <c r="E48" s="46">
        <f>'Feb 2025'!J48</f>
        <v>0.77777777777777779</v>
      </c>
      <c r="F48" s="46">
        <f>'Mar 2025'!J48</f>
        <v>0.85416666666666663</v>
      </c>
      <c r="G48" s="46"/>
      <c r="H48" s="46"/>
      <c r="I48" s="46"/>
      <c r="J48" s="46"/>
      <c r="K48" s="46"/>
      <c r="L48" s="46"/>
      <c r="M48" s="46"/>
      <c r="N48" s="46"/>
      <c r="O48" s="46"/>
      <c r="P48" s="47">
        <f t="shared" si="0"/>
        <v>0.83989984882842028</v>
      </c>
    </row>
    <row r="49" spans="1:16" x14ac:dyDescent="0.25">
      <c r="A49" s="28" t="s">
        <v>138</v>
      </c>
      <c r="B49" s="29" t="s">
        <v>139</v>
      </c>
      <c r="C49" s="29" t="s">
        <v>140</v>
      </c>
      <c r="D49" s="46">
        <f>'Jan 2025'!J49</f>
        <v>1.0909090909090908</v>
      </c>
      <c r="E49" s="46">
        <f>'Feb 2025'!J49</f>
        <v>1</v>
      </c>
      <c r="F49" s="46">
        <f>'Mar 2025'!J49</f>
        <v>1</v>
      </c>
      <c r="G49" s="46"/>
      <c r="H49" s="46"/>
      <c r="I49" s="46"/>
      <c r="J49" s="46"/>
      <c r="K49" s="46"/>
      <c r="L49" s="46"/>
      <c r="M49" s="46"/>
      <c r="N49" s="46"/>
      <c r="O49" s="46"/>
      <c r="P49" s="47">
        <f t="shared" si="0"/>
        <v>1.0303030303030303</v>
      </c>
    </row>
    <row r="50" spans="1:16" x14ac:dyDescent="0.25">
      <c r="A50" s="28" t="s">
        <v>141</v>
      </c>
      <c r="B50" s="29" t="s">
        <v>142</v>
      </c>
      <c r="C50" s="29" t="s">
        <v>143</v>
      </c>
      <c r="D50" s="46">
        <f>'Jan 2025'!J50</f>
        <v>1.3636363636363635</v>
      </c>
      <c r="E50" s="46">
        <f>'Feb 2025'!J50</f>
        <v>1.2</v>
      </c>
      <c r="F50" s="46">
        <f>'Mar 2025'!J50</f>
        <v>1.5</v>
      </c>
      <c r="G50" s="46"/>
      <c r="H50" s="46"/>
      <c r="I50" s="46"/>
      <c r="J50" s="46"/>
      <c r="K50" s="46"/>
      <c r="L50" s="46"/>
      <c r="M50" s="46"/>
      <c r="N50" s="46"/>
      <c r="O50" s="46"/>
      <c r="P50" s="47">
        <f t="shared" si="0"/>
        <v>1.3545454545454545</v>
      </c>
    </row>
    <row r="51" spans="1:16" x14ac:dyDescent="0.25">
      <c r="A51" s="28" t="s">
        <v>144</v>
      </c>
      <c r="B51" s="29" t="s">
        <v>142</v>
      </c>
      <c r="C51" s="29" t="s">
        <v>145</v>
      </c>
      <c r="D51" s="46">
        <f>'Jan 2025'!J51</f>
        <v>0.86956521739130432</v>
      </c>
      <c r="E51" s="46">
        <f>'Feb 2025'!J51</f>
        <v>1.1666666666666667</v>
      </c>
      <c r="F51" s="46">
        <f>'Mar 2025'!J51</f>
        <v>0.86956521739130432</v>
      </c>
      <c r="G51" s="46"/>
      <c r="H51" s="46"/>
      <c r="I51" s="46"/>
      <c r="J51" s="46"/>
      <c r="K51" s="46"/>
      <c r="L51" s="46"/>
      <c r="M51" s="46"/>
      <c r="N51" s="46"/>
      <c r="O51" s="46"/>
      <c r="P51" s="47">
        <f t="shared" si="0"/>
        <v>0.96859903381642509</v>
      </c>
    </row>
    <row r="52" spans="1:16" x14ac:dyDescent="0.25">
      <c r="A52" s="28" t="s">
        <v>146</v>
      </c>
      <c r="B52" s="29" t="s">
        <v>147</v>
      </c>
      <c r="C52" s="29" t="s">
        <v>148</v>
      </c>
      <c r="D52" s="46">
        <f>'Jan 2025'!J52</f>
        <v>3.1016949152542375</v>
      </c>
      <c r="E52" s="46">
        <f>'Feb 2025'!J52</f>
        <v>2.1777777777777776</v>
      </c>
      <c r="F52" s="46">
        <f>'Mar 2025'!J52</f>
        <v>1.9791666666666667</v>
      </c>
      <c r="G52" s="46"/>
      <c r="H52" s="46"/>
      <c r="I52" s="46"/>
      <c r="J52" s="46"/>
      <c r="K52" s="46"/>
      <c r="L52" s="46"/>
      <c r="M52" s="46"/>
      <c r="N52" s="46"/>
      <c r="O52" s="46"/>
      <c r="P52" s="47">
        <f t="shared" si="0"/>
        <v>2.4195464532328939</v>
      </c>
    </row>
    <row r="53" spans="1:16" x14ac:dyDescent="0.25">
      <c r="A53" s="28" t="s">
        <v>149</v>
      </c>
      <c r="B53" s="29" t="s">
        <v>150</v>
      </c>
      <c r="C53" s="29" t="s">
        <v>151</v>
      </c>
      <c r="D53" s="46">
        <f>'Jan 2025'!J53</f>
        <v>1.5</v>
      </c>
      <c r="E53" s="46">
        <f>'Feb 2025'!J53</f>
        <v>1.3333333333333333</v>
      </c>
      <c r="F53" s="46">
        <f>'Mar 2025'!J53</f>
        <v>1.0526315789473684</v>
      </c>
      <c r="G53" s="46"/>
      <c r="H53" s="46"/>
      <c r="I53" s="46"/>
      <c r="J53" s="46"/>
      <c r="K53" s="46"/>
      <c r="L53" s="46"/>
      <c r="M53" s="46"/>
      <c r="N53" s="46"/>
      <c r="O53" s="46"/>
      <c r="P53" s="47">
        <f t="shared" si="0"/>
        <v>1.2953216374269003</v>
      </c>
    </row>
    <row r="54" spans="1:16" x14ac:dyDescent="0.25">
      <c r="A54" s="28" t="s">
        <v>152</v>
      </c>
      <c r="B54" s="29" t="s">
        <v>150</v>
      </c>
      <c r="C54" s="29" t="s">
        <v>153</v>
      </c>
      <c r="D54" s="46">
        <f>'Jan 2025'!J54</f>
        <v>0.90625</v>
      </c>
      <c r="E54" s="46">
        <f>'Feb 2025'!J54</f>
        <v>1.1111111111111112</v>
      </c>
      <c r="F54" s="46">
        <f>'Mar 2025'!J54</f>
        <v>1.1111111111111112</v>
      </c>
      <c r="G54" s="46"/>
      <c r="H54" s="46"/>
      <c r="I54" s="46"/>
      <c r="J54" s="46"/>
      <c r="K54" s="46"/>
      <c r="L54" s="46"/>
      <c r="M54" s="46"/>
      <c r="N54" s="46"/>
      <c r="O54" s="46"/>
      <c r="P54" s="47">
        <f t="shared" si="0"/>
        <v>1.0428240740740742</v>
      </c>
    </row>
    <row r="55" spans="1:16" x14ac:dyDescent="0.25">
      <c r="A55" s="28" t="s">
        <v>154</v>
      </c>
      <c r="B55" s="29" t="s">
        <v>155</v>
      </c>
      <c r="C55" s="29" t="s">
        <v>156</v>
      </c>
      <c r="D55" s="46">
        <f>'Jan 2025'!J55</f>
        <v>1.0294117647058822</v>
      </c>
      <c r="E55" s="46">
        <f>'Feb 2025'!J55</f>
        <v>1.4090909090909092</v>
      </c>
      <c r="F55" s="46">
        <f>'Mar 2025'!J55</f>
        <v>1</v>
      </c>
      <c r="G55" s="46"/>
      <c r="H55" s="46"/>
      <c r="I55" s="46"/>
      <c r="J55" s="46"/>
      <c r="K55" s="46"/>
      <c r="L55" s="46"/>
      <c r="M55" s="46"/>
      <c r="N55" s="46"/>
      <c r="O55" s="46"/>
      <c r="P55" s="47">
        <f t="shared" si="0"/>
        <v>1.1461675579322639</v>
      </c>
    </row>
    <row r="56" spans="1:16" x14ac:dyDescent="0.25">
      <c r="A56" s="28" t="s">
        <v>157</v>
      </c>
      <c r="B56" s="29" t="s">
        <v>158</v>
      </c>
      <c r="C56" s="29" t="s">
        <v>159</v>
      </c>
      <c r="D56" s="46">
        <f>'Jan 2025'!J56</f>
        <v>1.9111111111111112</v>
      </c>
      <c r="E56" s="46">
        <f>'Feb 2025'!J56</f>
        <v>1.7692307692307692</v>
      </c>
      <c r="F56" s="46">
        <f>'Mar 2025'!J56</f>
        <v>1.5</v>
      </c>
      <c r="G56" s="46"/>
      <c r="H56" s="46"/>
      <c r="I56" s="46"/>
      <c r="J56" s="46"/>
      <c r="K56" s="46"/>
      <c r="L56" s="46"/>
      <c r="M56" s="46"/>
      <c r="N56" s="46"/>
      <c r="O56" s="46"/>
      <c r="P56" s="47">
        <f t="shared" si="0"/>
        <v>1.7267806267806269</v>
      </c>
    </row>
    <row r="57" spans="1:16" x14ac:dyDescent="0.25">
      <c r="A57" s="28" t="s">
        <v>160</v>
      </c>
      <c r="B57" s="29" t="s">
        <v>161</v>
      </c>
      <c r="C57" s="29" t="s">
        <v>162</v>
      </c>
      <c r="D57" s="46">
        <f>'Jan 2025'!J57</f>
        <v>1.5161290322580645</v>
      </c>
      <c r="E57" s="46">
        <f>'Feb 2025'!J57</f>
        <v>2.0555555555555554</v>
      </c>
      <c r="F57" s="46">
        <f>'Mar 2025'!J57</f>
        <v>1.6385542168674698</v>
      </c>
      <c r="G57" s="46"/>
      <c r="H57" s="46"/>
      <c r="I57" s="46"/>
      <c r="J57" s="46"/>
      <c r="K57" s="46"/>
      <c r="L57" s="46"/>
      <c r="M57" s="46"/>
      <c r="N57" s="46"/>
      <c r="O57" s="46"/>
      <c r="P57" s="47">
        <f t="shared" si="0"/>
        <v>1.73674626822703</v>
      </c>
    </row>
    <row r="58" spans="1:16" x14ac:dyDescent="0.25">
      <c r="A58" s="28" t="s">
        <v>163</v>
      </c>
      <c r="B58" s="29" t="s">
        <v>164</v>
      </c>
      <c r="C58" s="29" t="s">
        <v>165</v>
      </c>
      <c r="D58" s="46">
        <f>'Jan 2025'!J58</f>
        <v>1.125</v>
      </c>
      <c r="E58" s="46">
        <f>'Feb 2025'!J58</f>
        <v>1.08</v>
      </c>
      <c r="F58" s="46">
        <f>'Mar 2025'!J58</f>
        <v>1.0952380952380953</v>
      </c>
      <c r="G58" s="46"/>
      <c r="H58" s="46"/>
      <c r="I58" s="46"/>
      <c r="J58" s="46"/>
      <c r="K58" s="46"/>
      <c r="L58" s="46"/>
      <c r="M58" s="46"/>
      <c r="N58" s="46"/>
      <c r="O58" s="46"/>
      <c r="P58" s="47">
        <f t="shared" si="0"/>
        <v>1.1000793650793652</v>
      </c>
    </row>
    <row r="59" spans="1:16" x14ac:dyDescent="0.25">
      <c r="A59" s="28" t="s">
        <v>166</v>
      </c>
      <c r="B59" s="29" t="s">
        <v>167</v>
      </c>
      <c r="C59" s="29" t="s">
        <v>167</v>
      </c>
      <c r="D59" s="46">
        <f>'Jan 2025'!J59</f>
        <v>1.7304347826086957</v>
      </c>
      <c r="E59" s="46">
        <f>'Feb 2025'!J59</f>
        <v>1.0714285714285714</v>
      </c>
      <c r="F59" s="46">
        <f>'Mar 2025'!J59</f>
        <v>0.93129770992366412</v>
      </c>
      <c r="G59" s="46"/>
      <c r="H59" s="46"/>
      <c r="I59" s="46"/>
      <c r="J59" s="46"/>
      <c r="K59" s="46"/>
      <c r="L59" s="46"/>
      <c r="M59" s="46"/>
      <c r="N59" s="46"/>
      <c r="O59" s="46"/>
      <c r="P59" s="47">
        <f t="shared" si="0"/>
        <v>1.2443870213203103</v>
      </c>
    </row>
    <row r="60" spans="1:16" x14ac:dyDescent="0.25">
      <c r="A60" s="28" t="s">
        <v>168</v>
      </c>
      <c r="B60" s="29" t="s">
        <v>169</v>
      </c>
      <c r="C60" s="29" t="s">
        <v>170</v>
      </c>
      <c r="D60" s="46">
        <f>'Jan 2025'!J60</f>
        <v>1.5263157894736843</v>
      </c>
      <c r="E60" s="46">
        <f>'Feb 2025'!J60</f>
        <v>1.6</v>
      </c>
      <c r="F60" s="46">
        <f>'Mar 2025'!J60</f>
        <v>1.7058823529411764</v>
      </c>
      <c r="G60" s="46"/>
      <c r="H60" s="46"/>
      <c r="I60" s="46"/>
      <c r="J60" s="46"/>
      <c r="K60" s="46"/>
      <c r="L60" s="46"/>
      <c r="M60" s="46"/>
      <c r="N60" s="46"/>
      <c r="O60" s="46"/>
      <c r="P60" s="47">
        <f t="shared" si="0"/>
        <v>1.610732714138287</v>
      </c>
    </row>
    <row r="61" spans="1:16" x14ac:dyDescent="0.25">
      <c r="A61" s="28" t="s">
        <v>171</v>
      </c>
      <c r="B61" s="29" t="s">
        <v>172</v>
      </c>
      <c r="C61" s="29" t="s">
        <v>173</v>
      </c>
      <c r="D61" s="46">
        <f>'Jan 2025'!J61</f>
        <v>1.1428571428571428</v>
      </c>
      <c r="E61" s="46">
        <f>'Feb 2025'!J61</f>
        <v>1.0526315789473684</v>
      </c>
      <c r="F61" s="46">
        <f>'Mar 2025'!J61</f>
        <v>1.0285714285714285</v>
      </c>
      <c r="G61" s="46"/>
      <c r="H61" s="46"/>
      <c r="I61" s="46"/>
      <c r="J61" s="46"/>
      <c r="K61" s="46"/>
      <c r="L61" s="46"/>
      <c r="M61" s="46"/>
      <c r="N61" s="46"/>
      <c r="O61" s="46"/>
      <c r="P61" s="47">
        <f t="shared" si="0"/>
        <v>1.07468671679198</v>
      </c>
    </row>
    <row r="62" spans="1:16" x14ac:dyDescent="0.25">
      <c r="A62" s="28" t="s">
        <v>174</v>
      </c>
      <c r="B62" s="29" t="s">
        <v>175</v>
      </c>
      <c r="C62" s="29" t="s">
        <v>476</v>
      </c>
      <c r="D62" s="46">
        <f>'Jan 2025'!J62</f>
        <v>0.93822393822393824</v>
      </c>
      <c r="E62" s="46">
        <f>'Feb 2025'!J62</f>
        <v>0.86702127659574468</v>
      </c>
      <c r="F62" s="46">
        <f>'Mar 2025'!J62</f>
        <v>0.96995708154506433</v>
      </c>
      <c r="G62" s="46"/>
      <c r="H62" s="46"/>
      <c r="I62" s="46"/>
      <c r="J62" s="46"/>
      <c r="K62" s="46"/>
      <c r="L62" s="46"/>
      <c r="M62" s="46"/>
      <c r="N62" s="46"/>
      <c r="O62" s="46"/>
      <c r="P62" s="47">
        <f t="shared" si="0"/>
        <v>0.92506743212158238</v>
      </c>
    </row>
    <row r="63" spans="1:16" x14ac:dyDescent="0.25">
      <c r="A63" s="31" t="s">
        <v>177</v>
      </c>
      <c r="B63" s="29" t="s">
        <v>175</v>
      </c>
      <c r="C63" s="29" t="s">
        <v>178</v>
      </c>
      <c r="D63" s="46">
        <f>'Jan 2025'!J63</f>
        <v>0.99428571428571433</v>
      </c>
      <c r="E63" s="46">
        <f>'Feb 2025'!J63</f>
        <v>0.99038461538461542</v>
      </c>
      <c r="F63" s="46">
        <f>'Mar 2025'!J63</f>
        <v>0.9707602339181286</v>
      </c>
      <c r="G63" s="46"/>
      <c r="H63" s="46"/>
      <c r="I63" s="46"/>
      <c r="J63" s="46"/>
      <c r="K63" s="46"/>
      <c r="L63" s="46"/>
      <c r="M63" s="46"/>
      <c r="N63" s="46"/>
      <c r="O63" s="46"/>
      <c r="P63" s="47">
        <f t="shared" si="0"/>
        <v>0.98514352119615278</v>
      </c>
    </row>
    <row r="64" spans="1:16" x14ac:dyDescent="0.25">
      <c r="A64" s="28" t="s">
        <v>179</v>
      </c>
      <c r="B64" s="29" t="s">
        <v>175</v>
      </c>
      <c r="C64" s="29" t="s">
        <v>180</v>
      </c>
      <c r="D64" s="46">
        <f>'Jan 2025'!J64</f>
        <v>1</v>
      </c>
      <c r="E64" s="46">
        <f>'Feb 2025'!J64</f>
        <v>0.98165137614678899</v>
      </c>
      <c r="F64" s="46">
        <f>'Mar 2025'!J64</f>
        <v>1.0090090090090089</v>
      </c>
      <c r="G64" s="46"/>
      <c r="H64" s="46"/>
      <c r="I64" s="46"/>
      <c r="J64" s="46"/>
      <c r="K64" s="46"/>
      <c r="L64" s="46"/>
      <c r="M64" s="46"/>
      <c r="N64" s="46"/>
      <c r="O64" s="46"/>
      <c r="P64" s="47">
        <f t="shared" si="0"/>
        <v>0.99688679505193267</v>
      </c>
    </row>
    <row r="65" spans="1:16" x14ac:dyDescent="0.25">
      <c r="A65" s="28" t="s">
        <v>181</v>
      </c>
      <c r="B65" s="29" t="s">
        <v>175</v>
      </c>
      <c r="C65" s="29" t="s">
        <v>477</v>
      </c>
      <c r="D65" s="46">
        <f>'Jan 2025'!J65</f>
        <v>1.0422535211267605</v>
      </c>
      <c r="E65" s="46">
        <f>'Feb 2025'!J65</f>
        <v>0.98165137614678899</v>
      </c>
      <c r="F65" s="46">
        <f>'Mar 2025'!J65</f>
        <v>0.94308943089430897</v>
      </c>
      <c r="G65" s="46"/>
      <c r="H65" s="46"/>
      <c r="I65" s="46"/>
      <c r="J65" s="46"/>
      <c r="K65" s="46"/>
      <c r="L65" s="46"/>
      <c r="M65" s="46"/>
      <c r="N65" s="46"/>
      <c r="O65" s="46"/>
      <c r="P65" s="47">
        <f t="shared" si="0"/>
        <v>0.98899810938928623</v>
      </c>
    </row>
    <row r="66" spans="1:16" x14ac:dyDescent="0.25">
      <c r="A66" s="31" t="s">
        <v>183</v>
      </c>
      <c r="B66" s="29" t="s">
        <v>175</v>
      </c>
      <c r="C66" s="29" t="s">
        <v>184</v>
      </c>
      <c r="D66" s="46">
        <f>'Jan 2025'!J66</f>
        <v>0.90625</v>
      </c>
      <c r="E66" s="46">
        <f>'Feb 2025'!J66</f>
        <v>1.0833333333333333</v>
      </c>
      <c r="F66" s="46">
        <f>'Mar 2025'!J66</f>
        <v>1.0705882352941176</v>
      </c>
      <c r="G66" s="46"/>
      <c r="H66" s="46"/>
      <c r="I66" s="46"/>
      <c r="J66" s="46"/>
      <c r="K66" s="46"/>
      <c r="L66" s="46"/>
      <c r="M66" s="46"/>
      <c r="N66" s="46"/>
      <c r="O66" s="46"/>
      <c r="P66" s="47">
        <f t="shared" si="0"/>
        <v>1.0200571895424837</v>
      </c>
    </row>
    <row r="67" spans="1:16" x14ac:dyDescent="0.25">
      <c r="A67" s="31" t="s">
        <v>185</v>
      </c>
      <c r="B67" s="29" t="s">
        <v>175</v>
      </c>
      <c r="C67" s="29" t="s">
        <v>186</v>
      </c>
      <c r="D67" s="46">
        <f>'Jan 2025'!J67</f>
        <v>0.97570850202429149</v>
      </c>
      <c r="E67" s="46">
        <f>'Feb 2025'!J67</f>
        <v>0.92307692307692313</v>
      </c>
      <c r="F67" s="46">
        <f>'Mar 2025'!J67</f>
        <v>1.0163934426229508</v>
      </c>
      <c r="G67" s="46"/>
      <c r="H67" s="46"/>
      <c r="I67" s="46"/>
      <c r="J67" s="46"/>
      <c r="K67" s="46"/>
      <c r="L67" s="46"/>
      <c r="M67" s="46"/>
      <c r="N67" s="46"/>
      <c r="O67" s="46"/>
      <c r="P67" s="47">
        <f t="shared" si="0"/>
        <v>0.97172628924138849</v>
      </c>
    </row>
    <row r="68" spans="1:16" x14ac:dyDescent="0.25">
      <c r="A68" s="28" t="s">
        <v>187</v>
      </c>
      <c r="B68" s="29" t="s">
        <v>175</v>
      </c>
      <c r="C68" s="29" t="s">
        <v>188</v>
      </c>
      <c r="D68" s="46">
        <f>'Jan 2025'!J68</f>
        <v>1.1632653061224489</v>
      </c>
      <c r="E68" s="46">
        <f>'Feb 2025'!J68</f>
        <v>1.1578947368421053</v>
      </c>
      <c r="F68" s="46">
        <f>'Mar 2025'!J68</f>
        <v>1.2195121951219512</v>
      </c>
      <c r="G68" s="46"/>
      <c r="H68" s="46"/>
      <c r="I68" s="46"/>
      <c r="J68" s="46"/>
      <c r="K68" s="46"/>
      <c r="L68" s="46"/>
      <c r="M68" s="46"/>
      <c r="N68" s="46"/>
      <c r="O68" s="46"/>
      <c r="P68" s="47">
        <f t="shared" ref="P68:P108" si="1">SUM(D68:O68)/3</f>
        <v>1.1802240793621686</v>
      </c>
    </row>
    <row r="69" spans="1:16" x14ac:dyDescent="0.25">
      <c r="A69" s="28" t="s">
        <v>189</v>
      </c>
      <c r="B69" s="29" t="s">
        <v>175</v>
      </c>
      <c r="C69" s="29" t="s">
        <v>190</v>
      </c>
      <c r="D69" s="46">
        <f>'Jan 2025'!J69</f>
        <v>0.76351351351351349</v>
      </c>
      <c r="E69" s="46">
        <f>'Feb 2025'!J69</f>
        <v>0.89075630252100846</v>
      </c>
      <c r="F69" s="46">
        <f>'Mar 2025'!J69</f>
        <v>0.93989071038251371</v>
      </c>
      <c r="G69" s="46"/>
      <c r="H69" s="46"/>
      <c r="I69" s="46"/>
      <c r="J69" s="46"/>
      <c r="K69" s="46"/>
      <c r="L69" s="46"/>
      <c r="M69" s="46"/>
      <c r="N69" s="46"/>
      <c r="O69" s="46"/>
      <c r="P69" s="47">
        <f t="shared" si="1"/>
        <v>0.86472017547234525</v>
      </c>
    </row>
    <row r="70" spans="1:16" x14ac:dyDescent="0.25">
      <c r="A70" s="28" t="s">
        <v>191</v>
      </c>
      <c r="B70" s="29" t="s">
        <v>175</v>
      </c>
      <c r="C70" s="29" t="s">
        <v>192</v>
      </c>
      <c r="D70" s="46">
        <f>'Jan 2025'!J70</f>
        <v>0.91020910209102091</v>
      </c>
      <c r="E70" s="46">
        <f>'Feb 2025'!J70</f>
        <v>0.9242424242424242</v>
      </c>
      <c r="F70" s="46">
        <f>'Mar 2025'!J70</f>
        <v>0.97139451728247916</v>
      </c>
      <c r="G70" s="46"/>
      <c r="H70" s="46"/>
      <c r="I70" s="46"/>
      <c r="J70" s="46"/>
      <c r="K70" s="46"/>
      <c r="L70" s="46"/>
      <c r="M70" s="46"/>
      <c r="N70" s="46"/>
      <c r="O70" s="46"/>
      <c r="P70" s="47">
        <f t="shared" si="1"/>
        <v>0.93528201453864135</v>
      </c>
    </row>
    <row r="71" spans="1:16" x14ac:dyDescent="0.25">
      <c r="A71" s="28" t="s">
        <v>193</v>
      </c>
      <c r="B71" s="29" t="s">
        <v>175</v>
      </c>
      <c r="C71" s="29" t="s">
        <v>194</v>
      </c>
      <c r="D71" s="46">
        <f>'Jan 2025'!J71</f>
        <v>0.82608695652173914</v>
      </c>
      <c r="E71" s="46">
        <f>'Feb 2025'!J71</f>
        <v>1.010752688172043</v>
      </c>
      <c r="F71" s="46">
        <f>'Mar 2025'!J71</f>
        <v>0.91176470588235292</v>
      </c>
      <c r="G71" s="46"/>
      <c r="H71" s="46"/>
      <c r="I71" s="46"/>
      <c r="J71" s="46"/>
      <c r="K71" s="46"/>
      <c r="L71" s="46"/>
      <c r="M71" s="46"/>
      <c r="N71" s="46"/>
      <c r="O71" s="46"/>
      <c r="P71" s="47">
        <f t="shared" si="1"/>
        <v>0.91620145019204502</v>
      </c>
    </row>
    <row r="72" spans="1:16" x14ac:dyDescent="0.25">
      <c r="A72" s="31" t="s">
        <v>195</v>
      </c>
      <c r="B72" s="29" t="s">
        <v>175</v>
      </c>
      <c r="C72" s="29" t="s">
        <v>410</v>
      </c>
      <c r="D72" s="46">
        <f>'Jan 2025'!J72</f>
        <v>0.95810055865921784</v>
      </c>
      <c r="E72" s="46">
        <f>'Feb 2025'!J72</f>
        <v>1.1460055096418733</v>
      </c>
      <c r="F72" s="46">
        <f>'Mar 2025'!J72</f>
        <v>1.1338432122370936</v>
      </c>
      <c r="G72" s="46"/>
      <c r="H72" s="46"/>
      <c r="I72" s="46"/>
      <c r="J72" s="46"/>
      <c r="K72" s="46"/>
      <c r="L72" s="46"/>
      <c r="M72" s="46"/>
      <c r="N72" s="46"/>
      <c r="O72" s="46"/>
      <c r="P72" s="47">
        <f t="shared" si="1"/>
        <v>1.0793164268460618</v>
      </c>
    </row>
    <row r="73" spans="1:16" x14ac:dyDescent="0.25">
      <c r="A73" s="28" t="s">
        <v>197</v>
      </c>
      <c r="B73" s="29" t="s">
        <v>175</v>
      </c>
      <c r="C73" s="29" t="s">
        <v>412</v>
      </c>
      <c r="D73" s="46">
        <f>'Jan 2025'!J73</f>
        <v>0.82499999999999996</v>
      </c>
      <c r="E73" s="46">
        <f>'Feb 2025'!J73</f>
        <v>1.0813008130081301</v>
      </c>
      <c r="F73" s="46">
        <f>'Mar 2025'!J73</f>
        <v>1.1281138790035588</v>
      </c>
      <c r="G73" s="46"/>
      <c r="H73" s="46"/>
      <c r="I73" s="46"/>
      <c r="J73" s="46"/>
      <c r="K73" s="46"/>
      <c r="L73" s="46"/>
      <c r="M73" s="46"/>
      <c r="N73" s="46"/>
      <c r="O73" s="46"/>
      <c r="P73" s="47">
        <f t="shared" si="1"/>
        <v>1.0114715640038963</v>
      </c>
    </row>
    <row r="74" spans="1:16" x14ac:dyDescent="0.25">
      <c r="A74" s="28" t="s">
        <v>199</v>
      </c>
      <c r="B74" s="29" t="s">
        <v>175</v>
      </c>
      <c r="C74" s="29" t="s">
        <v>413</v>
      </c>
      <c r="D74" s="46">
        <f>'Jan 2025'!J74</f>
        <v>0.95104895104895104</v>
      </c>
      <c r="E74" s="46">
        <f>'Feb 2025'!J74</f>
        <v>0.97986577181208057</v>
      </c>
      <c r="F74" s="46">
        <f>'Mar 2025'!J74</f>
        <v>0.92763157894736847</v>
      </c>
      <c r="G74" s="46"/>
      <c r="H74" s="46"/>
      <c r="I74" s="46"/>
      <c r="J74" s="46"/>
      <c r="K74" s="46"/>
      <c r="L74" s="46"/>
      <c r="M74" s="46"/>
      <c r="N74" s="46"/>
      <c r="O74" s="46"/>
      <c r="P74" s="47">
        <f t="shared" si="1"/>
        <v>0.95284876726946666</v>
      </c>
    </row>
    <row r="75" spans="1:16" x14ac:dyDescent="0.25">
      <c r="A75" s="31" t="s">
        <v>201</v>
      </c>
      <c r="B75" s="29" t="s">
        <v>175</v>
      </c>
      <c r="C75" s="29" t="s">
        <v>202</v>
      </c>
      <c r="D75" s="46">
        <f>'Jan 2025'!J75</f>
        <v>1.0789473684210527</v>
      </c>
      <c r="E75" s="46">
        <f>'Feb 2025'!J75</f>
        <v>0.95238095238095233</v>
      </c>
      <c r="F75" s="46">
        <f>'Mar 2025'!J75</f>
        <v>0.84210526315789469</v>
      </c>
      <c r="G75" s="46"/>
      <c r="H75" s="46"/>
      <c r="I75" s="46"/>
      <c r="J75" s="46"/>
      <c r="K75" s="46"/>
      <c r="L75" s="46"/>
      <c r="M75" s="46"/>
      <c r="N75" s="46"/>
      <c r="O75" s="46"/>
      <c r="P75" s="47">
        <f t="shared" si="1"/>
        <v>0.95781119465329978</v>
      </c>
    </row>
    <row r="76" spans="1:16" x14ac:dyDescent="0.25">
      <c r="A76" s="31" t="s">
        <v>203</v>
      </c>
      <c r="B76" s="29" t="s">
        <v>204</v>
      </c>
      <c r="C76" s="29" t="s">
        <v>204</v>
      </c>
      <c r="D76" s="46">
        <f>'Jan 2025'!J76</f>
        <v>0.93877551020408168</v>
      </c>
      <c r="E76" s="46">
        <f>'Feb 2025'!J76</f>
        <v>1.0476190476190477</v>
      </c>
      <c r="F76" s="46">
        <f>'Mar 2025'!J76</f>
        <v>1</v>
      </c>
      <c r="G76" s="46"/>
      <c r="H76" s="46"/>
      <c r="I76" s="46"/>
      <c r="J76" s="46"/>
      <c r="K76" s="46"/>
      <c r="L76" s="46"/>
      <c r="M76" s="46"/>
      <c r="N76" s="46"/>
      <c r="O76" s="46"/>
      <c r="P76" s="47">
        <f t="shared" si="1"/>
        <v>0.99546485260770978</v>
      </c>
    </row>
    <row r="77" spans="1:16" x14ac:dyDescent="0.25">
      <c r="A77" s="28" t="s">
        <v>205</v>
      </c>
      <c r="B77" s="29" t="s">
        <v>206</v>
      </c>
      <c r="C77" s="29" t="s">
        <v>207</v>
      </c>
      <c r="D77" s="46">
        <f>'Jan 2025'!J77</f>
        <v>1.7333333333333334</v>
      </c>
      <c r="E77" s="46">
        <f>'Feb 2025'!J77</f>
        <v>0.77777777777777779</v>
      </c>
      <c r="F77" s="46">
        <f>'Mar 2025'!J77</f>
        <v>4.2222222222222223</v>
      </c>
      <c r="G77" s="46"/>
      <c r="H77" s="46"/>
      <c r="I77" s="46"/>
      <c r="J77" s="46"/>
      <c r="K77" s="46"/>
      <c r="L77" s="46"/>
      <c r="M77" s="46"/>
      <c r="N77" s="46"/>
      <c r="O77" s="46"/>
      <c r="P77" s="47">
        <f t="shared" si="1"/>
        <v>2.2444444444444445</v>
      </c>
    </row>
    <row r="78" spans="1:16" x14ac:dyDescent="0.25">
      <c r="A78" s="28" t="s">
        <v>208</v>
      </c>
      <c r="B78" s="29" t="s">
        <v>206</v>
      </c>
      <c r="C78" s="29" t="s">
        <v>209</v>
      </c>
      <c r="D78" s="46">
        <f>'Jan 2025'!J78</f>
        <v>0.93333333333333335</v>
      </c>
      <c r="E78" s="46">
        <f>'Feb 2025'!J78</f>
        <v>1.6</v>
      </c>
      <c r="F78" s="46">
        <f>'Mar 2025'!J78</f>
        <v>1.6666666666666667</v>
      </c>
      <c r="G78" s="46"/>
      <c r="H78" s="46"/>
      <c r="I78" s="46"/>
      <c r="J78" s="46"/>
      <c r="K78" s="46"/>
      <c r="L78" s="46"/>
      <c r="M78" s="46"/>
      <c r="N78" s="46"/>
      <c r="O78" s="46"/>
      <c r="P78" s="47">
        <f t="shared" si="1"/>
        <v>1.4000000000000001</v>
      </c>
    </row>
    <row r="79" spans="1:16" x14ac:dyDescent="0.25">
      <c r="A79" s="28" t="s">
        <v>210</v>
      </c>
      <c r="B79" s="29" t="s">
        <v>211</v>
      </c>
      <c r="C79" s="29" t="s">
        <v>212</v>
      </c>
      <c r="D79" s="46">
        <f>'Jan 2025'!J79</f>
        <v>1</v>
      </c>
      <c r="E79" s="46">
        <f>'Feb 2025'!J79</f>
        <v>0.98148148148148151</v>
      </c>
      <c r="F79" s="46">
        <f>'Mar 2025'!J79</f>
        <v>1.0246913580246915</v>
      </c>
      <c r="G79" s="46"/>
      <c r="H79" s="46"/>
      <c r="I79" s="46"/>
      <c r="J79" s="46"/>
      <c r="K79" s="46"/>
      <c r="L79" s="46"/>
      <c r="M79" s="46"/>
      <c r="N79" s="46"/>
      <c r="O79" s="46"/>
      <c r="P79" s="47">
        <f t="shared" si="1"/>
        <v>1.0020576131687242</v>
      </c>
    </row>
    <row r="80" spans="1:16" x14ac:dyDescent="0.25">
      <c r="A80" s="28" t="s">
        <v>213</v>
      </c>
      <c r="B80" s="29" t="s">
        <v>214</v>
      </c>
      <c r="C80" s="29" t="s">
        <v>214</v>
      </c>
      <c r="D80" s="46">
        <f>'Jan 2025'!J80</f>
        <v>1.2857142857142858</v>
      </c>
      <c r="E80" s="46">
        <f>'Feb 2025'!J80</f>
        <v>1.3225806451612903</v>
      </c>
      <c r="F80" s="46">
        <f>'Mar 2025'!J80</f>
        <v>1.3191489361702127</v>
      </c>
      <c r="G80" s="46"/>
      <c r="H80" s="46"/>
      <c r="I80" s="46"/>
      <c r="J80" s="46"/>
      <c r="K80" s="46"/>
      <c r="L80" s="46"/>
      <c r="M80" s="46"/>
      <c r="N80" s="46"/>
      <c r="O80" s="46"/>
      <c r="P80" s="47">
        <f t="shared" si="1"/>
        <v>1.3091479556819297</v>
      </c>
    </row>
    <row r="81" spans="1:16" x14ac:dyDescent="0.25">
      <c r="A81" s="28" t="s">
        <v>215</v>
      </c>
      <c r="B81" s="29" t="s">
        <v>216</v>
      </c>
      <c r="C81" s="29" t="s">
        <v>217</v>
      </c>
      <c r="D81" s="46">
        <f>'Jan 2025'!J81</f>
        <v>1.7454545454545454</v>
      </c>
      <c r="E81" s="46">
        <f>'Feb 2025'!J81</f>
        <v>1.2264150943396226</v>
      </c>
      <c r="F81" s="46">
        <f>'Mar 2025'!J81</f>
        <v>0.64</v>
      </c>
      <c r="G81" s="46"/>
      <c r="H81" s="46"/>
      <c r="I81" s="46"/>
      <c r="J81" s="46"/>
      <c r="K81" s="46"/>
      <c r="L81" s="46"/>
      <c r="M81" s="46"/>
      <c r="N81" s="46"/>
      <c r="O81" s="46"/>
      <c r="P81" s="47">
        <f t="shared" si="1"/>
        <v>1.203956546598056</v>
      </c>
    </row>
    <row r="82" spans="1:16" x14ac:dyDescent="0.25">
      <c r="A82" s="28" t="s">
        <v>218</v>
      </c>
      <c r="B82" s="29" t="s">
        <v>216</v>
      </c>
      <c r="C82" s="29" t="s">
        <v>219</v>
      </c>
      <c r="D82" s="46">
        <f>'Jan 2025'!J82</f>
        <v>1.4489795918367347</v>
      </c>
      <c r="E82" s="46">
        <f>'Feb 2025'!J82</f>
        <v>1.2325581395348837</v>
      </c>
      <c r="F82" s="46">
        <f>'Mar 2025'!J82</f>
        <v>1.0192307692307692</v>
      </c>
      <c r="G82" s="46"/>
      <c r="H82" s="46"/>
      <c r="I82" s="46"/>
      <c r="J82" s="46"/>
      <c r="K82" s="46"/>
      <c r="L82" s="46"/>
      <c r="M82" s="46"/>
      <c r="N82" s="46"/>
      <c r="O82" s="46"/>
      <c r="P82" s="47">
        <f t="shared" si="1"/>
        <v>1.2335895002007959</v>
      </c>
    </row>
    <row r="83" spans="1:16" x14ac:dyDescent="0.25">
      <c r="A83" s="28" t="s">
        <v>220</v>
      </c>
      <c r="B83" s="29" t="s">
        <v>221</v>
      </c>
      <c r="C83" s="29" t="s">
        <v>222</v>
      </c>
      <c r="D83" s="46">
        <f>'Jan 2025'!J83</f>
        <v>2.2000000000000002</v>
      </c>
      <c r="E83" s="46">
        <f>'Feb 2025'!J83</f>
        <v>1.6081081081081081</v>
      </c>
      <c r="F83" s="46">
        <f>'Mar 2025'!J83</f>
        <v>1.6292134831460674</v>
      </c>
      <c r="G83" s="46"/>
      <c r="H83" s="46"/>
      <c r="I83" s="46"/>
      <c r="J83" s="46"/>
      <c r="K83" s="46"/>
      <c r="L83" s="46"/>
      <c r="M83" s="46"/>
      <c r="N83" s="46"/>
      <c r="O83" s="46"/>
      <c r="P83" s="47">
        <f t="shared" si="1"/>
        <v>1.8124405304180584</v>
      </c>
    </row>
    <row r="84" spans="1:16" x14ac:dyDescent="0.25">
      <c r="A84" s="28" t="s">
        <v>223</v>
      </c>
      <c r="B84" s="29" t="s">
        <v>224</v>
      </c>
      <c r="C84" s="29" t="s">
        <v>225</v>
      </c>
      <c r="D84" s="46">
        <f>'Jan 2025'!J84</f>
        <v>1.5249999999999999</v>
      </c>
      <c r="E84" s="46">
        <f>'Feb 2025'!J84</f>
        <v>1.7419354838709677</v>
      </c>
      <c r="F84" s="46">
        <f>'Mar 2025'!J84</f>
        <v>2.2105263157894739</v>
      </c>
      <c r="G84" s="46"/>
      <c r="H84" s="46"/>
      <c r="I84" s="46"/>
      <c r="J84" s="46"/>
      <c r="K84" s="46"/>
      <c r="L84" s="46"/>
      <c r="M84" s="46"/>
      <c r="N84" s="46"/>
      <c r="O84" s="46"/>
      <c r="P84" s="47">
        <f t="shared" si="1"/>
        <v>1.8258205998868136</v>
      </c>
    </row>
    <row r="85" spans="1:16" x14ac:dyDescent="0.25">
      <c r="A85" s="28" t="s">
        <v>226</v>
      </c>
      <c r="B85" s="29" t="s">
        <v>227</v>
      </c>
      <c r="C85" s="29" t="s">
        <v>228</v>
      </c>
      <c r="D85" s="46">
        <f>'Jan 2025'!J85</f>
        <v>1.3129251700680271</v>
      </c>
      <c r="E85" s="46">
        <f>'Feb 2025'!J85</f>
        <v>1.2153846153846153</v>
      </c>
      <c r="F85" s="46">
        <f>'Mar 2025'!J85</f>
        <v>1.4444444444444444</v>
      </c>
      <c r="G85" s="46"/>
      <c r="H85" s="46"/>
      <c r="I85" s="46"/>
      <c r="J85" s="46"/>
      <c r="K85" s="46"/>
      <c r="L85" s="46"/>
      <c r="M85" s="46"/>
      <c r="N85" s="46"/>
      <c r="O85" s="46"/>
      <c r="P85" s="47">
        <f t="shared" si="1"/>
        <v>1.3242514099656957</v>
      </c>
    </row>
    <row r="86" spans="1:16" x14ac:dyDescent="0.25">
      <c r="A86" s="28" t="s">
        <v>229</v>
      </c>
      <c r="B86" s="29" t="s">
        <v>230</v>
      </c>
      <c r="C86" s="29" t="s">
        <v>231</v>
      </c>
      <c r="D86" s="46">
        <f>'Jan 2025'!J86</f>
        <v>1.7333333333333334</v>
      </c>
      <c r="E86" s="46">
        <f>'Feb 2025'!J86</f>
        <v>2.8333333333333335</v>
      </c>
      <c r="F86" s="46">
        <f>'Mar 2025'!J86</f>
        <v>1.696969696969697</v>
      </c>
      <c r="G86" s="46"/>
      <c r="H86" s="46"/>
      <c r="I86" s="46"/>
      <c r="J86" s="46"/>
      <c r="K86" s="46"/>
      <c r="L86" s="46"/>
      <c r="M86" s="46"/>
      <c r="N86" s="46"/>
      <c r="O86" s="46"/>
      <c r="P86" s="47">
        <f t="shared" si="1"/>
        <v>2.0878787878787879</v>
      </c>
    </row>
    <row r="87" spans="1:16" x14ac:dyDescent="0.25">
      <c r="A87" s="28" t="s">
        <v>232</v>
      </c>
      <c r="B87" s="29" t="s">
        <v>233</v>
      </c>
      <c r="C87" s="29" t="s">
        <v>234</v>
      </c>
      <c r="D87" s="46">
        <f>'Jan 2025'!J87</f>
        <v>0.33333333333333331</v>
      </c>
      <c r="E87" s="46">
        <f>'Feb 2025'!J87</f>
        <v>0</v>
      </c>
      <c r="F87" s="46">
        <f>'Mar 2025'!J87</f>
        <v>0.5</v>
      </c>
      <c r="G87" s="46"/>
      <c r="H87" s="46"/>
      <c r="I87" s="46"/>
      <c r="J87" s="46"/>
      <c r="K87" s="46"/>
      <c r="L87" s="46"/>
      <c r="M87" s="46"/>
      <c r="N87" s="46"/>
      <c r="O87" s="46"/>
      <c r="P87" s="47">
        <f t="shared" si="1"/>
        <v>0.27777777777777773</v>
      </c>
    </row>
    <row r="88" spans="1:16" x14ac:dyDescent="0.25">
      <c r="A88" s="28" t="s">
        <v>235</v>
      </c>
      <c r="B88" s="29" t="s">
        <v>236</v>
      </c>
      <c r="C88" s="29" t="s">
        <v>237</v>
      </c>
      <c r="D88" s="46">
        <f>'Jan 2025'!J88</f>
        <v>1.0256410256410255</v>
      </c>
      <c r="E88" s="46">
        <f>'Feb 2025'!J88</f>
        <v>0.9907407407407407</v>
      </c>
      <c r="F88" s="46">
        <f>'Mar 2025'!J88</f>
        <v>1.0427350427350428</v>
      </c>
      <c r="G88" s="46"/>
      <c r="H88" s="46"/>
      <c r="I88" s="46"/>
      <c r="J88" s="46"/>
      <c r="K88" s="46"/>
      <c r="L88" s="46"/>
      <c r="M88" s="46"/>
      <c r="N88" s="46"/>
      <c r="O88" s="46"/>
      <c r="P88" s="47">
        <f t="shared" si="1"/>
        <v>1.0197056030389362</v>
      </c>
    </row>
    <row r="89" spans="1:16" x14ac:dyDescent="0.25">
      <c r="A89" s="28" t="s">
        <v>238</v>
      </c>
      <c r="B89" s="29" t="s">
        <v>239</v>
      </c>
      <c r="C89" s="29" t="s">
        <v>239</v>
      </c>
      <c r="D89" s="46">
        <f>'Jan 2025'!J89</f>
        <v>1.6842105263157894</v>
      </c>
      <c r="E89" s="46">
        <f>'Feb 2025'!J89</f>
        <v>1.5384615384615385</v>
      </c>
      <c r="F89" s="46">
        <f>'Mar 2025'!J89</f>
        <v>1.6025641025641026</v>
      </c>
      <c r="G89" s="46"/>
      <c r="H89" s="46"/>
      <c r="I89" s="46"/>
      <c r="J89" s="46"/>
      <c r="K89" s="46"/>
      <c r="L89" s="46"/>
      <c r="M89" s="46"/>
      <c r="N89" s="46"/>
      <c r="O89" s="46"/>
      <c r="P89" s="47">
        <f t="shared" si="1"/>
        <v>1.6084120557804766</v>
      </c>
    </row>
    <row r="90" spans="1:16" x14ac:dyDescent="0.25">
      <c r="A90" s="28" t="s">
        <v>240</v>
      </c>
      <c r="B90" s="29" t="s">
        <v>241</v>
      </c>
      <c r="C90" s="29" t="s">
        <v>242</v>
      </c>
      <c r="D90" s="46">
        <f>'Jan 2025'!J90</f>
        <v>1</v>
      </c>
      <c r="E90" s="46">
        <f>'Feb 2025'!J90</f>
        <v>0.7078651685393258</v>
      </c>
      <c r="F90" s="46">
        <f>'Mar 2025'!J90</f>
        <v>0.98913043478260865</v>
      </c>
      <c r="G90" s="46"/>
      <c r="H90" s="46"/>
      <c r="I90" s="46"/>
      <c r="J90" s="46"/>
      <c r="K90" s="46"/>
      <c r="L90" s="46"/>
      <c r="M90" s="46"/>
      <c r="N90" s="46"/>
      <c r="O90" s="46"/>
      <c r="P90" s="47">
        <f t="shared" si="1"/>
        <v>0.89899853444064481</v>
      </c>
    </row>
    <row r="91" spans="1:16" x14ac:dyDescent="0.25">
      <c r="A91" s="28" t="s">
        <v>243</v>
      </c>
      <c r="B91" s="29" t="s">
        <v>244</v>
      </c>
      <c r="C91" s="29" t="s">
        <v>245</v>
      </c>
      <c r="D91" s="46">
        <f>'Jan 2025'!J91</f>
        <v>0.97014925373134331</v>
      </c>
      <c r="E91" s="46">
        <f>'Feb 2025'!J91</f>
        <v>0.85185185185185186</v>
      </c>
      <c r="F91" s="46">
        <f>'Mar 2025'!J91</f>
        <v>1</v>
      </c>
      <c r="G91" s="46"/>
      <c r="H91" s="46"/>
      <c r="I91" s="46"/>
      <c r="J91" s="46"/>
      <c r="K91" s="46"/>
      <c r="L91" s="46"/>
      <c r="M91" s="46"/>
      <c r="N91" s="46"/>
      <c r="O91" s="46"/>
      <c r="P91" s="47">
        <f t="shared" si="1"/>
        <v>0.94066703519439843</v>
      </c>
    </row>
    <row r="92" spans="1:16" x14ac:dyDescent="0.25">
      <c r="A92" s="28" t="s">
        <v>246</v>
      </c>
      <c r="B92" s="29" t="s">
        <v>247</v>
      </c>
      <c r="C92" s="29" t="s">
        <v>248</v>
      </c>
      <c r="D92" s="46">
        <f>'Jan 2025'!J92</f>
        <v>1.0111111111111111</v>
      </c>
      <c r="E92" s="46">
        <f>'Feb 2025'!J92</f>
        <v>0.99065420560747663</v>
      </c>
      <c r="F92" s="46">
        <f>'Mar 2025'!J92</f>
        <v>1.0854700854700854</v>
      </c>
      <c r="G92" s="46"/>
      <c r="H92" s="46"/>
      <c r="I92" s="46"/>
      <c r="J92" s="46"/>
      <c r="K92" s="46"/>
      <c r="L92" s="46"/>
      <c r="M92" s="46"/>
      <c r="N92" s="46"/>
      <c r="O92" s="46"/>
      <c r="P92" s="47">
        <f t="shared" si="1"/>
        <v>1.0290784673962243</v>
      </c>
    </row>
    <row r="93" spans="1:16" x14ac:dyDescent="0.25">
      <c r="A93" s="28" t="s">
        <v>249</v>
      </c>
      <c r="B93" s="29" t="s">
        <v>250</v>
      </c>
      <c r="C93" s="29" t="s">
        <v>251</v>
      </c>
      <c r="D93" s="46">
        <f>'Jan 2025'!J93</f>
        <v>1.0833333333333333</v>
      </c>
      <c r="E93" s="46">
        <f>'Feb 2025'!J93</f>
        <v>0.9375</v>
      </c>
      <c r="F93" s="46">
        <f>'Mar 2025'!J93</f>
        <v>0.90909090909090906</v>
      </c>
      <c r="G93" s="46"/>
      <c r="H93" s="46"/>
      <c r="I93" s="46"/>
      <c r="J93" s="46"/>
      <c r="K93" s="46"/>
      <c r="L93" s="46"/>
      <c r="M93" s="46"/>
      <c r="N93" s="46"/>
      <c r="O93" s="46"/>
      <c r="P93" s="47">
        <f t="shared" si="1"/>
        <v>0.97664141414141403</v>
      </c>
    </row>
    <row r="94" spans="1:16" x14ac:dyDescent="0.25">
      <c r="A94" s="28" t="s">
        <v>252</v>
      </c>
      <c r="B94" s="29" t="s">
        <v>253</v>
      </c>
      <c r="C94" s="29" t="s">
        <v>254</v>
      </c>
      <c r="D94" s="46">
        <f>'Jan 2025'!J94</f>
        <v>1.0125</v>
      </c>
      <c r="E94" s="46">
        <f>'Feb 2025'!J94</f>
        <v>0.99245283018867925</v>
      </c>
      <c r="F94" s="46">
        <f>'Mar 2025'!J94</f>
        <v>0.98594847775175642</v>
      </c>
      <c r="G94" s="46"/>
      <c r="H94" s="46"/>
      <c r="I94" s="46"/>
      <c r="J94" s="46"/>
      <c r="K94" s="46"/>
      <c r="L94" s="46"/>
      <c r="M94" s="46"/>
      <c r="N94" s="46"/>
      <c r="O94" s="46"/>
      <c r="P94" s="47">
        <f t="shared" si="1"/>
        <v>0.99696710264681176</v>
      </c>
    </row>
    <row r="95" spans="1:16" x14ac:dyDescent="0.25">
      <c r="A95" s="28" t="s">
        <v>255</v>
      </c>
      <c r="B95" s="29" t="s">
        <v>253</v>
      </c>
      <c r="C95" s="29" t="s">
        <v>256</v>
      </c>
      <c r="D95" s="46">
        <f>'Jan 2025'!J95</f>
        <v>1.1111111111111112</v>
      </c>
      <c r="E95" s="46">
        <f>'Feb 2025'!J95</f>
        <v>1.1333333333333333</v>
      </c>
      <c r="F95" s="46">
        <f>'Mar 2025'!J95</f>
        <v>1.1666666666666667</v>
      </c>
      <c r="G95" s="46"/>
      <c r="H95" s="46"/>
      <c r="I95" s="46"/>
      <c r="J95" s="46"/>
      <c r="K95" s="46"/>
      <c r="L95" s="46"/>
      <c r="M95" s="46"/>
      <c r="N95" s="46"/>
      <c r="O95" s="46"/>
      <c r="P95" s="47">
        <f t="shared" si="1"/>
        <v>1.1370370370370371</v>
      </c>
    </row>
    <row r="96" spans="1:16" x14ac:dyDescent="0.25">
      <c r="A96" s="28" t="s">
        <v>257</v>
      </c>
      <c r="B96" s="29" t="s">
        <v>253</v>
      </c>
      <c r="C96" s="29" t="s">
        <v>258</v>
      </c>
      <c r="D96" s="46">
        <f>'Jan 2025'!J96</f>
        <v>0.74242424242424243</v>
      </c>
      <c r="E96" s="46">
        <f>'Feb 2025'!J96</f>
        <v>0.62587412587412583</v>
      </c>
      <c r="F96" s="46">
        <f>'Mar 2025'!J96</f>
        <v>0.97883597883597884</v>
      </c>
      <c r="G96" s="46"/>
      <c r="H96" s="46"/>
      <c r="I96" s="46"/>
      <c r="J96" s="46"/>
      <c r="K96" s="46"/>
      <c r="L96" s="46"/>
      <c r="M96" s="46"/>
      <c r="N96" s="46"/>
      <c r="O96" s="46"/>
      <c r="P96" s="47">
        <f t="shared" si="1"/>
        <v>0.782378115711449</v>
      </c>
    </row>
    <row r="97" spans="1:16" x14ac:dyDescent="0.25">
      <c r="A97" s="28" t="s">
        <v>259</v>
      </c>
      <c r="B97" s="29" t="s">
        <v>253</v>
      </c>
      <c r="C97" s="29" t="s">
        <v>260</v>
      </c>
      <c r="D97" s="46">
        <f>'Jan 2025'!J97</f>
        <v>1.025974025974026</v>
      </c>
      <c r="E97" s="46">
        <f>'Feb 2025'!J97</f>
        <v>1</v>
      </c>
      <c r="F97" s="46">
        <f>'Mar 2025'!J97</f>
        <v>1.0319148936170213</v>
      </c>
      <c r="G97" s="46"/>
      <c r="H97" s="46"/>
      <c r="I97" s="46"/>
      <c r="J97" s="46"/>
      <c r="K97" s="46"/>
      <c r="L97" s="46"/>
      <c r="M97" s="46"/>
      <c r="N97" s="46"/>
      <c r="O97" s="46"/>
      <c r="P97" s="47">
        <f t="shared" si="1"/>
        <v>1.0192963065303491</v>
      </c>
    </row>
    <row r="98" spans="1:16" x14ac:dyDescent="0.25">
      <c r="A98" s="28" t="s">
        <v>261</v>
      </c>
      <c r="B98" s="29" t="s">
        <v>253</v>
      </c>
      <c r="C98" s="29" t="s">
        <v>262</v>
      </c>
      <c r="D98" s="46">
        <f>'Jan 2025'!J98</f>
        <v>1.0431034482758621</v>
      </c>
      <c r="E98" s="46">
        <f>'Feb 2025'!J98</f>
        <v>1.0089285714285714</v>
      </c>
      <c r="F98" s="46">
        <f>'Mar 2025'!J98</f>
        <v>1.044776119402985</v>
      </c>
      <c r="G98" s="46"/>
      <c r="H98" s="46"/>
      <c r="I98" s="46"/>
      <c r="J98" s="46"/>
      <c r="K98" s="46"/>
      <c r="L98" s="46"/>
      <c r="M98" s="46"/>
      <c r="N98" s="46"/>
      <c r="O98" s="46"/>
      <c r="P98" s="47">
        <f t="shared" si="1"/>
        <v>1.0322693797024727</v>
      </c>
    </row>
    <row r="99" spans="1:16" x14ac:dyDescent="0.25">
      <c r="A99" s="28" t="s">
        <v>263</v>
      </c>
      <c r="B99" s="29" t="s">
        <v>253</v>
      </c>
      <c r="C99" s="29" t="s">
        <v>264</v>
      </c>
      <c r="D99" s="46">
        <f>'Jan 2025'!J99</f>
        <v>0.93478260869565222</v>
      </c>
      <c r="E99" s="46">
        <f>'Feb 2025'!J99</f>
        <v>0.84</v>
      </c>
      <c r="F99" s="46">
        <f>'Mar 2025'!J99</f>
        <v>0.89898989898989901</v>
      </c>
      <c r="G99" s="46"/>
      <c r="H99" s="46"/>
      <c r="I99" s="46"/>
      <c r="J99" s="46"/>
      <c r="K99" s="46"/>
      <c r="L99" s="46"/>
      <c r="M99" s="46"/>
      <c r="N99" s="46"/>
      <c r="O99" s="46"/>
      <c r="P99" s="47">
        <f t="shared" si="1"/>
        <v>0.89125750256185032</v>
      </c>
    </row>
    <row r="100" spans="1:16" x14ac:dyDescent="0.25">
      <c r="A100" s="28" t="s">
        <v>265</v>
      </c>
      <c r="B100" s="29" t="s">
        <v>253</v>
      </c>
      <c r="C100" s="29" t="s">
        <v>266</v>
      </c>
      <c r="D100" s="46">
        <f>'Jan 2025'!J100</f>
        <v>0.98416289592760176</v>
      </c>
      <c r="E100" s="46">
        <f>'Feb 2025'!J100</f>
        <v>0.98365122615803813</v>
      </c>
      <c r="F100" s="46">
        <f>'Mar 2025'!J100</f>
        <v>0.96473029045643155</v>
      </c>
      <c r="G100" s="46"/>
      <c r="H100" s="46"/>
      <c r="I100" s="46"/>
      <c r="J100" s="46"/>
      <c r="K100" s="46"/>
      <c r="L100" s="46"/>
      <c r="M100" s="46"/>
      <c r="N100" s="46"/>
      <c r="O100" s="46"/>
      <c r="P100" s="47">
        <f t="shared" si="1"/>
        <v>0.97751480418069059</v>
      </c>
    </row>
    <row r="101" spans="1:16" x14ac:dyDescent="0.25">
      <c r="A101" s="31" t="s">
        <v>267</v>
      </c>
      <c r="B101" s="29" t="s">
        <v>253</v>
      </c>
      <c r="C101" s="29" t="s">
        <v>268</v>
      </c>
      <c r="D101" s="46">
        <f>'Jan 2025'!J101</f>
        <v>0.98421052631578942</v>
      </c>
      <c r="E101" s="46">
        <f>'Feb 2025'!J101</f>
        <v>1.0066666666666666</v>
      </c>
      <c r="F101" s="46">
        <f>'Mar 2025'!J101</f>
        <v>1.0044642857142858</v>
      </c>
      <c r="G101" s="46"/>
      <c r="H101" s="46"/>
      <c r="I101" s="46"/>
      <c r="J101" s="46"/>
      <c r="K101" s="46"/>
      <c r="L101" s="46"/>
      <c r="M101" s="46"/>
      <c r="N101" s="46"/>
      <c r="O101" s="46"/>
      <c r="P101" s="47">
        <f t="shared" si="1"/>
        <v>0.9984471595655805</v>
      </c>
    </row>
    <row r="102" spans="1:16" x14ac:dyDescent="0.25">
      <c r="A102" s="28" t="s">
        <v>269</v>
      </c>
      <c r="B102" s="29" t="s">
        <v>253</v>
      </c>
      <c r="C102" s="29" t="s">
        <v>270</v>
      </c>
      <c r="D102" s="46">
        <f>'Jan 2025'!J102</f>
        <v>1.0375939849624061</v>
      </c>
      <c r="E102" s="46">
        <f>'Feb 2025'!J102</f>
        <v>1.0654205607476634</v>
      </c>
      <c r="F102" s="46">
        <f>'Mar 2025'!J102</f>
        <v>1.0068027210884354</v>
      </c>
      <c r="G102" s="46"/>
      <c r="H102" s="46"/>
      <c r="I102" s="46"/>
      <c r="J102" s="46"/>
      <c r="K102" s="46"/>
      <c r="L102" s="46"/>
      <c r="M102" s="46"/>
      <c r="N102" s="46"/>
      <c r="O102" s="46"/>
      <c r="P102" s="47">
        <f t="shared" si="1"/>
        <v>1.0366057555995016</v>
      </c>
    </row>
    <row r="103" spans="1:16" x14ac:dyDescent="0.25">
      <c r="A103" s="48" t="s">
        <v>271</v>
      </c>
      <c r="B103" s="3" t="s">
        <v>253</v>
      </c>
      <c r="C103" s="3" t="s">
        <v>272</v>
      </c>
      <c r="D103" s="46">
        <f>'Jan 2025'!J103</f>
        <v>0.95597484276729561</v>
      </c>
      <c r="E103" s="46">
        <f>'Feb 2025'!J103</f>
        <v>0.96850393700787396</v>
      </c>
      <c r="F103" s="46">
        <f>'Mar 2025'!J103</f>
        <v>0.94270833333333337</v>
      </c>
      <c r="G103" s="46"/>
      <c r="H103" s="46"/>
      <c r="I103" s="46"/>
      <c r="J103" s="46"/>
      <c r="K103" s="46"/>
      <c r="L103" s="46"/>
      <c r="M103" s="46"/>
      <c r="N103" s="46"/>
      <c r="O103" s="46"/>
      <c r="P103" s="47">
        <f t="shared" si="1"/>
        <v>0.95572903770283435</v>
      </c>
    </row>
    <row r="104" spans="1:16" x14ac:dyDescent="0.25">
      <c r="A104" s="28" t="s">
        <v>273</v>
      </c>
      <c r="B104" s="29" t="s">
        <v>274</v>
      </c>
      <c r="C104" s="29" t="s">
        <v>274</v>
      </c>
      <c r="D104" s="46">
        <f>'Jan 2025'!J104</f>
        <v>1</v>
      </c>
      <c r="E104" s="46">
        <f>'Feb 2025'!J104</f>
        <v>1.0476190476190477</v>
      </c>
      <c r="F104" s="46">
        <f>'Mar 2025'!J104</f>
        <v>1.0163934426229508</v>
      </c>
      <c r="G104" s="46"/>
      <c r="H104" s="46"/>
      <c r="I104" s="46"/>
      <c r="J104" s="46"/>
      <c r="K104" s="46"/>
      <c r="L104" s="46"/>
      <c r="M104" s="46"/>
      <c r="N104" s="46"/>
      <c r="O104" s="46"/>
      <c r="P104" s="47">
        <f t="shared" si="1"/>
        <v>1.0213374967473328</v>
      </c>
    </row>
    <row r="105" spans="1:16" x14ac:dyDescent="0.25">
      <c r="A105" s="28" t="s">
        <v>275</v>
      </c>
      <c r="B105" s="29" t="s">
        <v>274</v>
      </c>
      <c r="C105" s="29" t="s">
        <v>276</v>
      </c>
      <c r="D105" s="46">
        <f>'Jan 2025'!J105</f>
        <v>1.0434782608695652</v>
      </c>
      <c r="E105" s="46">
        <f>'Feb 2025'!J105</f>
        <v>1.0454545454545454</v>
      </c>
      <c r="F105" s="46">
        <f>'Mar 2025'!J105</f>
        <v>1.04</v>
      </c>
      <c r="G105" s="46"/>
      <c r="H105" s="46"/>
      <c r="I105" s="46"/>
      <c r="J105" s="46"/>
      <c r="K105" s="46"/>
      <c r="L105" s="46"/>
      <c r="M105" s="46"/>
      <c r="N105" s="46"/>
      <c r="O105" s="46"/>
      <c r="P105" s="47">
        <f t="shared" si="1"/>
        <v>1.0429776021080368</v>
      </c>
    </row>
    <row r="106" spans="1:16" x14ac:dyDescent="0.25">
      <c r="A106" s="28" t="s">
        <v>277</v>
      </c>
      <c r="B106" s="29" t="s">
        <v>278</v>
      </c>
      <c r="C106" s="29" t="s">
        <v>279</v>
      </c>
      <c r="D106" s="46">
        <f>'Jan 2025'!J106</f>
        <v>1.0431034482758621</v>
      </c>
      <c r="E106" s="46">
        <f>'Feb 2025'!J106</f>
        <v>1</v>
      </c>
      <c r="F106" s="46">
        <f>'Mar 2025'!J106</f>
        <v>1.0260869565217392</v>
      </c>
      <c r="G106" s="46"/>
      <c r="H106" s="46"/>
      <c r="I106" s="46"/>
      <c r="J106" s="46"/>
      <c r="K106" s="46"/>
      <c r="L106" s="46"/>
      <c r="M106" s="46"/>
      <c r="N106" s="46"/>
      <c r="O106" s="46"/>
      <c r="P106" s="47">
        <f t="shared" si="1"/>
        <v>1.0230634682658672</v>
      </c>
    </row>
    <row r="107" spans="1:16" x14ac:dyDescent="0.25">
      <c r="A107" s="28" t="s">
        <v>280</v>
      </c>
      <c r="B107" s="29" t="s">
        <v>281</v>
      </c>
      <c r="C107" s="29" t="s">
        <v>282</v>
      </c>
      <c r="D107" s="46">
        <f>'Jan 2025'!J107</f>
        <v>0.94117647058823528</v>
      </c>
      <c r="E107" s="46">
        <f>'Feb 2025'!J107</f>
        <v>1</v>
      </c>
      <c r="F107" s="46">
        <f>'Mar 2025'!J107</f>
        <v>1.032258064516129</v>
      </c>
      <c r="G107" s="46"/>
      <c r="H107" s="46"/>
      <c r="I107" s="46"/>
      <c r="J107" s="46"/>
      <c r="K107" s="46"/>
      <c r="L107" s="46"/>
      <c r="M107" s="46"/>
      <c r="N107" s="46"/>
      <c r="O107" s="46"/>
      <c r="P107" s="47">
        <f t="shared" si="1"/>
        <v>0.99114484503478817</v>
      </c>
    </row>
    <row r="108" spans="1:16" ht="15.75" thickBot="1" x14ac:dyDescent="0.3">
      <c r="A108" s="28" t="s">
        <v>283</v>
      </c>
      <c r="B108" s="29" t="s">
        <v>284</v>
      </c>
      <c r="C108" s="29" t="s">
        <v>284</v>
      </c>
      <c r="D108" s="58">
        <f>'Jan 2025'!J108</f>
        <v>0.96</v>
      </c>
      <c r="E108" s="58">
        <f>'Feb 2025'!J108</f>
        <v>1</v>
      </c>
      <c r="F108" s="46">
        <f>'Mar 2025'!J108</f>
        <v>0.89830508474576276</v>
      </c>
      <c r="G108" s="58"/>
      <c r="H108" s="58"/>
      <c r="I108" s="58"/>
      <c r="J108" s="58"/>
      <c r="K108" s="58"/>
      <c r="L108" s="58"/>
      <c r="M108" s="58"/>
      <c r="N108" s="58"/>
      <c r="O108" s="58"/>
      <c r="P108" s="47">
        <f t="shared" si="1"/>
        <v>0.95276836158192102</v>
      </c>
    </row>
    <row r="109" spans="1:16" ht="15.75" thickTop="1" x14ac:dyDescent="0.25">
      <c r="A109" s="49" t="s">
        <v>285</v>
      </c>
      <c r="B109" s="50"/>
      <c r="C109" s="50"/>
      <c r="D109" s="59">
        <f>'Jan 2025'!J109</f>
        <v>1.1061875441606945</v>
      </c>
      <c r="E109" s="59">
        <f>'Feb 2025'!J109</f>
        <v>1.0877004067958842</v>
      </c>
      <c r="F109" s="59">
        <f>'Mar 2025'!J109</f>
        <v>1.1293782629330802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59">
        <v>0</v>
      </c>
      <c r="O109" s="59">
        <v>0</v>
      </c>
      <c r="P109" s="51">
        <f>SUM(D109:O109)/3</f>
        <v>1.1077554046298863</v>
      </c>
    </row>
    <row r="110" spans="1:16" x14ac:dyDescent="0.25">
      <c r="A110" s="32"/>
      <c r="B110" s="33"/>
      <c r="C110" s="33"/>
      <c r="D110" s="52"/>
      <c r="E110" s="53"/>
      <c r="F110" s="53"/>
      <c r="G110" s="53"/>
      <c r="H110" s="53"/>
      <c r="I110" s="53"/>
      <c r="J110" s="53"/>
      <c r="K110" s="53"/>
      <c r="L110" s="53"/>
      <c r="M110" s="52"/>
      <c r="N110" s="54"/>
      <c r="O110" s="53"/>
      <c r="P110" s="4"/>
    </row>
    <row r="111" spans="1:16" x14ac:dyDescent="0.25">
      <c r="A111" s="34" t="s">
        <v>472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55"/>
      <c r="O111" s="35"/>
      <c r="P111" s="56"/>
    </row>
    <row r="112" spans="1:16" x14ac:dyDescent="0.25">
      <c r="A112" s="32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1:15" x14ac:dyDescent="0.25">
      <c r="A113" s="32"/>
      <c r="B113" s="33"/>
      <c r="C113" s="33"/>
      <c r="D113" s="33"/>
      <c r="E113" s="33"/>
      <c r="F113" s="33"/>
      <c r="G113" s="33"/>
      <c r="H113" s="33"/>
      <c r="I113" s="33"/>
      <c r="J113" s="52"/>
      <c r="K113" s="33"/>
      <c r="L113" s="33"/>
      <c r="M113" s="33"/>
      <c r="N113" s="33"/>
      <c r="O113" s="33"/>
    </row>
    <row r="114" spans="1:15" x14ac:dyDescent="0.25">
      <c r="A114" s="32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x14ac:dyDescent="0.25">
      <c r="A115" s="32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x14ac:dyDescent="0.25">
      <c r="A117" s="32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x14ac:dyDescent="0.25">
      <c r="A118" s="32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x14ac:dyDescent="0.25">
      <c r="A119" s="32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x14ac:dyDescent="0.25">
      <c r="A120" s="32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x14ac:dyDescent="0.25">
      <c r="A121" s="32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x14ac:dyDescent="0.25">
      <c r="A122" s="3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x14ac:dyDescent="0.25">
      <c r="A123" s="32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x14ac:dyDescent="0.25">
      <c r="A124" s="32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x14ac:dyDescent="0.25">
      <c r="A125" s="32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x14ac:dyDescent="0.25">
      <c r="A126" s="32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x14ac:dyDescent="0.25">
      <c r="A127" s="32"/>
      <c r="B127" s="36"/>
      <c r="C127" s="36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x14ac:dyDescent="0.25"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</row>
  </sheetData>
  <mergeCells count="1">
    <mergeCell ref="D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 2025</vt:lpstr>
      <vt:lpstr>Jan by County</vt:lpstr>
      <vt:lpstr>Feb 2025</vt:lpstr>
      <vt:lpstr>Feb by County</vt:lpstr>
      <vt:lpstr>Mar 2025</vt:lpstr>
      <vt:lpstr>Mar by County</vt:lpstr>
      <vt:lpstr>NVRA Coord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Emily D Mueggenborg</cp:lastModifiedBy>
  <dcterms:created xsi:type="dcterms:W3CDTF">2025-01-09T22:05:18Z</dcterms:created>
  <dcterms:modified xsi:type="dcterms:W3CDTF">2025-04-09T16:10:12Z</dcterms:modified>
</cp:coreProperties>
</file>