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lindald_health_ok_gov/Documents/CMS Manuals/Desktop/"/>
    </mc:Choice>
  </mc:AlternateContent>
  <xr:revisionPtr revIDLastSave="0" documentId="14_{BA4D5192-8CA4-49EA-8510-3CFF8B74602A}" xr6:coauthVersionLast="47" xr6:coauthVersionMax="47" xr10:uidLastSave="{00000000-0000-0000-0000-000000000000}"/>
  <bookViews>
    <workbookView xWindow="-57720" yWindow="-120" windowWidth="29040" windowHeight="15840" tabRatio="823" xr2:uid="{00000000-000D-0000-FFFF-FFFF00000000}"/>
  </bookViews>
  <sheets>
    <sheet name="Top 10" sheetId="32" r:id="rId1"/>
    <sheet name="EMS-Cumulative" sheetId="29" r:id="rId2"/>
    <sheet name="HOSP-Cumulative" sheetId="31" r:id="rId3"/>
    <sheet name="PHYS-Alpha" sheetId="20" r:id="rId4"/>
  </sheets>
  <externalReferences>
    <externalReference r:id="rId5"/>
  </externalReferences>
  <definedNames>
    <definedName name="_xlnm._FilterDatabase" localSheetId="1" hidden="1">'EMS-Cumulative'!$A$11:$Q$45</definedName>
    <definedName name="_xlnm._FilterDatabase" localSheetId="3" hidden="1">'PHYS-Alpha'!$G$8:$BH$8</definedName>
    <definedName name="_xlnm.Print_Area" localSheetId="1">'EMS-Cumulative'!$A$1:$M$48</definedName>
    <definedName name="_xlnm.Print_Area" localSheetId="3">'PHYS-Alpha'!$A$1:$F$7</definedName>
    <definedName name="_xlnm.Print_Titles" localSheetId="1">'EMS-Cumulative'!$1:$11</definedName>
    <definedName name="_xlnm.Print_Titles" localSheetId="3">'PHYS-Alpha'!$1:$7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9" i="31" l="1"/>
  <c r="F30" i="32" l="1"/>
  <c r="F43" i="32"/>
  <c r="K9" i="31"/>
  <c r="K70" i="31"/>
  <c r="J70" i="31"/>
  <c r="J69" i="31"/>
  <c r="J71" i="31" s="1"/>
  <c r="I43" i="29"/>
  <c r="J43" i="29"/>
  <c r="K43" i="29"/>
  <c r="L43" i="29"/>
  <c r="L70" i="31" s="1"/>
  <c r="F58" i="32"/>
  <c r="E58" i="32"/>
  <c r="E57" i="32"/>
  <c r="E56" i="32"/>
  <c r="E54" i="32"/>
  <c r="E55" i="32"/>
  <c r="E53" i="32"/>
  <c r="E52" i="32"/>
  <c r="E51" i="32"/>
  <c r="E50" i="32"/>
  <c r="E49" i="32"/>
  <c r="E48" i="32"/>
  <c r="F59" i="32"/>
  <c r="F442" i="20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12" i="29"/>
  <c r="M12" i="31"/>
  <c r="M13" i="31"/>
  <c r="M14" i="31"/>
  <c r="M15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11" i="31"/>
  <c r="H70" i="31"/>
  <c r="H43" i="29"/>
  <c r="M43" i="29" l="1"/>
  <c r="G70" i="31"/>
  <c r="F70" i="31"/>
  <c r="E70" i="31"/>
  <c r="G43" i="29"/>
  <c r="F43" i="29"/>
  <c r="E43" i="29"/>
  <c r="E44" i="32"/>
  <c r="D44" i="32"/>
  <c r="E43" i="32"/>
  <c r="D43" i="32"/>
  <c r="E30" i="32"/>
  <c r="D30" i="32"/>
  <c r="F28" i="32"/>
  <c r="E28" i="32"/>
  <c r="D28" i="32"/>
  <c r="F19" i="32"/>
  <c r="E19" i="32"/>
  <c r="E29" i="32" s="1"/>
  <c r="D19" i="32"/>
  <c r="F29" i="32" l="1"/>
  <c r="D29" i="32"/>
  <c r="L10" i="29" l="1"/>
  <c r="L69" i="31"/>
  <c r="G9" i="31"/>
  <c r="I9" i="31"/>
  <c r="H9" i="31"/>
  <c r="J9" i="31"/>
  <c r="J10" i="29"/>
  <c r="K69" i="31"/>
  <c r="L44" i="29" l="1"/>
  <c r="L45" i="29" s="1"/>
  <c r="F44" i="32"/>
  <c r="L71" i="31"/>
  <c r="K44" i="29"/>
  <c r="K45" i="29" s="1"/>
  <c r="K71" i="31"/>
  <c r="J44" i="29"/>
  <c r="E69" i="31"/>
  <c r="E44" i="29" s="1"/>
  <c r="E45" i="29" s="1"/>
  <c r="G69" i="31"/>
  <c r="G44" i="29" s="1"/>
  <c r="G45" i="29" s="1"/>
  <c r="H69" i="31"/>
  <c r="H44" i="29" s="1"/>
  <c r="H45" i="29" s="1"/>
  <c r="J45" i="29" l="1"/>
  <c r="F69" i="31"/>
  <c r="F44" i="29" s="1"/>
  <c r="F45" i="29" s="1"/>
  <c r="I69" i="31" l="1"/>
  <c r="I44" i="29" s="1"/>
  <c r="I45" i="29" l="1"/>
  <c r="M45" i="29" s="1"/>
  <c r="M44" i="29"/>
  <c r="F71" i="31" l="1"/>
  <c r="I70" i="31"/>
  <c r="I71" i="31" s="1"/>
  <c r="L9" i="31" l="1"/>
  <c r="M9" i="31" s="1"/>
  <c r="H71" i="31" l="1"/>
  <c r="G71" i="31" l="1"/>
  <c r="K10" i="29"/>
  <c r="I10" i="29"/>
  <c r="H10" i="29"/>
  <c r="G10" i="29"/>
  <c r="M10" i="29" l="1"/>
  <c r="E71" i="31"/>
  <c r="M70" i="31" l="1"/>
  <c r="M71" i="31" l="1"/>
  <c r="M16" i="31" l="1"/>
</calcChain>
</file>

<file path=xl/sharedStrings.xml><?xml version="1.0" encoding="utf-8"?>
<sst xmlns="http://schemas.openxmlformats.org/spreadsheetml/2006/main" count="2102" uniqueCount="862">
  <si>
    <t>Trauma Region</t>
  </si>
  <si>
    <t>Air Evac Lifeteam - Ada 396</t>
  </si>
  <si>
    <t>A</t>
  </si>
  <si>
    <t>Air Evac Lifeteam - TX - Sherman/Decatur/Greenville 428</t>
  </si>
  <si>
    <t>Med-Trans Corporation - First Flight 505</t>
  </si>
  <si>
    <t>Air Evac Lifeteam - Elk City 412</t>
  </si>
  <si>
    <t>Air Evac Lifeteam - Henryetta 500</t>
  </si>
  <si>
    <t>Air Evac Lifeteam - Muskogee 433</t>
  </si>
  <si>
    <t>Air Evac Lifeteam - Hugo/Idabel 494</t>
  </si>
  <si>
    <t>Air Evac Lifeteam - Ponca City/Stillwater 495</t>
  </si>
  <si>
    <t>Air Evac Lifeteam - Ardmore 491</t>
  </si>
  <si>
    <t>Air Evac Lifeteam - Seminole 540</t>
  </si>
  <si>
    <t>EMSA-West Division</t>
  </si>
  <si>
    <t>EMSA-East Division</t>
  </si>
  <si>
    <t>McAlester Fire Department (City Of)</t>
  </si>
  <si>
    <t>LifeNet, Inc</t>
  </si>
  <si>
    <t>McClain Grady EMS District #1</t>
  </si>
  <si>
    <t>OU Health University of Oklahoma Medical Center</t>
  </si>
  <si>
    <t>Ascension St John Medical Center</t>
  </si>
  <si>
    <t>Saint Francis Hospital, Inc.</t>
  </si>
  <si>
    <t>SSM Health St Anthony Hospital - Oklahoma City</t>
  </si>
  <si>
    <t>INTEGRIS Baptist Medical Center, Inc</t>
  </si>
  <si>
    <t>Hillcrest Medical Center</t>
  </si>
  <si>
    <t>Mercy Hospital Oklahoma City, Inc.</t>
  </si>
  <si>
    <t>Saint Francis Hospital Muskogee</t>
  </si>
  <si>
    <t>Oklahoma State University Medical Center</t>
  </si>
  <si>
    <t>Ascension St John Jane Phillips</t>
  </si>
  <si>
    <t>Last Name</t>
  </si>
  <si>
    <t>First Name</t>
  </si>
  <si>
    <t>EMS - In Alphabetical Order</t>
  </si>
  <si>
    <t>Payment Installments</t>
  </si>
  <si>
    <t>Total</t>
  </si>
  <si>
    <t>Payment Month</t>
  </si>
  <si>
    <t>Total Eligible Uncompensated Cost</t>
  </si>
  <si>
    <t>Total Amount Disbursed</t>
  </si>
  <si>
    <t>Reimbursement Rate</t>
  </si>
  <si>
    <t>Provider Name</t>
  </si>
  <si>
    <t>Type*</t>
  </si>
  <si>
    <t>Eligible Amount ($)</t>
  </si>
  <si>
    <t>Allocation    Share</t>
  </si>
  <si>
    <t>Provider Share ($)</t>
  </si>
  <si>
    <t>Distribution Period Total ($)</t>
  </si>
  <si>
    <t>Air Evac Lifeteam - Altus 473</t>
  </si>
  <si>
    <t>Air Evac Lifeteam - Claremore 397</t>
  </si>
  <si>
    <t>Air Evac Lifeteam - DeQueen 430</t>
  </si>
  <si>
    <t>Air Evac Lifeteam - Duncan 401</t>
  </si>
  <si>
    <t>Air Evac LIfeteam - Grove 550</t>
  </si>
  <si>
    <t>Air Evac Lifeteam - Kingfisher 492</t>
  </si>
  <si>
    <t>Air Evac Lifeteam - Paris, TX 516</t>
  </si>
  <si>
    <t>Air Evac Lifeteam - Weatherford 482</t>
  </si>
  <si>
    <t>Med-Trans Corporation - McAlester Regional Air Care 489</t>
  </si>
  <si>
    <t>Hospital - In Alphabetical Order</t>
  </si>
  <si>
    <t xml:space="preserve">Payment Installments     </t>
  </si>
  <si>
    <t>Amount Disbursed</t>
  </si>
  <si>
    <t>Trauma Level</t>
  </si>
  <si>
    <t>Allocation Share</t>
  </si>
  <si>
    <t>AllianceHealth Ponca City</t>
  </si>
  <si>
    <t>IV</t>
  </si>
  <si>
    <t>Arbuckle Memorial Hospital Authority</t>
  </si>
  <si>
    <t>Ascension St John Broken Arrow</t>
  </si>
  <si>
    <t>Ascension St John Jane Nowata</t>
  </si>
  <si>
    <t>III</t>
  </si>
  <si>
    <t>II</t>
  </si>
  <si>
    <t>Ascension St John Owasso</t>
  </si>
  <si>
    <t>Ascension St John Sapulpa</t>
  </si>
  <si>
    <t>Choctaw Memorial Hospital</t>
  </si>
  <si>
    <t>Cleveland Area Hospital</t>
  </si>
  <si>
    <t>Comanche County Memorial Hospital</t>
  </si>
  <si>
    <t>Duncan Regional Hospital, Inc</t>
  </si>
  <si>
    <t>Elkview General Hospital</t>
  </si>
  <si>
    <t>Fairfax Community Hospital</t>
  </si>
  <si>
    <t>Grady Memorial Hospital Authority</t>
  </si>
  <si>
    <t>Great Plains Regional Medical Center</t>
  </si>
  <si>
    <t>Harper County Community Hospital</t>
  </si>
  <si>
    <t>Hillcrest Hospital Pryor</t>
  </si>
  <si>
    <t>Hillcrest Hospital South</t>
  </si>
  <si>
    <t>INTEGRIS Canadian Valley Hospital</t>
  </si>
  <si>
    <t>INTEGRIS Grove Hospital</t>
  </si>
  <si>
    <t>INTEGRIS Health Edmond, Inc</t>
  </si>
  <si>
    <t>INTEGRIS Miami Hospital</t>
  </si>
  <si>
    <t>INTEGRIS Southwest Medical Center</t>
  </si>
  <si>
    <t>Jackson County Memorial Hospital Authority</t>
  </si>
  <si>
    <t>Jefferson County Hospital</t>
  </si>
  <si>
    <t>McAlester Regional Health Center</t>
  </si>
  <si>
    <t>Memorial Hospital of Texas County Authority</t>
  </si>
  <si>
    <t>Mercy Hospital Ardmore, Inc.</t>
  </si>
  <si>
    <t>Mercy Hospital Kingfisher</t>
  </si>
  <si>
    <t>Mercy Hospital Logan County, Inc.</t>
  </si>
  <si>
    <t>Mercy Hospital Watonga</t>
  </si>
  <si>
    <t>Muscogee (Creek) Nation Medical Center</t>
  </si>
  <si>
    <t>Northeastern Health System</t>
  </si>
  <si>
    <t>Saint Francis Hospital South, LLC</t>
  </si>
  <si>
    <t>Saint Francis Hospital Vinita</t>
  </si>
  <si>
    <t>SSM Health St Anthony Hospital - Midwest</t>
  </si>
  <si>
    <t>SSM Health St Anthony Hospital - Shawnee</t>
  </si>
  <si>
    <t>St Mary's Regional Medical Center</t>
  </si>
  <si>
    <t>Wagoner Community Hospital</t>
  </si>
  <si>
    <t>Weatherford Regional Hospital, Inc. of Weatherford, Oklahoma</t>
  </si>
  <si>
    <t xml:space="preserve">             Total Hospital = </t>
  </si>
  <si>
    <t xml:space="preserve">Total EMS = </t>
  </si>
  <si>
    <t xml:space="preserve">Total Hospital &amp; EMS = </t>
  </si>
  <si>
    <t xml:space="preserve">  </t>
  </si>
  <si>
    <t>*University Hospital Authority</t>
  </si>
  <si>
    <t xml:space="preserve"> </t>
  </si>
  <si>
    <t>PHYSICIANS - In Alphabetical Order (Last Name, First Name)</t>
  </si>
  <si>
    <t>Business Name</t>
  </si>
  <si>
    <t>License Type</t>
  </si>
  <si>
    <t>Amount ($)</t>
  </si>
  <si>
    <t>* Trauma Fund 2023 APRIL *</t>
  </si>
  <si>
    <t>Claims July 1, 2021 thru December 31, 2021</t>
  </si>
  <si>
    <t>* Trauma Fund 2023 APRIL*</t>
  </si>
  <si>
    <t>Air Evac Lifeteam - Fort Smith 525</t>
  </si>
  <si>
    <t>Air Evac Lifeteam - Springdale 400</t>
  </si>
  <si>
    <t>Air Evac Lifeteam - Woodward 429</t>
  </si>
  <si>
    <t>Antlers EMS (City of)</t>
  </si>
  <si>
    <t>Cheyenne and Arapaho Tribes</t>
  </si>
  <si>
    <t>Med-Trans Corporation - Eagle Med Kansas Liberal</t>
  </si>
  <si>
    <t>AllianceHealth Durant</t>
  </si>
  <si>
    <t>Fairview Regional Medical Center Authority</t>
  </si>
  <si>
    <t>Harmon Memorial Hospital</t>
  </si>
  <si>
    <t>Hillcrest Hospital Claremore</t>
  </si>
  <si>
    <t>Hillcrest Hospital Henryetta</t>
  </si>
  <si>
    <t>Mercy Hospital Ada</t>
  </si>
  <si>
    <t>Mercy Hospital Tishomingo</t>
  </si>
  <si>
    <t>Sequoyah County-City of Sallisaw Hospital Authority</t>
  </si>
  <si>
    <t>Stillwater Medical Center</t>
  </si>
  <si>
    <t xml:space="preserve">I </t>
  </si>
  <si>
    <t>OU Physicians</t>
  </si>
  <si>
    <t>Yingling</t>
  </si>
  <si>
    <t>John</t>
  </si>
  <si>
    <t>DO</t>
  </si>
  <si>
    <t>Hull</t>
  </si>
  <si>
    <t>Brandon</t>
  </si>
  <si>
    <t>MD</t>
  </si>
  <si>
    <t>Ertl</t>
  </si>
  <si>
    <t>William</t>
  </si>
  <si>
    <t>Cross</t>
  </si>
  <si>
    <t>Alisa</t>
  </si>
  <si>
    <t>Puckett</t>
  </si>
  <si>
    <t>Timothy</t>
  </si>
  <si>
    <t>Teague</t>
  </si>
  <si>
    <t>David</t>
  </si>
  <si>
    <t>Lees</t>
  </si>
  <si>
    <t>Jason</t>
  </si>
  <si>
    <t>Blair</t>
  </si>
  <si>
    <t>Celia</t>
  </si>
  <si>
    <t>Fails</t>
  </si>
  <si>
    <t>Robert</t>
  </si>
  <si>
    <t>Vallurupalli</t>
  </si>
  <si>
    <t>Santaram</t>
  </si>
  <si>
    <t>Warren Clinic, Inc</t>
  </si>
  <si>
    <t>Julun</t>
  </si>
  <si>
    <t>Emergency Medicine Physicians of Tulsa County, PLLC</t>
  </si>
  <si>
    <t>Jerrod</t>
  </si>
  <si>
    <t>Orthopedic &amp; Trauma Services of Oklahoma</t>
  </si>
  <si>
    <t>Adil</t>
  </si>
  <si>
    <t>Abrar</t>
  </si>
  <si>
    <t>Adler</t>
  </si>
  <si>
    <t>Jill</t>
  </si>
  <si>
    <t>Agrawal</t>
  </si>
  <si>
    <t>Mukta</t>
  </si>
  <si>
    <t>Agudelo Higuita</t>
  </si>
  <si>
    <t>Nelson</t>
  </si>
  <si>
    <t>Ahmad</t>
  </si>
  <si>
    <t>Zahid</t>
  </si>
  <si>
    <t>Al Taani</t>
  </si>
  <si>
    <t>Jamal</t>
  </si>
  <si>
    <t>Al-Awwad</t>
  </si>
  <si>
    <t>Alberawi</t>
  </si>
  <si>
    <t>Mohammad</t>
  </si>
  <si>
    <t>Albrecht</t>
  </si>
  <si>
    <t>Roxie</t>
  </si>
  <si>
    <t>Algan</t>
  </si>
  <si>
    <t>Sheila</t>
  </si>
  <si>
    <t>Allee</t>
  </si>
  <si>
    <t>Mark</t>
  </si>
  <si>
    <t>Alleman</t>
  </si>
  <si>
    <t>Anthony</t>
  </si>
  <si>
    <t>Radiology Consultants of Tulsa, Inc</t>
  </si>
  <si>
    <t>Allen</t>
  </si>
  <si>
    <t>Tate</t>
  </si>
  <si>
    <t>Amin</t>
  </si>
  <si>
    <t>Amgad</t>
  </si>
  <si>
    <t>Andrahennady</t>
  </si>
  <si>
    <t>Sisira</t>
  </si>
  <si>
    <t>Antar</t>
  </si>
  <si>
    <t>Osama</t>
  </si>
  <si>
    <t>Arnold</t>
  </si>
  <si>
    <t>Charles</t>
  </si>
  <si>
    <t>Integris Cardiovascular Physicians</t>
  </si>
  <si>
    <t>Artham</t>
  </si>
  <si>
    <t>Surya</t>
  </si>
  <si>
    <t>Asad</t>
  </si>
  <si>
    <t>Zain</t>
  </si>
  <si>
    <t>Averyhart</t>
  </si>
  <si>
    <t>Aisha</t>
  </si>
  <si>
    <t>Azadi</t>
  </si>
  <si>
    <t>Reza</t>
  </si>
  <si>
    <t>Baber</t>
  </si>
  <si>
    <t>Usman</t>
  </si>
  <si>
    <t>Tulsa Radiology Associates, Inc</t>
  </si>
  <si>
    <t>Baker</t>
  </si>
  <si>
    <t>Kevin</t>
  </si>
  <si>
    <t>Baldeck</t>
  </si>
  <si>
    <t>Banerjee</t>
  </si>
  <si>
    <t>Chandramouli</t>
  </si>
  <si>
    <t>Barreiro</t>
  </si>
  <si>
    <t>Guilherme</t>
  </si>
  <si>
    <t>Barrett</t>
  </si>
  <si>
    <t>Penni</t>
  </si>
  <si>
    <t>Barrick</t>
  </si>
  <si>
    <t>Brett</t>
  </si>
  <si>
    <t>Barton</t>
  </si>
  <si>
    <t>Roger</t>
  </si>
  <si>
    <t>Bauer</t>
  </si>
  <si>
    <t>Andrew</t>
  </si>
  <si>
    <t>Beckman</t>
  </si>
  <si>
    <t>Karen</t>
  </si>
  <si>
    <t>Care Communications LLC dba Saint Francis Trauma Institute</t>
  </si>
  <si>
    <t>Bergren</t>
  </si>
  <si>
    <t>Carl</t>
  </si>
  <si>
    <t>Bhardwaj</t>
  </si>
  <si>
    <t>Himanshu</t>
  </si>
  <si>
    <t>Bien</t>
  </si>
  <si>
    <t>Alexander</t>
  </si>
  <si>
    <t>Biggs</t>
  </si>
  <si>
    <t>Daniel</t>
  </si>
  <si>
    <t>Bitar</t>
  </si>
  <si>
    <t>Hussein</t>
  </si>
  <si>
    <t>Scott</t>
  </si>
  <si>
    <t>Boe</t>
  </si>
  <si>
    <t>Justin</t>
  </si>
  <si>
    <t>Neurological Surgery dba Neurosurgery Specialists</t>
  </si>
  <si>
    <t>Boedeker</t>
  </si>
  <si>
    <t>Bole</t>
  </si>
  <si>
    <t>Aneel</t>
  </si>
  <si>
    <t>Bolene</t>
  </si>
  <si>
    <t>Jim</t>
  </si>
  <si>
    <t>Borden</t>
  </si>
  <si>
    <t>Neil</t>
  </si>
  <si>
    <t>Bowen</t>
  </si>
  <si>
    <t>Bowlware</t>
  </si>
  <si>
    <t>Bracciale</t>
  </si>
  <si>
    <t>Donna</t>
  </si>
  <si>
    <t>Bradley</t>
  </si>
  <si>
    <t>Nathan</t>
  </si>
  <si>
    <t>Brandt</t>
  </si>
  <si>
    <t>Mary-Margaret</t>
  </si>
  <si>
    <t>Broderick</t>
  </si>
  <si>
    <t>Erin</t>
  </si>
  <si>
    <t>Brown</t>
  </si>
  <si>
    <t>Steven</t>
  </si>
  <si>
    <t>Kenneth</t>
  </si>
  <si>
    <t>Ryan</t>
  </si>
  <si>
    <t>Burns</t>
  </si>
  <si>
    <t>Estibaliz</t>
  </si>
  <si>
    <t>Butt</t>
  </si>
  <si>
    <t>Faiza</t>
  </si>
  <si>
    <t>Cai</t>
  </si>
  <si>
    <t>Rongsheng</t>
  </si>
  <si>
    <t>Calder</t>
  </si>
  <si>
    <t>Canady</t>
  </si>
  <si>
    <t>Eric</t>
  </si>
  <si>
    <t>Carroll</t>
  </si>
  <si>
    <t>Cates</t>
  </si>
  <si>
    <t>Kathryne</t>
  </si>
  <si>
    <t>Ceesay</t>
  </si>
  <si>
    <t>Karamba</t>
  </si>
  <si>
    <t>Celi</t>
  </si>
  <si>
    <t>Amanda</t>
  </si>
  <si>
    <t>Chagani</t>
  </si>
  <si>
    <t>Sean</t>
  </si>
  <si>
    <t>Chatmethakul</t>
  </si>
  <si>
    <t>Trassanee</t>
  </si>
  <si>
    <t>Chaudry</t>
  </si>
  <si>
    <t>Mohammed</t>
  </si>
  <si>
    <t>Chenoweth</t>
  </si>
  <si>
    <t>Brian</t>
  </si>
  <si>
    <t>Chetty</t>
  </si>
  <si>
    <t>Pramod</t>
  </si>
  <si>
    <t>Chidsey</t>
  </si>
  <si>
    <t>Paul</t>
  </si>
  <si>
    <t>Tulsa Bone &amp; Joint Associates</t>
  </si>
  <si>
    <t>Childe</t>
  </si>
  <si>
    <t>Jessica</t>
  </si>
  <si>
    <t>Chong</t>
  </si>
  <si>
    <t>Chonka</t>
  </si>
  <si>
    <t>Zachary</t>
  </si>
  <si>
    <t>Choudhry</t>
  </si>
  <si>
    <t>Farooq</t>
  </si>
  <si>
    <t>Clayton</t>
  </si>
  <si>
    <t>Stephen</t>
  </si>
  <si>
    <t>Clouser</t>
  </si>
  <si>
    <t>Michael</t>
  </si>
  <si>
    <t>Cogar</t>
  </si>
  <si>
    <t>Bryan</t>
  </si>
  <si>
    <t>Comstock</t>
  </si>
  <si>
    <t>Veronica</t>
  </si>
  <si>
    <t>Conner</t>
  </si>
  <si>
    <t>Keri</t>
  </si>
  <si>
    <t>Cook</t>
  </si>
  <si>
    <t>Jered</t>
  </si>
  <si>
    <t>Cornwell</t>
  </si>
  <si>
    <t>Benjamin</t>
  </si>
  <si>
    <t>Cowley</t>
  </si>
  <si>
    <t>Cowperthwaite</t>
  </si>
  <si>
    <t>Robyn</t>
  </si>
  <si>
    <t>Jonathan</t>
  </si>
  <si>
    <t>Curry</t>
  </si>
  <si>
    <t>Julie</t>
  </si>
  <si>
    <t>Czapla</t>
  </si>
  <si>
    <t>Christopher</t>
  </si>
  <si>
    <t>Dadgar-Dehkordi</t>
  </si>
  <si>
    <t>Azad</t>
  </si>
  <si>
    <t>Daouk</t>
  </si>
  <si>
    <t>Salim</t>
  </si>
  <si>
    <t>Darkazally</t>
  </si>
  <si>
    <t>Mhd</t>
  </si>
  <si>
    <t>Dasari</t>
  </si>
  <si>
    <t>Tarun</t>
  </si>
  <si>
    <t>Davey</t>
  </si>
  <si>
    <t>Joseph</t>
  </si>
  <si>
    <t>Dylan</t>
  </si>
  <si>
    <t>Davis</t>
  </si>
  <si>
    <t>Jeffrey</t>
  </si>
  <si>
    <t>Desai</t>
  </si>
  <si>
    <t>Virendra</t>
  </si>
  <si>
    <t>Dillon</t>
  </si>
  <si>
    <t>Dolen</t>
  </si>
  <si>
    <t>Utku</t>
  </si>
  <si>
    <t>Doss</t>
  </si>
  <si>
    <t>Integris Physician Services</t>
  </si>
  <si>
    <t>Doyle</t>
  </si>
  <si>
    <t>Jacob</t>
  </si>
  <si>
    <t>Dressler</t>
  </si>
  <si>
    <t>Brent</t>
  </si>
  <si>
    <t>D'Souza</t>
  </si>
  <si>
    <t>Sharon</t>
  </si>
  <si>
    <t>Duguay</t>
  </si>
  <si>
    <t>Dull</t>
  </si>
  <si>
    <t>Dumais</t>
  </si>
  <si>
    <t>Jules</t>
  </si>
  <si>
    <t>Durica</t>
  </si>
  <si>
    <t>Sarah</t>
  </si>
  <si>
    <t>El Amm</t>
  </si>
  <si>
    <t>Christian</t>
  </si>
  <si>
    <t>Evans-Brave</t>
  </si>
  <si>
    <t>Melissa</t>
  </si>
  <si>
    <t>Fazili</t>
  </si>
  <si>
    <t>Javid</t>
  </si>
  <si>
    <t>Feighner</t>
  </si>
  <si>
    <t>Jennifer</t>
  </si>
  <si>
    <t>Finer</t>
  </si>
  <si>
    <t>Janis</t>
  </si>
  <si>
    <t>Fischer</t>
  </si>
  <si>
    <t>Ian</t>
  </si>
  <si>
    <t>Fitter</t>
  </si>
  <si>
    <t>Fung</t>
  </si>
  <si>
    <t>Kar-Ming</t>
  </si>
  <si>
    <t>Furr</t>
  </si>
  <si>
    <t>James</t>
  </si>
  <si>
    <t>Gabriel</t>
  </si>
  <si>
    <t>Jean</t>
  </si>
  <si>
    <t>Gandra</t>
  </si>
  <si>
    <t>Sukumar</t>
  </si>
  <si>
    <t>Garber</t>
  </si>
  <si>
    <t>Alan</t>
  </si>
  <si>
    <t>Garcia</t>
  </si>
  <si>
    <t>Jorge</t>
  </si>
  <si>
    <t>Gatalica</t>
  </si>
  <si>
    <t>Zoran</t>
  </si>
  <si>
    <t>George</t>
  </si>
  <si>
    <t>Sagila</t>
  </si>
  <si>
    <t>Germany</t>
  </si>
  <si>
    <t>Robin</t>
  </si>
  <si>
    <t>Gernsback</t>
  </si>
  <si>
    <t>Joanna</t>
  </si>
  <si>
    <t>Gerold</t>
  </si>
  <si>
    <t>Gierman</t>
  </si>
  <si>
    <t>Joshua</t>
  </si>
  <si>
    <t>Gillespie</t>
  </si>
  <si>
    <t>Campbell</t>
  </si>
  <si>
    <t>Gillies</t>
  </si>
  <si>
    <t>Elizabeth</t>
  </si>
  <si>
    <t>Godara</t>
  </si>
  <si>
    <t>Suchitra</t>
  </si>
  <si>
    <t>Gomes</t>
  </si>
  <si>
    <t>Marcos</t>
  </si>
  <si>
    <t>Goodwin</t>
  </si>
  <si>
    <t>Graif</t>
  </si>
  <si>
    <t>Theresa</t>
  </si>
  <si>
    <t>Green</t>
  </si>
  <si>
    <t>Gregory</t>
  </si>
  <si>
    <t>Griffin</t>
  </si>
  <si>
    <t>Gross</t>
  </si>
  <si>
    <t>Naina</t>
  </si>
  <si>
    <t>Gupta</t>
  </si>
  <si>
    <t>Neha</t>
  </si>
  <si>
    <t>Habashy</t>
  </si>
  <si>
    <t>Hahn</t>
  </si>
  <si>
    <t>Devon</t>
  </si>
  <si>
    <t>Haragsim</t>
  </si>
  <si>
    <t>Lukas</t>
  </si>
  <si>
    <t>Harris</t>
  </si>
  <si>
    <t>Harvey</t>
  </si>
  <si>
    <t>Shani</t>
  </si>
  <si>
    <t>Harville</t>
  </si>
  <si>
    <t>Lacy</t>
  </si>
  <si>
    <t>Hasbrook</t>
  </si>
  <si>
    <t>Conor</t>
  </si>
  <si>
    <t>Hassell</t>
  </si>
  <si>
    <t>Lewis</t>
  </si>
  <si>
    <t>Hastings</t>
  </si>
  <si>
    <t>Kelly</t>
  </si>
  <si>
    <t>Hope</t>
  </si>
  <si>
    <t>Hauger</t>
  </si>
  <si>
    <t>Kim</t>
  </si>
  <si>
    <t>Hawkins</t>
  </si>
  <si>
    <t>Beau</t>
  </si>
  <si>
    <t>Hayes</t>
  </si>
  <si>
    <t>Lisa</t>
  </si>
  <si>
    <t>Heinlen</t>
  </si>
  <si>
    <t>Henderson</t>
  </si>
  <si>
    <t>Patrick</t>
  </si>
  <si>
    <t>Hendrickson</t>
  </si>
  <si>
    <t>Herren</t>
  </si>
  <si>
    <t>Cherie</t>
  </si>
  <si>
    <t>Hill</t>
  </si>
  <si>
    <t>Hiller</t>
  </si>
  <si>
    <t>Jay</t>
  </si>
  <si>
    <t>Hinton</t>
  </si>
  <si>
    <t>Edwin</t>
  </si>
  <si>
    <t>Ho</t>
  </si>
  <si>
    <t>Wyatt</t>
  </si>
  <si>
    <t>Oklahoma Surgical Group, PLLC</t>
  </si>
  <si>
    <t>Holsaeter</t>
  </si>
  <si>
    <t>Sven</t>
  </si>
  <si>
    <t>Hopfer</t>
  </si>
  <si>
    <t>Kari</t>
  </si>
  <si>
    <t>Hounshell</t>
  </si>
  <si>
    <t>Huard</t>
  </si>
  <si>
    <t>Hunihan</t>
  </si>
  <si>
    <t>Hunter</t>
  </si>
  <si>
    <t>Catherine</t>
  </si>
  <si>
    <t>Irvin</t>
  </si>
  <si>
    <t>Richard</t>
  </si>
  <si>
    <t>Jackson</t>
  </si>
  <si>
    <t>Rhett</t>
  </si>
  <si>
    <t>Jaiswal</t>
  </si>
  <si>
    <t>Kamna</t>
  </si>
  <si>
    <t>Janneck</t>
  </si>
  <si>
    <t>Laura</t>
  </si>
  <si>
    <t>Jarmakani</t>
  </si>
  <si>
    <t>Maha</t>
  </si>
  <si>
    <t>Jea</t>
  </si>
  <si>
    <t>Jenkins</t>
  </si>
  <si>
    <t>Jennings</t>
  </si>
  <si>
    <t>Lee</t>
  </si>
  <si>
    <t>Johnson</t>
  </si>
  <si>
    <t>Jeremy</t>
  </si>
  <si>
    <t>Jordan</t>
  </si>
  <si>
    <t>Constance</t>
  </si>
  <si>
    <t>Joslin</t>
  </si>
  <si>
    <t>Gale</t>
  </si>
  <si>
    <t>Kalkat</t>
  </si>
  <si>
    <t>Tejwant</t>
  </si>
  <si>
    <t>Kammerlocher</t>
  </si>
  <si>
    <t>Kanagala</t>
  </si>
  <si>
    <t>Rajesh</t>
  </si>
  <si>
    <t>Katsis</t>
  </si>
  <si>
    <t>Kattula</t>
  </si>
  <si>
    <t>Sri</t>
  </si>
  <si>
    <t>Kebbe</t>
  </si>
  <si>
    <t>Jad</t>
  </si>
  <si>
    <t>Keivan Abtahi</t>
  </si>
  <si>
    <t>Keivan</t>
  </si>
  <si>
    <t>Kempe</t>
  </si>
  <si>
    <t>Kennedy</t>
  </si>
  <si>
    <t>Khan</t>
  </si>
  <si>
    <t>Zeeshan</t>
  </si>
  <si>
    <t>OU Physicians-Tulsa (Dept of Surgery)</t>
  </si>
  <si>
    <t>Khorgami</t>
  </si>
  <si>
    <t>Zhamak</t>
  </si>
  <si>
    <t>Kilpadikar</t>
  </si>
  <si>
    <t>Anil</t>
  </si>
  <si>
    <t>Hyein</t>
  </si>
  <si>
    <t>Kinney</t>
  </si>
  <si>
    <t>Knoles</t>
  </si>
  <si>
    <t>Curtis</t>
  </si>
  <si>
    <t>Kosik</t>
  </si>
  <si>
    <t>Edward</t>
  </si>
  <si>
    <t>Kozlowski</t>
  </si>
  <si>
    <t>Anne</t>
  </si>
  <si>
    <t>Kraemer</t>
  </si>
  <si>
    <t>Kraus</t>
  </si>
  <si>
    <t>Teresa</t>
  </si>
  <si>
    <t>Kulesus</t>
  </si>
  <si>
    <t>Kaitlyn</t>
  </si>
  <si>
    <t>Kumar</t>
  </si>
  <si>
    <t>Satish</t>
  </si>
  <si>
    <t>Kunkel</t>
  </si>
  <si>
    <t>Lal</t>
  </si>
  <si>
    <t>Anjali</t>
  </si>
  <si>
    <t>Anjana</t>
  </si>
  <si>
    <t>Landmann</t>
  </si>
  <si>
    <t>Alessandra</t>
  </si>
  <si>
    <t>Lane</t>
  </si>
  <si>
    <t>Lauren</t>
  </si>
  <si>
    <t>Lansinger</t>
  </si>
  <si>
    <t>Yuri</t>
  </si>
  <si>
    <t>Larson</t>
  </si>
  <si>
    <t>Jerome</t>
  </si>
  <si>
    <t>Dana</t>
  </si>
  <si>
    <t>Laughlin</t>
  </si>
  <si>
    <t>Laughy</t>
  </si>
  <si>
    <t>Jamie</t>
  </si>
  <si>
    <t>Lawrence</t>
  </si>
  <si>
    <t>Lehman</t>
  </si>
  <si>
    <t>Thomas</t>
  </si>
  <si>
    <t>Leonard</t>
  </si>
  <si>
    <t>Joe</t>
  </si>
  <si>
    <t>Lich</t>
  </si>
  <si>
    <t>Lim</t>
  </si>
  <si>
    <t>Jonea</t>
  </si>
  <si>
    <t>Luo</t>
  </si>
  <si>
    <t>Weny</t>
  </si>
  <si>
    <t>Lyons</t>
  </si>
  <si>
    <t>Macharia</t>
  </si>
  <si>
    <t>Nicholas</t>
  </si>
  <si>
    <t>Magguilli</t>
  </si>
  <si>
    <t>Maguire</t>
  </si>
  <si>
    <t>Maple</t>
  </si>
  <si>
    <t>Maqusi</t>
  </si>
  <si>
    <t>Suhair</t>
  </si>
  <si>
    <t>Martin</t>
  </si>
  <si>
    <t>Masih</t>
  </si>
  <si>
    <t>Ashish</t>
  </si>
  <si>
    <t>Mason</t>
  </si>
  <si>
    <t>Nita</t>
  </si>
  <si>
    <t>Mccoy</t>
  </si>
  <si>
    <t>Aaron</t>
  </si>
  <si>
    <t>McIntosh</t>
  </si>
  <si>
    <t>McKee</t>
  </si>
  <si>
    <t>McQueen</t>
  </si>
  <si>
    <t>Brooke</t>
  </si>
  <si>
    <t>Meenakshi-Sundaram</t>
  </si>
  <si>
    <t>Bhalaajee</t>
  </si>
  <si>
    <t>Memon</t>
  </si>
  <si>
    <t>Khairuddin</t>
  </si>
  <si>
    <t>Mercer</t>
  </si>
  <si>
    <t>Mhawej</t>
  </si>
  <si>
    <t>Rachad</t>
  </si>
  <si>
    <t>Mills</t>
  </si>
  <si>
    <t>Mims</t>
  </si>
  <si>
    <t>Mokhtee</t>
  </si>
  <si>
    <t>Money</t>
  </si>
  <si>
    <t>Montgomery</t>
  </si>
  <si>
    <t>Morelli</t>
  </si>
  <si>
    <t>Morris</t>
  </si>
  <si>
    <t>Moult</t>
  </si>
  <si>
    <t>Mseti</t>
  </si>
  <si>
    <t>Peter</t>
  </si>
  <si>
    <t>Muisyo</t>
  </si>
  <si>
    <t>Teddy</t>
  </si>
  <si>
    <t>Mukhi</t>
  </si>
  <si>
    <t>Nikhil</t>
  </si>
  <si>
    <t>Munson</t>
  </si>
  <si>
    <t>Murray</t>
  </si>
  <si>
    <t>Christina</t>
  </si>
  <si>
    <t>Myrin</t>
  </si>
  <si>
    <t>Gerardo</t>
  </si>
  <si>
    <t>Nadig</t>
  </si>
  <si>
    <t>Ajay</t>
  </si>
  <si>
    <t>Nagarajan</t>
  </si>
  <si>
    <t>Murali</t>
  </si>
  <si>
    <t>Nguyen</t>
  </si>
  <si>
    <t xml:space="preserve">Dan </t>
  </si>
  <si>
    <t>Nicolescu</t>
  </si>
  <si>
    <t>Teodora</t>
  </si>
  <si>
    <t>Nollin</t>
  </si>
  <si>
    <t>Norris</t>
  </si>
  <si>
    <t>North</t>
  </si>
  <si>
    <t>Nuzum-Keim</t>
  </si>
  <si>
    <t>Andra</t>
  </si>
  <si>
    <t>Nwokenkwo</t>
  </si>
  <si>
    <t>Stanley</t>
  </si>
  <si>
    <t>Olander</t>
  </si>
  <si>
    <t>Olsen</t>
  </si>
  <si>
    <t>Alexa</t>
  </si>
  <si>
    <t>Pakala</t>
  </si>
  <si>
    <t>Aneesh</t>
  </si>
  <si>
    <t>Pandav</t>
  </si>
  <si>
    <t>Vijay</t>
  </si>
  <si>
    <t>Parker</t>
  </si>
  <si>
    <t>Patel</t>
  </si>
  <si>
    <t>Montu</t>
  </si>
  <si>
    <t>Harish</t>
  </si>
  <si>
    <t>Sanjay</t>
  </si>
  <si>
    <t>Peterson</t>
  </si>
  <si>
    <t>Jo Elle</t>
  </si>
  <si>
    <t>Pfenning</t>
  </si>
  <si>
    <t>Pham</t>
  </si>
  <si>
    <t>Vinh</t>
  </si>
  <si>
    <t>Phan</t>
  </si>
  <si>
    <t>Minh</t>
  </si>
  <si>
    <t>Phelps</t>
  </si>
  <si>
    <t>Phillips</t>
  </si>
  <si>
    <t>Preston</t>
  </si>
  <si>
    <t>Pitcock</t>
  </si>
  <si>
    <t>Polizzi</t>
  </si>
  <si>
    <t>Pontikes</t>
  </si>
  <si>
    <t>Powell</t>
  </si>
  <si>
    <t>Prabhu</t>
  </si>
  <si>
    <t>Sandeep</t>
  </si>
  <si>
    <t>Privat</t>
  </si>
  <si>
    <t>Cordell</t>
  </si>
  <si>
    <t>Proctor</t>
  </si>
  <si>
    <t>Przebinda</t>
  </si>
  <si>
    <t>Adam</t>
  </si>
  <si>
    <t>Puffinbarger</t>
  </si>
  <si>
    <t>Rahhal</t>
  </si>
  <si>
    <t>Randhawa</t>
  </si>
  <si>
    <t>Pal</t>
  </si>
  <si>
    <t>Raval</t>
  </si>
  <si>
    <t>Bhrugav</t>
  </si>
  <si>
    <t>Rawls</t>
  </si>
  <si>
    <t>Paula</t>
  </si>
  <si>
    <t>Rebik</t>
  </si>
  <si>
    <t>Kristin</t>
  </si>
  <si>
    <t>Regmi</t>
  </si>
  <si>
    <t>Narottam</t>
  </si>
  <si>
    <t>Reinersman</t>
  </si>
  <si>
    <t>Reshi</t>
  </si>
  <si>
    <t>Rwoof</t>
  </si>
  <si>
    <t>Reynolds</t>
  </si>
  <si>
    <t>Dwight</t>
  </si>
  <si>
    <t>Rhoades</t>
  </si>
  <si>
    <t>Dorothy</t>
  </si>
  <si>
    <t>Rittimann</t>
  </si>
  <si>
    <t>Rodman IV</t>
  </si>
  <si>
    <t>Rowles</t>
  </si>
  <si>
    <t>Douglas</t>
  </si>
  <si>
    <t>Ruiz-Elizalde</t>
  </si>
  <si>
    <t>Alejandro</t>
  </si>
  <si>
    <t>Rumman</t>
  </si>
  <si>
    <t>Amir</t>
  </si>
  <si>
    <t>Salins</t>
  </si>
  <si>
    <t>Salomi</t>
  </si>
  <si>
    <t>Salvaggio</t>
  </si>
  <si>
    <t>Michelle</t>
  </si>
  <si>
    <t>Samkutty</t>
  </si>
  <si>
    <t>Danny</t>
  </si>
  <si>
    <t>Sanclement</t>
  </si>
  <si>
    <t>Jose</t>
  </si>
  <si>
    <t>Schnitker</t>
  </si>
  <si>
    <t>Schwartz</t>
  </si>
  <si>
    <t>Sclabas</t>
  </si>
  <si>
    <t>Guido</t>
  </si>
  <si>
    <t>Sebasigari</t>
  </si>
  <si>
    <t>Denise</t>
  </si>
  <si>
    <t>Shaffer</t>
  </si>
  <si>
    <t>Rodney</t>
  </si>
  <si>
    <t>Shakir</t>
  </si>
  <si>
    <t>Hakeem</t>
  </si>
  <si>
    <t>Sheffner</t>
  </si>
  <si>
    <t>Shellenberger</t>
  </si>
  <si>
    <t>Shepherd</t>
  </si>
  <si>
    <t>Sidorov</t>
  </si>
  <si>
    <t>Evgeny</t>
  </si>
  <si>
    <t>Silva Palacios</t>
  </si>
  <si>
    <t>Federico</t>
  </si>
  <si>
    <t>Sims</t>
  </si>
  <si>
    <t>Heath</t>
  </si>
  <si>
    <t>Singh</t>
  </si>
  <si>
    <t>Monica</t>
  </si>
  <si>
    <t>Sivaram</t>
  </si>
  <si>
    <t>Chittur</t>
  </si>
  <si>
    <t>Smith</t>
  </si>
  <si>
    <t>Casey</t>
  </si>
  <si>
    <t>Jenny</t>
  </si>
  <si>
    <t>Sparkman</t>
  </si>
  <si>
    <t>Amy</t>
  </si>
  <si>
    <t>Stafford</t>
  </si>
  <si>
    <t>Lindsay</t>
  </si>
  <si>
    <t>Stafira</t>
  </si>
  <si>
    <t>Stetson</t>
  </si>
  <si>
    <t>Nathaniel</t>
  </si>
  <si>
    <t>Stockett</t>
  </si>
  <si>
    <t>Mary</t>
  </si>
  <si>
    <t>Stokes</t>
  </si>
  <si>
    <t>Stratemeier</t>
  </si>
  <si>
    <t>Natalie</t>
  </si>
  <si>
    <t>Stratton</t>
  </si>
  <si>
    <t>Stromberg</t>
  </si>
  <si>
    <t>Suhaib</t>
  </si>
  <si>
    <t>Omer</t>
  </si>
  <si>
    <t>Sultan</t>
  </si>
  <si>
    <t>Fahd</t>
  </si>
  <si>
    <t>Tan</t>
  </si>
  <si>
    <t>Henry</t>
  </si>
  <si>
    <t>Tang</t>
  </si>
  <si>
    <t>Felix</t>
  </si>
  <si>
    <t>Taylor</t>
  </si>
  <si>
    <t>W</t>
  </si>
  <si>
    <t>Geoffrey</t>
  </si>
  <si>
    <t>Terracina</t>
  </si>
  <si>
    <t>Josephy</t>
  </si>
  <si>
    <t>Thai</t>
  </si>
  <si>
    <t>Thakral</t>
  </si>
  <si>
    <t>Rishi</t>
  </si>
  <si>
    <t>Toole</t>
  </si>
  <si>
    <t>Traino Jr</t>
  </si>
  <si>
    <t>Philip</t>
  </si>
  <si>
    <t>Tran</t>
  </si>
  <si>
    <t>Hanh</t>
  </si>
  <si>
    <t>Trehan</t>
  </si>
  <si>
    <t>Sanjeev</t>
  </si>
  <si>
    <t>Truong</t>
  </si>
  <si>
    <t>Nhan</t>
  </si>
  <si>
    <t>Tseng</t>
  </si>
  <si>
    <t>Tony</t>
  </si>
  <si>
    <t>Van Zandt</t>
  </si>
  <si>
    <t>Debra</t>
  </si>
  <si>
    <t>Vandyck</t>
  </si>
  <si>
    <t>Kofi</t>
  </si>
  <si>
    <t>Vanhooser</t>
  </si>
  <si>
    <t>Vanlandingham</t>
  </si>
  <si>
    <t>Vasan</t>
  </si>
  <si>
    <t>Nilesh</t>
  </si>
  <si>
    <t>Velazco Davila</t>
  </si>
  <si>
    <t>Luis</t>
  </si>
  <si>
    <t>Verbrugghe</t>
  </si>
  <si>
    <t>Dirt</t>
  </si>
  <si>
    <t>Verma</t>
  </si>
  <si>
    <t>Uttam</t>
  </si>
  <si>
    <t>Vo</t>
  </si>
  <si>
    <t>Christine</t>
  </si>
  <si>
    <t>Vodvarka</t>
  </si>
  <si>
    <t>Wagner</t>
  </si>
  <si>
    <t>Walsh</t>
  </si>
  <si>
    <t>Weber</t>
  </si>
  <si>
    <t>Weldin</t>
  </si>
  <si>
    <t>White</t>
  </si>
  <si>
    <t>Whiteside</t>
  </si>
  <si>
    <t>Samantha</t>
  </si>
  <si>
    <t>Wicks</t>
  </si>
  <si>
    <t>Wild</t>
  </si>
  <si>
    <t>Wiley</t>
  </si>
  <si>
    <t>Yandell</t>
  </si>
  <si>
    <t>Windrix</t>
  </si>
  <si>
    <t>Winsjansen</t>
  </si>
  <si>
    <t>Wood</t>
  </si>
  <si>
    <t>Frank</t>
  </si>
  <si>
    <t>Wu</t>
  </si>
  <si>
    <t>Huimin</t>
  </si>
  <si>
    <t>Xing</t>
  </si>
  <si>
    <t>Jian</t>
  </si>
  <si>
    <t>Yeabower</t>
  </si>
  <si>
    <t>Yu</t>
  </si>
  <si>
    <t>Zhongxin</t>
  </si>
  <si>
    <t>Zhang</t>
  </si>
  <si>
    <t>Shihao</t>
  </si>
  <si>
    <t>Zohny</t>
  </si>
  <si>
    <t>Hong</t>
  </si>
  <si>
    <t>King</t>
  </si>
  <si>
    <t>April</t>
  </si>
  <si>
    <t>May</t>
  </si>
  <si>
    <t>June</t>
  </si>
  <si>
    <t>July</t>
  </si>
  <si>
    <t xml:space="preserve">August </t>
  </si>
  <si>
    <t>September</t>
  </si>
  <si>
    <t>August</t>
  </si>
  <si>
    <t>* Trauma Fund 2023 April *</t>
  </si>
  <si>
    <t>Top Ten Reimbursement Recipient, By Provider</t>
  </si>
  <si>
    <t>TOTAL AMOUNT DISTRIBUTED - completion of six installments</t>
  </si>
  <si>
    <t>EMS Agency Name</t>
  </si>
  <si>
    <t>Uncompensated Cost ($)</t>
  </si>
  <si>
    <t>% Allocation</t>
  </si>
  <si>
    <t>Facility Share ($)</t>
  </si>
  <si>
    <t>AIR AMBULANCE</t>
  </si>
  <si>
    <t>Subtotal 1:</t>
  </si>
  <si>
    <t>GROUND AMBULANCE</t>
  </si>
  <si>
    <t>Subtotal 2:</t>
  </si>
  <si>
    <t>Total for Top 10 Air &amp; Ground Ambulance =</t>
  </si>
  <si>
    <t>Total EMS =</t>
  </si>
  <si>
    <t>Hospital Name</t>
  </si>
  <si>
    <t>Uncompensated Cost</t>
  </si>
  <si>
    <t>Facility Share</t>
  </si>
  <si>
    <t xml:space="preserve">Total Top 10 Hospitals = </t>
  </si>
  <si>
    <t xml:space="preserve">Total Hospitals = </t>
  </si>
  <si>
    <t>Physician Group Name</t>
  </si>
  <si>
    <t>Physician Name</t>
  </si>
  <si>
    <t>Individual Amount</t>
  </si>
  <si>
    <t xml:space="preserve">Total Physicians = </t>
  </si>
  <si>
    <t>Claims July 1, 2021 through December 31, 2021</t>
  </si>
  <si>
    <t>Total Hospital =</t>
  </si>
  <si>
    <t>Total EMS &amp; Hospital =</t>
  </si>
  <si>
    <t>*A=Air Ambulance; G=Ground Ambulance</t>
  </si>
  <si>
    <t>St. John Physicians</t>
  </si>
  <si>
    <t>Steward</t>
  </si>
  <si>
    <t>Anderson</t>
  </si>
  <si>
    <t>Milman</t>
  </si>
  <si>
    <t>Liu</t>
  </si>
  <si>
    <t>Changxing</t>
  </si>
  <si>
    <t>Duvall</t>
  </si>
  <si>
    <t>O'Hara</t>
  </si>
  <si>
    <t>Engstrom</t>
  </si>
  <si>
    <t>Schinnerer</t>
  </si>
  <si>
    <t>Gordon</t>
  </si>
  <si>
    <t>Erroll</t>
  </si>
  <si>
    <t>Marco</t>
  </si>
  <si>
    <t>Gajal</t>
  </si>
  <si>
    <t>Novak</t>
  </si>
  <si>
    <t>Hayden</t>
  </si>
  <si>
    <t>Cha</t>
  </si>
  <si>
    <t>Heather</t>
  </si>
  <si>
    <t>Test</t>
  </si>
  <si>
    <t>Jack</t>
  </si>
  <si>
    <t>Neel</t>
  </si>
  <si>
    <t>Coldwell</t>
  </si>
  <si>
    <t>Lagaso</t>
  </si>
  <si>
    <t>Wenger</t>
  </si>
  <si>
    <t>Dodson</t>
  </si>
  <si>
    <t>Atherton</t>
  </si>
  <si>
    <t>Nagasawa</t>
  </si>
  <si>
    <t>McGinn</t>
  </si>
  <si>
    <t>Brotherton III</t>
  </si>
  <si>
    <t>Landis</t>
  </si>
  <si>
    <t>Lesley</t>
  </si>
  <si>
    <t>Kiefer</t>
  </si>
  <si>
    <t>Trimble</t>
  </si>
  <si>
    <t xml:space="preserve">Michael </t>
  </si>
  <si>
    <t>Fogli</t>
  </si>
  <si>
    <t>Kalani</t>
  </si>
  <si>
    <t>Hanna</t>
  </si>
  <si>
    <t>Hawasli</t>
  </si>
  <si>
    <t>Omar</t>
  </si>
  <si>
    <t>Tyler</t>
  </si>
  <si>
    <t>Rachel</t>
  </si>
  <si>
    <t>Rahangdale</t>
  </si>
  <si>
    <t>Rahul</t>
  </si>
  <si>
    <t>Holder</t>
  </si>
  <si>
    <t xml:space="preserve">Randall </t>
  </si>
  <si>
    <t>Newbrough</t>
  </si>
  <si>
    <t>Lawler</t>
  </si>
  <si>
    <t>Sidney</t>
  </si>
  <si>
    <t xml:space="preserve">Steffan </t>
  </si>
  <si>
    <t>Rapacki</t>
  </si>
  <si>
    <t>Condie</t>
  </si>
  <si>
    <t xml:space="preserve">Trang </t>
  </si>
  <si>
    <t>Auschwitz</t>
  </si>
  <si>
    <t>Wilson</t>
  </si>
  <si>
    <t xml:space="preserve">Victoria </t>
  </si>
  <si>
    <t>Mundra</t>
  </si>
  <si>
    <t xml:space="preserve">Vishal </t>
  </si>
  <si>
    <t>O'Keefe</t>
  </si>
  <si>
    <t>Yasmin</t>
  </si>
  <si>
    <t>Hussain</t>
  </si>
  <si>
    <t>Zainal</t>
  </si>
  <si>
    <t>(Updated June 9, 2023)</t>
  </si>
  <si>
    <t>Air Evac Lifeteam - Paris, AR 22</t>
  </si>
  <si>
    <t>(Updated September 8,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</si>
</sst>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\$#,##0.00"/>
    <numFmt numFmtId="167" formatCode="0.000%"/>
    <numFmt numFmtId="168" formatCode="_(&quot;$&quot;* #,##0.000_);_(&quot;$&quot;* \(#,##0.0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18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18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1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sz val="10"/>
      <color indexed="8"/>
      <name val="Arial"/>
      <charset val="16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0" tint="-0.14996795556505021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theme="0" tint="-0.149967955565050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</fills>
  <borders count="2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/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double">
        <color theme="1" tint="0.34998626667073579"/>
      </left>
      <right/>
      <top/>
      <bottom style="thin">
        <color theme="1" tint="0.34998626667073579"/>
      </bottom>
      <diagonal/>
    </border>
    <border>
      <left/>
      <right style="double">
        <color theme="1" tint="0.34998626667073579"/>
      </right>
      <top/>
      <bottom style="thin">
        <color theme="1" tint="0.34998626667073579"/>
      </bottom>
      <diagonal/>
    </border>
    <border>
      <left/>
      <right style="double">
        <color theme="1" tint="0.34998626667073579"/>
      </right>
      <top/>
      <bottom/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61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4" fontId="5" fillId="0" borderId="0" xfId="0" applyNumberFormat="1" applyFont="1"/>
    <xf numFmtId="0" fontId="11" fillId="0" borderId="0" xfId="0" applyFont="1" applyFill="1" applyBorder="1" applyAlignment="1" applyProtection="1">
      <alignment horizontal="left" vertical="center" wrapText="1"/>
    </xf>
    <xf numFmtId="4" fontId="8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/>
    <xf numFmtId="4" fontId="5" fillId="0" borderId="0" xfId="0" applyNumberFormat="1" applyFont="1" applyBorder="1"/>
    <xf numFmtId="44" fontId="5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17" fillId="0" borderId="0" xfId="0" applyFont="1" applyFill="1" applyBorder="1" applyAlignment="1">
      <alignment wrapText="1"/>
    </xf>
    <xf numFmtId="0" fontId="18" fillId="0" borderId="0" xfId="0" applyFont="1" applyBorder="1"/>
    <xf numFmtId="0" fontId="18" fillId="0" borderId="0" xfId="0" applyFont="1"/>
    <xf numFmtId="0" fontId="17" fillId="0" borderId="0" xfId="0" applyFont="1" applyFill="1" applyAlignment="1">
      <alignment wrapText="1"/>
    </xf>
    <xf numFmtId="0" fontId="18" fillId="0" borderId="0" xfId="0" applyFont="1" applyBorder="1" applyAlignment="1"/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Fill="1"/>
    <xf numFmtId="0" fontId="18" fillId="0" borderId="0" xfId="0" applyFont="1" applyFill="1" applyBorder="1"/>
    <xf numFmtId="2" fontId="20" fillId="0" borderId="0" xfId="0" applyNumberFormat="1" applyFont="1" applyFill="1" applyBorder="1" applyAlignment="1">
      <alignment vertical="top" shrinkToFi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Alignme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44" fontId="18" fillId="0" borderId="0" xfId="1" applyFont="1" applyAlignment="1">
      <alignment horizontal="right"/>
    </xf>
    <xf numFmtId="0" fontId="0" fillId="2" borderId="6" xfId="0" applyFont="1" applyFill="1" applyBorder="1" applyAlignment="1">
      <alignment horizontal="center"/>
    </xf>
    <xf numFmtId="0" fontId="23" fillId="3" borderId="6" xfId="0" applyFont="1" applyFill="1" applyBorder="1" applyAlignment="1">
      <alignment vertical="center" wrapText="1"/>
    </xf>
    <xf numFmtId="166" fontId="23" fillId="3" borderId="6" xfId="0" applyNumberFormat="1" applyFont="1" applyFill="1" applyBorder="1" applyAlignment="1">
      <alignment horizontal="right" vertical="center" wrapText="1"/>
    </xf>
    <xf numFmtId="10" fontId="23" fillId="3" borderId="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4" fontId="5" fillId="0" borderId="0" xfId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4" fillId="0" borderId="0" xfId="9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44" fontId="5" fillId="0" borderId="0" xfId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4" fontId="5" fillId="0" borderId="0" xfId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3" fontId="8" fillId="4" borderId="3" xfId="0" applyNumberFormat="1" applyFont="1" applyFill="1" applyBorder="1" applyAlignment="1" applyProtection="1">
      <alignment horizontal="center" vertical="center" wrapText="1"/>
    </xf>
    <xf numFmtId="3" fontId="8" fillId="4" borderId="1" xfId="0" applyNumberFormat="1" applyFont="1" applyFill="1" applyBorder="1" applyAlignment="1" applyProtection="1">
      <alignment horizontal="center" vertical="center" wrapText="1"/>
    </xf>
    <xf numFmtId="3" fontId="8" fillId="4" borderId="9" xfId="0" applyNumberFormat="1" applyFont="1" applyFill="1" applyBorder="1" applyAlignment="1" applyProtection="1">
      <alignment horizontal="center" vertical="center" wrapText="1"/>
    </xf>
    <xf numFmtId="3" fontId="7" fillId="4" borderId="5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44" fontId="7" fillId="4" borderId="3" xfId="1" applyFont="1" applyFill="1" applyBorder="1" applyAlignment="1" applyProtection="1">
      <alignment horizontal="center" vertical="center" wrapText="1"/>
    </xf>
    <xf numFmtId="44" fontId="7" fillId="4" borderId="1" xfId="1" applyFont="1" applyFill="1" applyBorder="1" applyAlignment="1" applyProtection="1">
      <alignment horizontal="center" vertical="center" wrapText="1"/>
    </xf>
    <xf numFmtId="44" fontId="7" fillId="4" borderId="2" xfId="1" applyFont="1" applyFill="1" applyBorder="1" applyAlignment="1" applyProtection="1">
      <alignment horizontal="center" vertical="center" wrapText="1"/>
    </xf>
    <xf numFmtId="44" fontId="7" fillId="4" borderId="5" xfId="1" applyFont="1" applyFill="1" applyBorder="1" applyAlignment="1" applyProtection="1">
      <alignment horizontal="center" vertical="center" wrapText="1"/>
    </xf>
    <xf numFmtId="164" fontId="7" fillId="4" borderId="3" xfId="0" applyNumberFormat="1" applyFont="1" applyFill="1" applyBorder="1" applyAlignment="1" applyProtection="1">
      <alignment horizontal="center" vertical="center" wrapText="1"/>
    </xf>
    <xf numFmtId="164" fontId="7" fillId="4" borderId="1" xfId="0" applyNumberFormat="1" applyFont="1" applyFill="1" applyBorder="1" applyAlignment="1" applyProtection="1">
      <alignment horizontal="center" vertical="center" wrapText="1"/>
    </xf>
    <xf numFmtId="164" fontId="7" fillId="4" borderId="5" xfId="0" applyNumberFormat="1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3" fontId="7" fillId="4" borderId="22" xfId="0" applyNumberFormat="1" applyFont="1" applyFill="1" applyBorder="1" applyAlignment="1" applyProtection="1">
      <alignment horizontal="center" vertical="center" wrapText="1"/>
    </xf>
    <xf numFmtId="0" fontId="24" fillId="2" borderId="6" xfId="0" applyFont="1" applyFill="1" applyBorder="1" applyAlignment="1" applyProtection="1">
      <alignment horizontal="left" vertical="center" wrapText="1"/>
    </xf>
    <xf numFmtId="44" fontId="14" fillId="2" borderId="6" xfId="1" applyFont="1" applyFill="1" applyBorder="1" applyAlignment="1" applyProtection="1">
      <alignment horizontal="left" vertical="center" wrapText="1"/>
    </xf>
    <xf numFmtId="44" fontId="25" fillId="2" borderId="6" xfId="1" applyFont="1" applyFill="1" applyBorder="1" applyAlignment="1">
      <alignment horizontal="left" wrapText="1"/>
    </xf>
    <xf numFmtId="44" fontId="13" fillId="2" borderId="6" xfId="1" applyFont="1" applyFill="1" applyBorder="1" applyAlignment="1" applyProtection="1">
      <alignment vertical="center" wrapText="1"/>
    </xf>
    <xf numFmtId="44" fontId="12" fillId="2" borderId="6" xfId="1" applyFont="1" applyFill="1" applyBorder="1" applyAlignment="1">
      <alignment horizontal="right" vertical="center" wrapText="1"/>
    </xf>
    <xf numFmtId="44" fontId="12" fillId="2" borderId="6" xfId="1" applyFont="1" applyFill="1" applyBorder="1" applyAlignment="1">
      <alignment vertical="center" wrapText="1"/>
    </xf>
    <xf numFmtId="44" fontId="12" fillId="2" borderId="6" xfId="1" applyFont="1" applyFill="1" applyBorder="1" applyAlignment="1">
      <alignment horizontal="left"/>
    </xf>
    <xf numFmtId="0" fontId="14" fillId="6" borderId="6" xfId="1" applyNumberFormat="1" applyFont="1" applyFill="1" applyBorder="1" applyAlignment="1" applyProtection="1">
      <alignment horizontal="center" vertical="center" wrapText="1"/>
    </xf>
    <xf numFmtId="1" fontId="14" fillId="6" borderId="6" xfId="0" applyNumberFormat="1" applyFont="1" applyFill="1" applyBorder="1" applyAlignment="1" applyProtection="1">
      <alignment horizontal="center" vertical="center" wrapText="1"/>
    </xf>
    <xf numFmtId="0" fontId="14" fillId="6" borderId="6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44" fontId="13" fillId="6" borderId="16" xfId="1" applyFont="1" applyFill="1" applyBorder="1" applyAlignment="1" applyProtection="1">
      <alignment horizontal="center" vertical="center" wrapText="1"/>
    </xf>
    <xf numFmtId="2" fontId="13" fillId="6" borderId="16" xfId="0" applyNumberFormat="1" applyFont="1" applyFill="1" applyBorder="1" applyAlignment="1" applyProtection="1">
      <alignment horizontal="center" vertical="center" wrapText="1"/>
    </xf>
    <xf numFmtId="0" fontId="13" fillId="6" borderId="16" xfId="0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</xf>
    <xf numFmtId="4" fontId="13" fillId="6" borderId="6" xfId="0" applyNumberFormat="1" applyFont="1" applyFill="1" applyBorder="1" applyAlignment="1" applyProtection="1">
      <alignment horizontal="center" vertical="center" wrapText="1"/>
    </xf>
    <xf numFmtId="165" fontId="13" fillId="7" borderId="6" xfId="0" applyNumberFormat="1" applyFont="1" applyFill="1" applyBorder="1" applyAlignment="1" applyProtection="1">
      <alignment vertical="center" wrapText="1"/>
    </xf>
    <xf numFmtId="44" fontId="13" fillId="6" borderId="6" xfId="1" applyFont="1" applyFill="1" applyBorder="1" applyAlignment="1" applyProtection="1">
      <alignment horizontal="center" vertical="center" wrapText="1"/>
    </xf>
    <xf numFmtId="43" fontId="13" fillId="6" borderId="10" xfId="7" applyFont="1" applyFill="1" applyBorder="1" applyAlignment="1" applyProtection="1">
      <alignment vertical="center" wrapText="1"/>
    </xf>
    <xf numFmtId="164" fontId="13" fillId="6" borderId="6" xfId="1" applyNumberFormat="1" applyFont="1" applyFill="1" applyBorder="1" applyAlignment="1" applyProtection="1">
      <alignment horizontal="center" vertical="center" wrapText="1"/>
    </xf>
    <xf numFmtId="164" fontId="13" fillId="6" borderId="6" xfId="0" applyNumberFormat="1" applyFont="1" applyFill="1" applyBorder="1" applyAlignment="1" applyProtection="1">
      <alignment horizontal="center" vertical="center" wrapText="1"/>
    </xf>
    <xf numFmtId="164" fontId="13" fillId="6" borderId="11" xfId="0" applyNumberFormat="1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44" fontId="23" fillId="3" borderId="6" xfId="1" applyFont="1" applyFill="1" applyBorder="1" applyAlignment="1">
      <alignment horizontal="right" vertical="center" wrapText="1"/>
    </xf>
    <xf numFmtId="44" fontId="12" fillId="3" borderId="6" xfId="1" applyFont="1" applyFill="1" applyBorder="1" applyAlignment="1">
      <alignment vertical="center"/>
    </xf>
    <xf numFmtId="44" fontId="12" fillId="3" borderId="6" xfId="1" applyFont="1" applyFill="1" applyBorder="1" applyAlignment="1">
      <alignment horizontal="right" vertical="center" wrapText="1"/>
    </xf>
    <xf numFmtId="10" fontId="16" fillId="3" borderId="6" xfId="8" applyNumberFormat="1" applyFont="1" applyFill="1" applyBorder="1" applyAlignment="1">
      <alignment horizontal="right" vertical="center" wrapText="1"/>
    </xf>
    <xf numFmtId="10" fontId="16" fillId="3" borderId="6" xfId="1" applyNumberFormat="1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left"/>
    </xf>
    <xf numFmtId="4" fontId="7" fillId="5" borderId="23" xfId="0" applyNumberFormat="1" applyFont="1" applyFill="1" applyBorder="1" applyAlignment="1" applyProtection="1">
      <alignment horizontal="center" vertical="center" wrapText="1"/>
    </xf>
    <xf numFmtId="44" fontId="20" fillId="2" borderId="11" xfId="1" applyFont="1" applyFill="1" applyBorder="1" applyAlignment="1">
      <alignment horizontal="left" vertical="center" wrapText="1"/>
    </xf>
    <xf numFmtId="44" fontId="20" fillId="2" borderId="13" xfId="1" applyFont="1" applyFill="1" applyBorder="1" applyAlignment="1">
      <alignment horizontal="left" vertical="center" wrapText="1"/>
    </xf>
    <xf numFmtId="166" fontId="23" fillId="2" borderId="6" xfId="0" applyNumberFormat="1" applyFont="1" applyFill="1" applyBorder="1" applyAlignment="1">
      <alignment horizontal="right" vertical="center" wrapText="1"/>
    </xf>
    <xf numFmtId="4" fontId="23" fillId="2" borderId="6" xfId="0" applyNumberFormat="1" applyFont="1" applyFill="1" applyBorder="1" applyAlignment="1">
      <alignment horizontal="right" vertical="center" wrapText="1"/>
    </xf>
    <xf numFmtId="4" fontId="23" fillId="3" borderId="6" xfId="0" applyNumberFormat="1" applyFont="1" applyFill="1" applyBorder="1" applyAlignment="1">
      <alignment horizontal="right" vertical="center" wrapText="1"/>
    </xf>
    <xf numFmtId="0" fontId="0" fillId="3" borderId="6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7" fontId="10" fillId="5" borderId="6" xfId="0" applyNumberFormat="1" applyFont="1" applyFill="1" applyBorder="1" applyAlignment="1" applyProtection="1">
      <alignment horizontal="center" vertical="center" wrapText="1"/>
    </xf>
    <xf numFmtId="167" fontId="23" fillId="2" borderId="6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Alignment="1">
      <alignment horizontal="center"/>
    </xf>
    <xf numFmtId="44" fontId="0" fillId="0" borderId="0" xfId="1" applyFont="1"/>
    <xf numFmtId="10" fontId="0" fillId="0" borderId="0" xfId="8" applyNumberFormat="1" applyFont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44" fontId="27" fillId="2" borderId="1" xfId="1" applyFont="1" applyFill="1" applyBorder="1" applyAlignment="1">
      <alignment horizontal="center" vertical="center" wrapText="1"/>
    </xf>
    <xf numFmtId="10" fontId="27" fillId="2" borderId="1" xfId="8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/>
    </xf>
    <xf numFmtId="44" fontId="0" fillId="2" borderId="6" xfId="1" applyFont="1" applyFill="1" applyBorder="1"/>
    <xf numFmtId="44" fontId="29" fillId="2" borderId="1" xfId="1" applyFont="1" applyFill="1" applyBorder="1"/>
    <xf numFmtId="10" fontId="30" fillId="2" borderId="25" xfId="8" applyNumberFormat="1" applyFont="1" applyFill="1" applyBorder="1"/>
    <xf numFmtId="44" fontId="27" fillId="2" borderId="1" xfId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10" fontId="29" fillId="2" borderId="1" xfId="8" applyNumberFormat="1" applyFont="1" applyFill="1" applyBorder="1"/>
    <xf numFmtId="44" fontId="12" fillId="2" borderId="1" xfId="1" applyFont="1" applyFill="1" applyBorder="1"/>
    <xf numFmtId="10" fontId="12" fillId="2" borderId="1" xfId="8" applyNumberFormat="1" applyFont="1" applyFill="1" applyBorder="1"/>
    <xf numFmtId="44" fontId="27" fillId="3" borderId="1" xfId="1" applyFont="1" applyFill="1" applyBorder="1" applyAlignment="1">
      <alignment horizontal="center" wrapText="1"/>
    </xf>
    <xf numFmtId="0" fontId="32" fillId="3" borderId="1" xfId="0" applyFont="1" applyFill="1" applyBorder="1" applyAlignment="1">
      <alignment horizontal="left"/>
    </xf>
    <xf numFmtId="44" fontId="33" fillId="3" borderId="1" xfId="1" applyFont="1" applyFill="1" applyBorder="1" applyAlignment="1">
      <alignment horizontal="left"/>
    </xf>
    <xf numFmtId="10" fontId="34" fillId="3" borderId="1" xfId="8" applyNumberFormat="1" applyFont="1" applyFill="1" applyBorder="1" applyAlignment="1">
      <alignment horizontal="right"/>
    </xf>
    <xf numFmtId="44" fontId="12" fillId="3" borderId="1" xfId="1" applyFont="1" applyFill="1" applyBorder="1" applyAlignment="1">
      <alignment horizontal="left"/>
    </xf>
    <xf numFmtId="10" fontId="35" fillId="3" borderId="1" xfId="8" applyNumberFormat="1" applyFont="1" applyFill="1" applyBorder="1" applyAlignment="1">
      <alignment horizontal="right"/>
    </xf>
    <xf numFmtId="44" fontId="13" fillId="3" borderId="1" xfId="1" applyFont="1" applyFill="1" applyBorder="1" applyAlignment="1" applyProtection="1">
      <alignment horizontal="right" vertical="center" wrapText="1"/>
    </xf>
    <xf numFmtId="0" fontId="37" fillId="9" borderId="7" xfId="0" applyFont="1" applyFill="1" applyBorder="1" applyAlignment="1">
      <alignment horizontal="center" vertical="center" wrapText="1"/>
    </xf>
    <xf numFmtId="44" fontId="37" fillId="9" borderId="7" xfId="1" applyFont="1" applyFill="1" applyBorder="1" applyAlignment="1" applyProtection="1">
      <alignment horizontal="center" vertical="center" wrapText="1"/>
    </xf>
    <xf numFmtId="0" fontId="2" fillId="8" borderId="24" xfId="0" applyFont="1" applyFill="1" applyBorder="1" applyAlignment="1">
      <alignment horizontal="left"/>
    </xf>
    <xf numFmtId="0" fontId="0" fillId="8" borderId="6" xfId="0" applyFill="1" applyBorder="1"/>
    <xf numFmtId="44" fontId="0" fillId="8" borderId="6" xfId="1" applyFont="1" applyFill="1" applyBorder="1"/>
    <xf numFmtId="0" fontId="2" fillId="8" borderId="24" xfId="0" applyFont="1" applyFill="1" applyBorder="1" applyAlignment="1">
      <alignment horizontal="left" vertical="top"/>
    </xf>
    <xf numFmtId="10" fontId="16" fillId="8" borderId="25" xfId="8" applyNumberFormat="1" applyFont="1" applyFill="1" applyBorder="1" applyAlignment="1"/>
    <xf numFmtId="44" fontId="12" fillId="8" borderId="25" xfId="1" applyFont="1" applyFill="1" applyBorder="1" applyAlignment="1">
      <alignment horizontal="right" wrapText="1"/>
    </xf>
    <xf numFmtId="10" fontId="16" fillId="8" borderId="1" xfId="8" applyNumberFormat="1" applyFont="1" applyFill="1" applyBorder="1" applyAlignment="1"/>
    <xf numFmtId="44" fontId="13" fillId="8" borderId="1" xfId="1" applyFont="1" applyFill="1" applyBorder="1" applyAlignment="1" applyProtection="1">
      <alignment horizontal="right" vertical="center" wrapText="1"/>
    </xf>
    <xf numFmtId="0" fontId="2" fillId="0" borderId="0" xfId="0" applyFont="1" applyBorder="1"/>
    <xf numFmtId="167" fontId="12" fillId="2" borderId="6" xfId="1" applyNumberFormat="1" applyFont="1" applyFill="1" applyBorder="1" applyAlignment="1">
      <alignment horizontal="right" vertical="center" wrapText="1"/>
    </xf>
    <xf numFmtId="10" fontId="12" fillId="2" borderId="6" xfId="1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0" fillId="8" borderId="6" xfId="0" applyFill="1" applyBorder="1" applyAlignment="1">
      <alignment horizontal="left" indent="1"/>
    </xf>
    <xf numFmtId="167" fontId="20" fillId="2" borderId="6" xfId="0" applyNumberFormat="1" applyFont="1" applyFill="1" applyBorder="1" applyAlignment="1">
      <alignment horizontal="right" vertical="center" wrapText="1"/>
    </xf>
    <xf numFmtId="166" fontId="20" fillId="2" borderId="11" xfId="0" applyNumberFormat="1" applyFont="1" applyFill="1" applyBorder="1" applyAlignment="1">
      <alignment horizontal="right" vertical="center" wrapText="1"/>
    </xf>
    <xf numFmtId="0" fontId="0" fillId="2" borderId="6" xfId="0" applyFill="1" applyBorder="1" applyAlignment="1">
      <alignment horizontal="left"/>
    </xf>
    <xf numFmtId="0" fontId="20" fillId="3" borderId="6" xfId="0" applyFont="1" applyFill="1" applyBorder="1" applyAlignment="1">
      <alignment vertical="center" wrapText="1"/>
    </xf>
    <xf numFmtId="166" fontId="20" fillId="3" borderId="6" xfId="0" applyNumberFormat="1" applyFont="1" applyFill="1" applyBorder="1" applyAlignment="1">
      <alignment horizontal="right" vertical="center" wrapText="1"/>
    </xf>
    <xf numFmtId="10" fontId="20" fillId="3" borderId="6" xfId="0" applyNumberFormat="1" applyFont="1" applyFill="1" applyBorder="1" applyAlignment="1">
      <alignment horizontal="right" vertical="center" wrapText="1"/>
    </xf>
    <xf numFmtId="44" fontId="0" fillId="0" borderId="0" xfId="0" applyNumberFormat="1"/>
    <xf numFmtId="10" fontId="0" fillId="8" borderId="6" xfId="8" applyNumberFormat="1" applyFont="1" applyFill="1" applyBorder="1"/>
    <xf numFmtId="0" fontId="0" fillId="8" borderId="24" xfId="0" applyFont="1" applyFill="1" applyBorder="1" applyAlignment="1">
      <alignment horizontal="left"/>
    </xf>
    <xf numFmtId="44" fontId="3" fillId="8" borderId="6" xfId="1" applyFont="1" applyFill="1" applyBorder="1" applyAlignment="1">
      <alignment horizontal="right"/>
    </xf>
    <xf numFmtId="0" fontId="19" fillId="9" borderId="7" xfId="0" applyFont="1" applyFill="1" applyBorder="1" applyAlignment="1" applyProtection="1">
      <alignment horizontal="center" vertical="center" wrapText="1"/>
    </xf>
    <xf numFmtId="49" fontId="19" fillId="9" borderId="7" xfId="0" applyNumberFormat="1" applyFont="1" applyFill="1" applyBorder="1" applyAlignment="1" applyProtection="1">
      <alignment horizontal="center" vertical="center" wrapText="1"/>
    </xf>
    <xf numFmtId="0" fontId="20" fillId="8" borderId="6" xfId="0" applyFont="1" applyFill="1" applyBorder="1" applyAlignment="1">
      <alignment horizontal="left" vertical="center" wrapText="1"/>
    </xf>
    <xf numFmtId="0" fontId="38" fillId="8" borderId="6" xfId="0" applyFont="1" applyFill="1" applyBorder="1" applyAlignment="1">
      <alignment horizontal="left"/>
    </xf>
    <xf numFmtId="44" fontId="38" fillId="8" borderId="6" xfId="1" applyFont="1" applyFill="1" applyBorder="1" applyAlignment="1">
      <alignment horizontal="right"/>
    </xf>
    <xf numFmtId="0" fontId="18" fillId="8" borderId="0" xfId="0" applyFont="1" applyFill="1"/>
    <xf numFmtId="44" fontId="39" fillId="8" borderId="0" xfId="1" applyFont="1" applyFill="1"/>
    <xf numFmtId="44" fontId="27" fillId="3" borderId="7" xfId="1" applyFont="1" applyFill="1" applyBorder="1" applyAlignment="1">
      <alignment horizontal="center" wrapText="1"/>
    </xf>
    <xf numFmtId="44" fontId="33" fillId="3" borderId="25" xfId="1" applyFont="1" applyFill="1" applyBorder="1" applyAlignment="1">
      <alignment horizontal="left"/>
    </xf>
    <xf numFmtId="4" fontId="20" fillId="3" borderId="6" xfId="0" applyNumberFormat="1" applyFont="1" applyFill="1" applyBorder="1" applyAlignment="1">
      <alignment horizontal="right" vertical="center" wrapText="1"/>
    </xf>
    <xf numFmtId="44" fontId="13" fillId="6" borderId="16" xfId="0" applyNumberFormat="1" applyFont="1" applyFill="1" applyBorder="1" applyAlignment="1" applyProtection="1">
      <alignment horizontal="center" vertical="center" wrapText="1"/>
    </xf>
    <xf numFmtId="44" fontId="13" fillId="6" borderId="6" xfId="1" applyNumberFormat="1" applyFont="1" applyFill="1" applyBorder="1" applyAlignment="1" applyProtection="1">
      <alignment horizontal="center" vertical="center" wrapText="1"/>
    </xf>
    <xf numFmtId="44" fontId="23" fillId="3" borderId="6" xfId="1" applyNumberFormat="1" applyFont="1" applyFill="1" applyBorder="1" applyAlignment="1">
      <alignment horizontal="right" vertical="center" wrapText="1"/>
    </xf>
    <xf numFmtId="44" fontId="12" fillId="3" borderId="6" xfId="1" applyNumberFormat="1" applyFont="1" applyFill="1" applyBorder="1" applyAlignment="1">
      <alignment horizontal="right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right" vertical="center" wrapText="1"/>
    </xf>
    <xf numFmtId="44" fontId="5" fillId="0" borderId="0" xfId="0" applyNumberFormat="1" applyFont="1" applyAlignment="1">
      <alignment horizontal="center" vertical="center" wrapText="1"/>
    </xf>
    <xf numFmtId="44" fontId="5" fillId="0" borderId="0" xfId="0" applyNumberFormat="1" applyFont="1" applyAlignment="1">
      <alignment vertical="center" wrapText="1"/>
    </xf>
    <xf numFmtId="168" fontId="13" fillId="6" borderId="6" xfId="0" applyNumberFormat="1" applyFont="1" applyFill="1" applyBorder="1" applyAlignment="1" applyProtection="1">
      <alignment horizontal="center" vertical="center" wrapText="1"/>
    </xf>
    <xf numFmtId="0" fontId="12" fillId="8" borderId="26" xfId="0" applyFont="1" applyFill="1" applyBorder="1" applyAlignment="1">
      <alignment horizontal="right"/>
    </xf>
    <xf numFmtId="0" fontId="12" fillId="8" borderId="17" xfId="0" applyFont="1" applyFill="1" applyBorder="1" applyAlignment="1">
      <alignment horizontal="right"/>
    </xf>
    <xf numFmtId="0" fontId="12" fillId="8" borderId="27" xfId="0" applyFont="1" applyFill="1" applyBorder="1" applyAlignment="1">
      <alignment horizontal="right"/>
    </xf>
    <xf numFmtId="0" fontId="12" fillId="8" borderId="24" xfId="0" applyFont="1" applyFill="1" applyBorder="1" applyAlignment="1">
      <alignment horizontal="right"/>
    </xf>
    <xf numFmtId="0" fontId="12" fillId="8" borderId="2" xfId="0" applyFont="1" applyFill="1" applyBorder="1" applyAlignment="1">
      <alignment horizontal="right"/>
    </xf>
    <xf numFmtId="0" fontId="12" fillId="8" borderId="3" xfId="0" applyFont="1" applyFill="1" applyBorder="1" applyAlignment="1">
      <alignment horizontal="right"/>
    </xf>
    <xf numFmtId="0" fontId="31" fillId="0" borderId="2" xfId="0" applyFont="1" applyBorder="1" applyAlignment="1">
      <alignment horizontal="center"/>
    </xf>
    <xf numFmtId="0" fontId="33" fillId="3" borderId="26" xfId="0" applyFont="1" applyFill="1" applyBorder="1" applyAlignment="1">
      <alignment horizontal="right"/>
    </xf>
    <xf numFmtId="0" fontId="33" fillId="3" borderId="17" xfId="0" applyFont="1" applyFill="1" applyBorder="1" applyAlignment="1">
      <alignment horizontal="right"/>
    </xf>
    <xf numFmtId="0" fontId="33" fillId="3" borderId="27" xfId="0" applyFont="1" applyFill="1" applyBorder="1" applyAlignment="1">
      <alignment horizontal="right"/>
    </xf>
    <xf numFmtId="0" fontId="12" fillId="3" borderId="24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0" fontId="36" fillId="0" borderId="2" xfId="0" applyFont="1" applyBorder="1" applyAlignment="1">
      <alignment horizontal="center"/>
    </xf>
    <xf numFmtId="0" fontId="29" fillId="8" borderId="1" xfId="0" applyFont="1" applyFill="1" applyBorder="1" applyAlignment="1">
      <alignment horizontal="center" wrapText="1"/>
    </xf>
    <xf numFmtId="0" fontId="37" fillId="9" borderId="1" xfId="0" applyFont="1" applyFill="1" applyBorder="1" applyAlignment="1">
      <alignment horizontal="center" vertical="center" wrapText="1"/>
    </xf>
    <xf numFmtId="0" fontId="37" fillId="9" borderId="7" xfId="0" applyFont="1" applyFill="1" applyBorder="1" applyAlignment="1">
      <alignment horizontal="center" vertical="center" wrapText="1"/>
    </xf>
    <xf numFmtId="10" fontId="31" fillId="8" borderId="1" xfId="8" applyNumberFormat="1" applyFont="1" applyFill="1" applyBorder="1" applyAlignment="1">
      <alignment horizontal="center" vertical="center" wrapText="1"/>
    </xf>
    <xf numFmtId="10" fontId="31" fillId="8" borderId="7" xfId="8" applyNumberFormat="1" applyFont="1" applyFill="1" applyBorder="1" applyAlignment="1">
      <alignment horizontal="center" vertical="center" wrapText="1"/>
    </xf>
    <xf numFmtId="44" fontId="37" fillId="9" borderId="1" xfId="1" applyFont="1" applyFill="1" applyBorder="1" applyAlignment="1" applyProtection="1">
      <alignment horizontal="center" vertical="center" wrapText="1"/>
    </xf>
    <xf numFmtId="44" fontId="37" fillId="9" borderId="7" xfId="1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26" fillId="0" borderId="0" xfId="0" applyFont="1" applyAlignment="1">
      <alignment horizontal="center" wrapText="1"/>
    </xf>
    <xf numFmtId="0" fontId="28" fillId="2" borderId="1" xfId="0" applyFont="1" applyFill="1" applyBorder="1" applyAlignment="1">
      <alignment horizontal="left" vertical="center"/>
    </xf>
    <xf numFmtId="0" fontId="29" fillId="2" borderId="24" xfId="0" applyFont="1" applyFill="1" applyBorder="1" applyAlignment="1">
      <alignment horizontal="right"/>
    </xf>
    <xf numFmtId="0" fontId="29" fillId="2" borderId="2" xfId="0" applyFont="1" applyFill="1" applyBorder="1" applyAlignment="1">
      <alignment horizontal="right"/>
    </xf>
    <xf numFmtId="0" fontId="29" fillId="2" borderId="3" xfId="0" applyFont="1" applyFill="1" applyBorder="1" applyAlignment="1">
      <alignment horizontal="right"/>
    </xf>
    <xf numFmtId="0" fontId="28" fillId="2" borderId="24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left" vertical="center"/>
    </xf>
    <xf numFmtId="0" fontId="28" fillId="2" borderId="3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/>
    </xf>
    <xf numFmtId="44" fontId="12" fillId="2" borderId="11" xfId="1" applyFont="1" applyFill="1" applyBorder="1" applyAlignment="1">
      <alignment horizontal="right" vertical="center" wrapText="1"/>
    </xf>
    <xf numFmtId="44" fontId="12" fillId="2" borderId="12" xfId="1" applyFont="1" applyFill="1" applyBorder="1" applyAlignment="1">
      <alignment horizontal="right" vertical="center" wrapText="1"/>
    </xf>
    <xf numFmtId="44" fontId="12" fillId="2" borderId="13" xfId="1" applyFont="1" applyFill="1" applyBorder="1" applyAlignment="1">
      <alignment horizontal="right" vertical="center" wrapText="1"/>
    </xf>
    <xf numFmtId="44" fontId="12" fillId="2" borderId="11" xfId="1" applyFont="1" applyFill="1" applyBorder="1" applyAlignment="1">
      <alignment horizontal="right"/>
    </xf>
    <xf numFmtId="44" fontId="12" fillId="2" borderId="12" xfId="1" applyFont="1" applyFill="1" applyBorder="1" applyAlignment="1">
      <alignment horizontal="right"/>
    </xf>
    <xf numFmtId="44" fontId="12" fillId="2" borderId="13" xfId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right" vertical="center" indent="2"/>
    </xf>
    <xf numFmtId="0" fontId="7" fillId="4" borderId="4" xfId="0" applyFont="1" applyFill="1" applyBorder="1" applyAlignment="1" applyProtection="1">
      <alignment horizontal="right" vertical="center" indent="2"/>
    </xf>
    <xf numFmtId="0" fontId="7" fillId="4" borderId="8" xfId="0" applyFont="1" applyFill="1" applyBorder="1" applyAlignment="1" applyProtection="1">
      <alignment horizontal="right" vertical="center" indent="2"/>
    </xf>
    <xf numFmtId="0" fontId="0" fillId="0" borderId="17" xfId="0" applyFont="1" applyFill="1" applyBorder="1" applyAlignment="1">
      <alignment horizontal="center"/>
    </xf>
    <xf numFmtId="4" fontId="7" fillId="4" borderId="0" xfId="0" applyNumberFormat="1" applyFont="1" applyFill="1" applyBorder="1" applyAlignment="1" applyProtection="1">
      <alignment horizontal="center" vertical="center" wrapText="1"/>
    </xf>
    <xf numFmtId="4" fontId="7" fillId="4" borderId="21" xfId="0" applyNumberFormat="1" applyFont="1" applyFill="1" applyBorder="1" applyAlignment="1" applyProtection="1">
      <alignment horizontal="center" vertical="center" wrapText="1"/>
    </xf>
    <xf numFmtId="8" fontId="7" fillId="2" borderId="19" xfId="1" applyNumberFormat="1" applyFont="1" applyFill="1" applyBorder="1" applyAlignment="1" applyProtection="1">
      <alignment horizontal="center" vertical="center" wrapText="1"/>
    </xf>
    <xf numFmtId="0" fontId="7" fillId="2" borderId="17" xfId="1" applyNumberFormat="1" applyFont="1" applyFill="1" applyBorder="1" applyAlignment="1" applyProtection="1">
      <alignment horizontal="center" vertical="center" wrapText="1"/>
    </xf>
    <xf numFmtId="0" fontId="7" fillId="2" borderId="20" xfId="1" applyNumberFormat="1" applyFont="1" applyFill="1" applyBorder="1" applyAlignment="1" applyProtection="1">
      <alignment horizontal="center" vertical="center" wrapText="1"/>
    </xf>
    <xf numFmtId="4" fontId="13" fillId="6" borderId="11" xfId="0" applyNumberFormat="1" applyFont="1" applyFill="1" applyBorder="1" applyAlignment="1" applyProtection="1">
      <alignment horizontal="center" vertical="center" wrapText="1"/>
    </xf>
    <xf numFmtId="4" fontId="13" fillId="6" borderId="12" xfId="0" applyNumberFormat="1" applyFont="1" applyFill="1" applyBorder="1" applyAlignment="1" applyProtection="1">
      <alignment horizontal="center" vertical="center" wrapText="1"/>
    </xf>
    <xf numFmtId="4" fontId="13" fillId="6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8" fontId="13" fillId="7" borderId="11" xfId="7" applyNumberFormat="1" applyFont="1" applyFill="1" applyBorder="1" applyAlignment="1" applyProtection="1">
      <alignment horizontal="center" vertical="center" wrapText="1"/>
    </xf>
    <xf numFmtId="0" fontId="13" fillId="7" borderId="12" xfId="7" applyNumberFormat="1" applyFont="1" applyFill="1" applyBorder="1" applyAlignment="1" applyProtection="1">
      <alignment horizontal="center" vertical="center" wrapText="1"/>
    </xf>
    <xf numFmtId="0" fontId="13" fillId="7" borderId="13" xfId="7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6" borderId="6" xfId="0" applyFont="1" applyFill="1" applyBorder="1" applyAlignment="1" applyProtection="1">
      <alignment horizontal="right" vertical="center" wrapText="1"/>
    </xf>
    <xf numFmtId="0" fontId="12" fillId="3" borderId="6" xfId="0" applyFont="1" applyFill="1" applyBorder="1" applyAlignment="1">
      <alignment horizontal="right" vertical="center" wrapText="1"/>
    </xf>
    <xf numFmtId="0" fontId="13" fillId="6" borderId="10" xfId="0" applyFont="1" applyFill="1" applyBorder="1" applyAlignment="1" applyProtection="1">
      <alignment horizontal="right" vertical="center" wrapText="1"/>
    </xf>
    <xf numFmtId="0" fontId="13" fillId="6" borderId="14" xfId="0" applyFont="1" applyFill="1" applyBorder="1" applyAlignment="1" applyProtection="1">
      <alignment horizontal="right" vertical="center" wrapText="1"/>
    </xf>
    <xf numFmtId="0" fontId="13" fillId="6" borderId="15" xfId="0" applyFont="1" applyFill="1" applyBorder="1" applyAlignment="1" applyProtection="1">
      <alignment horizontal="right" vertical="center" wrapText="1"/>
    </xf>
    <xf numFmtId="0" fontId="13" fillId="7" borderId="11" xfId="0" applyFont="1" applyFill="1" applyBorder="1" applyAlignment="1" applyProtection="1">
      <alignment horizontal="right" vertical="center" wrapText="1"/>
    </xf>
    <xf numFmtId="0" fontId="13" fillId="7" borderId="12" xfId="0" applyFont="1" applyFill="1" applyBorder="1" applyAlignment="1" applyProtection="1">
      <alignment horizontal="right" vertical="center" wrapText="1"/>
    </xf>
    <xf numFmtId="0" fontId="13" fillId="7" borderId="13" xfId="0" applyFont="1" applyFill="1" applyBorder="1" applyAlignment="1" applyProtection="1">
      <alignment horizontal="right" vertical="center" wrapText="1"/>
    </xf>
    <xf numFmtId="0" fontId="13" fillId="6" borderId="11" xfId="0" applyFont="1" applyFill="1" applyBorder="1" applyAlignment="1" applyProtection="1">
      <alignment horizontal="right" vertical="center" wrapText="1"/>
    </xf>
    <xf numFmtId="0" fontId="13" fillId="6" borderId="12" xfId="0" applyFont="1" applyFill="1" applyBorder="1" applyAlignment="1" applyProtection="1">
      <alignment horizontal="right" vertical="center" wrapText="1"/>
    </xf>
    <xf numFmtId="0" fontId="13" fillId="6" borderId="13" xfId="0" applyFont="1" applyFill="1" applyBorder="1" applyAlignment="1" applyProtection="1">
      <alignment horizontal="right" vertical="center" wrapText="1"/>
    </xf>
    <xf numFmtId="0" fontId="13" fillId="6" borderId="11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9" fillId="9" borderId="1" xfId="0" applyFont="1" applyFill="1" applyBorder="1" applyAlignment="1" applyProtection="1">
      <alignment horizontal="center" vertical="center" wrapText="1"/>
    </xf>
    <xf numFmtId="0" fontId="19" fillId="9" borderId="7" xfId="0" applyFont="1" applyFill="1" applyBorder="1" applyAlignment="1" applyProtection="1">
      <alignment horizontal="center" vertical="center" wrapText="1"/>
    </xf>
    <xf numFmtId="0" fontId="19" fillId="9" borderId="1" xfId="0" applyFont="1" applyFill="1" applyBorder="1" applyAlignment="1" applyProtection="1">
      <alignment vertical="center"/>
    </xf>
    <xf numFmtId="0" fontId="19" fillId="9" borderId="7" xfId="0" applyFont="1" applyFill="1" applyBorder="1" applyAlignment="1" applyProtection="1">
      <alignment vertical="center"/>
    </xf>
    <xf numFmtId="44" fontId="19" fillId="9" borderId="1" xfId="1" applyFont="1" applyFill="1" applyBorder="1" applyAlignment="1" applyProtection="1">
      <alignment horizontal="right" vertical="center"/>
    </xf>
    <xf numFmtId="44" fontId="19" fillId="9" borderId="7" xfId="1" applyFont="1" applyFill="1" applyBorder="1" applyAlignment="1" applyProtection="1">
      <alignment horizontal="right" vertical="center"/>
    </xf>
    <xf numFmtId="0" fontId="19" fillId="9" borderId="1" xfId="0" applyFont="1" applyFill="1" applyBorder="1" applyAlignment="1" applyProtection="1">
      <alignment horizontal="center" vertical="center"/>
    </xf>
    <xf numFmtId="0" fontId="19" fillId="9" borderId="1" xfId="0" applyFont="1" applyFill="1" applyBorder="1" applyAlignment="1" applyProtection="1">
      <alignment horizontal="center" wrapText="1"/>
    </xf>
    <xf numFmtId="0" fontId="19" fillId="9" borderId="7" xfId="0" applyFont="1" applyFill="1" applyBorder="1" applyAlignment="1" applyProtection="1">
      <alignment horizontal="center" wrapText="1"/>
    </xf>
    <xf numFmtId="0" fontId="21" fillId="0" borderId="0" xfId="0" applyFont="1" applyFill="1" applyBorder="1" applyAlignment="1">
      <alignment horizontal="left" vertical="top" wrapText="1" indent="9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2" fontId="20" fillId="0" borderId="0" xfId="0" applyNumberFormat="1" applyFont="1" applyFill="1" applyBorder="1" applyAlignment="1">
      <alignment horizontal="right" vertical="top" indent="1" shrinkToFit="1"/>
    </xf>
  </cellXfs>
  <cellStyles count="10">
    <cellStyle name="Comma" xfId="7" builtinId="3"/>
    <cellStyle name="Currency" xfId="1" builtinId="4"/>
    <cellStyle name="Currency 2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Normal 5" xfId="6" xr:uid="{00000000-0005-0000-0000-000007000000}"/>
    <cellStyle name="Normal_Sheet1" xfId="9" xr:uid="{00000000-0005-0000-0000-000008000000}"/>
    <cellStyle name="Percent" xfId="8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mgmtentserv.sharepoint.com/sites/TraumaDivision/Trauma%20Fund/TF%202022%20Oct_DOS%20Jan-Jun%202021/Reports/RecipientReport%20M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10"/>
      <sheetName val="EMS-Cumulative"/>
      <sheetName val="HOSP-Cumulative"/>
      <sheetName val="PHYS-Alpha"/>
    </sheetNames>
    <sheetDataSet>
      <sheetData sheetId="0"/>
      <sheetData sheetId="1">
        <row r="39">
          <cell r="E39">
            <v>982705.83999999985</v>
          </cell>
          <cell r="F39">
            <v>3.9727415212773287E-2</v>
          </cell>
        </row>
      </sheetData>
      <sheetData sheetId="2">
        <row r="65">
          <cell r="E65">
            <v>23753508.050000004</v>
          </cell>
          <cell r="F65">
            <v>0.96027258478722732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B781D-5BB8-413D-BF9D-EBE6C2F7A939}">
  <dimension ref="A1:S59"/>
  <sheetViews>
    <sheetView tabSelected="1" workbookViewId="0">
      <selection activeCell="J8" sqref="J8"/>
    </sheetView>
  </sheetViews>
  <sheetFormatPr defaultRowHeight="14.4" x14ac:dyDescent="0.3"/>
  <cols>
    <col min="1" max="1" width="3.5546875" bestFit="1" customWidth="1"/>
    <col min="2" max="2" width="46" bestFit="1" customWidth="1"/>
    <col min="3" max="3" width="9.44140625" hidden="1" customWidth="1"/>
    <col min="4" max="4" width="16.109375" hidden="1" customWidth="1"/>
    <col min="5" max="5" width="10.88671875" hidden="1" customWidth="1"/>
    <col min="6" max="6" width="16.33203125" bestFit="1" customWidth="1"/>
    <col min="18" max="18" width="12.5546875" bestFit="1" customWidth="1"/>
  </cols>
  <sheetData>
    <row r="1" spans="1:6" ht="15.6" x14ac:dyDescent="0.3">
      <c r="A1" s="198" t="s">
        <v>772</v>
      </c>
      <c r="B1" s="198"/>
      <c r="C1" s="198"/>
      <c r="D1" s="198"/>
      <c r="E1" s="198"/>
      <c r="F1" s="198"/>
    </row>
    <row r="2" spans="1:6" ht="15.6" x14ac:dyDescent="0.3">
      <c r="A2" s="198" t="s">
        <v>773</v>
      </c>
      <c r="B2" s="198"/>
      <c r="C2" s="198"/>
      <c r="D2" s="198"/>
      <c r="E2" s="198"/>
      <c r="F2" s="198"/>
    </row>
    <row r="3" spans="1:6" ht="15.6" x14ac:dyDescent="0.3">
      <c r="A3" s="198" t="s">
        <v>794</v>
      </c>
      <c r="B3" s="198"/>
      <c r="C3" s="198"/>
      <c r="D3" s="198"/>
      <c r="E3" s="198"/>
      <c r="F3" s="198"/>
    </row>
    <row r="4" spans="1:6" ht="15.6" x14ac:dyDescent="0.3">
      <c r="A4" s="198" t="s">
        <v>774</v>
      </c>
      <c r="B4" s="198"/>
      <c r="C4" s="198"/>
      <c r="D4" s="198"/>
      <c r="E4" s="198"/>
      <c r="F4" s="198"/>
    </row>
    <row r="5" spans="1:6" ht="15.75" customHeight="1" x14ac:dyDescent="0.3">
      <c r="A5" s="198" t="s">
        <v>861</v>
      </c>
      <c r="B5" s="198"/>
      <c r="C5" s="198"/>
      <c r="D5" s="198"/>
      <c r="E5" s="198"/>
      <c r="F5" s="198"/>
    </row>
    <row r="6" spans="1:6" x14ac:dyDescent="0.3">
      <c r="D6" s="107"/>
      <c r="E6" s="108"/>
      <c r="F6" s="107"/>
    </row>
    <row r="7" spans="1:6" ht="27.6" x14ac:dyDescent="0.3">
      <c r="A7" s="109"/>
      <c r="B7" s="110" t="s">
        <v>775</v>
      </c>
      <c r="C7" s="110" t="s">
        <v>0</v>
      </c>
      <c r="D7" s="111" t="s">
        <v>776</v>
      </c>
      <c r="E7" s="112" t="s">
        <v>777</v>
      </c>
      <c r="F7" s="111" t="s">
        <v>778</v>
      </c>
    </row>
    <row r="8" spans="1:6" x14ac:dyDescent="0.3">
      <c r="A8" s="199" t="s">
        <v>779</v>
      </c>
      <c r="B8" s="199"/>
      <c r="C8" s="199"/>
      <c r="D8" s="199"/>
      <c r="E8" s="199"/>
      <c r="F8" s="199"/>
    </row>
    <row r="9" spans="1:6" x14ac:dyDescent="0.3">
      <c r="A9" s="113">
        <v>1</v>
      </c>
      <c r="B9" s="147" t="s">
        <v>1</v>
      </c>
      <c r="C9" s="109" t="s">
        <v>2</v>
      </c>
      <c r="D9" s="97">
        <v>120516.69</v>
      </c>
      <c r="E9" s="145">
        <v>3.7877989993924102E-3</v>
      </c>
      <c r="F9" s="114">
        <v>3375.2</v>
      </c>
    </row>
    <row r="10" spans="1:6" x14ac:dyDescent="0.3">
      <c r="A10" s="113">
        <v>2</v>
      </c>
      <c r="B10" s="147" t="s">
        <v>10</v>
      </c>
      <c r="C10" s="109" t="s">
        <v>2</v>
      </c>
      <c r="D10" s="97">
        <v>105587.98</v>
      </c>
      <c r="E10" s="145">
        <v>3.3185946692683502E-3</v>
      </c>
      <c r="F10" s="114">
        <v>2957.11</v>
      </c>
    </row>
    <row r="11" spans="1:6" x14ac:dyDescent="0.3">
      <c r="A11" s="113">
        <v>3</v>
      </c>
      <c r="B11" s="147" t="s">
        <v>4</v>
      </c>
      <c r="C11" s="109" t="s">
        <v>2</v>
      </c>
      <c r="D11" s="97">
        <v>77524.19</v>
      </c>
      <c r="E11" s="145">
        <v>2.43655919616368E-3</v>
      </c>
      <c r="F11" s="114">
        <v>2171.15</v>
      </c>
    </row>
    <row r="12" spans="1:6" x14ac:dyDescent="0.3">
      <c r="A12" s="113">
        <v>4</v>
      </c>
      <c r="B12" s="147" t="s">
        <v>50</v>
      </c>
      <c r="C12" s="109" t="s">
        <v>2</v>
      </c>
      <c r="D12" s="146">
        <v>68533.100000000006</v>
      </c>
      <c r="E12" s="145">
        <v>2.1539722639682501E-3</v>
      </c>
      <c r="F12" s="114">
        <v>1919.35</v>
      </c>
    </row>
    <row r="13" spans="1:6" x14ac:dyDescent="0.3">
      <c r="A13" s="113">
        <v>5</v>
      </c>
      <c r="B13" s="147" t="s">
        <v>6</v>
      </c>
      <c r="C13" s="109" t="s">
        <v>2</v>
      </c>
      <c r="D13" s="97">
        <v>65950.2</v>
      </c>
      <c r="E13" s="145">
        <v>2.0727925864021798E-3</v>
      </c>
      <c r="F13" s="114">
        <v>1847.01</v>
      </c>
    </row>
    <row r="14" spans="1:6" x14ac:dyDescent="0.3">
      <c r="A14" s="113">
        <v>6</v>
      </c>
      <c r="B14" s="147" t="s">
        <v>3</v>
      </c>
      <c r="C14" s="109" t="s">
        <v>2</v>
      </c>
      <c r="D14" s="97">
        <v>47352.34</v>
      </c>
      <c r="E14" s="145">
        <v>1.4882681068563101E-3</v>
      </c>
      <c r="F14" s="114">
        <v>1326.15</v>
      </c>
    </row>
    <row r="15" spans="1:6" x14ac:dyDescent="0.3">
      <c r="A15" s="113">
        <v>7</v>
      </c>
      <c r="B15" s="147" t="s">
        <v>7</v>
      </c>
      <c r="C15" s="109" t="s">
        <v>2</v>
      </c>
      <c r="D15" s="97">
        <v>44662.62</v>
      </c>
      <c r="E15" s="145">
        <v>1.4037311126470801E-3</v>
      </c>
      <c r="F15" s="114">
        <v>1250.83</v>
      </c>
    </row>
    <row r="16" spans="1:6" x14ac:dyDescent="0.3">
      <c r="A16" s="113">
        <v>8</v>
      </c>
      <c r="B16" s="147" t="s">
        <v>49</v>
      </c>
      <c r="C16" s="109" t="s">
        <v>2</v>
      </c>
      <c r="D16" s="97">
        <v>43409.8</v>
      </c>
      <c r="E16" s="145">
        <v>1.3643554017607399E-3</v>
      </c>
      <c r="F16" s="114">
        <v>1215.74</v>
      </c>
    </row>
    <row r="17" spans="1:19" x14ac:dyDescent="0.3">
      <c r="A17" s="113">
        <v>9</v>
      </c>
      <c r="B17" s="147" t="s">
        <v>43</v>
      </c>
      <c r="C17" s="109" t="s">
        <v>2</v>
      </c>
      <c r="D17" s="97">
        <v>36232.230000000003</v>
      </c>
      <c r="E17" s="145">
        <v>1.13876679271357E-3</v>
      </c>
      <c r="F17" s="114">
        <v>1014.72</v>
      </c>
    </row>
    <row r="18" spans="1:19" x14ac:dyDescent="0.3">
      <c r="A18" s="113">
        <v>10</v>
      </c>
      <c r="B18" s="147" t="s">
        <v>11</v>
      </c>
      <c r="C18" s="109" t="s">
        <v>2</v>
      </c>
      <c r="D18" s="97">
        <v>35530.93</v>
      </c>
      <c r="E18" s="145">
        <v>1.11672516977924E-3</v>
      </c>
      <c r="F18" s="114">
        <v>995.08</v>
      </c>
    </row>
    <row r="19" spans="1:19" x14ac:dyDescent="0.3">
      <c r="A19" s="200" t="s">
        <v>780</v>
      </c>
      <c r="B19" s="201"/>
      <c r="C19" s="202"/>
      <c r="D19" s="115">
        <f>SUM(D9:D18)</f>
        <v>645300.08000000007</v>
      </c>
      <c r="E19" s="116">
        <f>SUM(E9:E18)</f>
        <v>2.028156429895181E-2</v>
      </c>
      <c r="F19" s="117">
        <f>SUM(F9:F18)</f>
        <v>18072.34</v>
      </c>
    </row>
    <row r="20" spans="1:19" x14ac:dyDescent="0.3">
      <c r="A20" s="203" t="s">
        <v>781</v>
      </c>
      <c r="B20" s="204"/>
      <c r="C20" s="205"/>
      <c r="D20" s="206"/>
      <c r="E20" s="206"/>
      <c r="F20" s="206"/>
    </row>
    <row r="21" spans="1:19" x14ac:dyDescent="0.3">
      <c r="A21" s="118">
        <v>1</v>
      </c>
      <c r="B21" s="147" t="s">
        <v>13</v>
      </c>
      <c r="C21" s="119">
        <v>7</v>
      </c>
      <c r="D21" s="97">
        <v>8318</v>
      </c>
      <c r="E21" s="145">
        <v>2.61431940065281E-4</v>
      </c>
      <c r="F21" s="114">
        <v>232.95</v>
      </c>
    </row>
    <row r="22" spans="1:19" x14ac:dyDescent="0.3">
      <c r="A22" s="118">
        <v>2</v>
      </c>
      <c r="B22" s="147" t="s">
        <v>12</v>
      </c>
      <c r="C22" s="119">
        <v>8</v>
      </c>
      <c r="D22" s="97">
        <v>7958.47</v>
      </c>
      <c r="E22" s="145">
        <v>2.5013203318722502E-4</v>
      </c>
      <c r="F22" s="114">
        <v>222.89</v>
      </c>
    </row>
    <row r="23" spans="1:19" x14ac:dyDescent="0.3">
      <c r="A23" s="118">
        <v>3</v>
      </c>
      <c r="B23" s="147" t="s">
        <v>16</v>
      </c>
      <c r="C23" s="119">
        <v>6</v>
      </c>
      <c r="D23" s="97">
        <v>2437.48</v>
      </c>
      <c r="E23" s="145">
        <v>7.6609175916124303E-5</v>
      </c>
      <c r="F23" s="114">
        <v>68.260000000000005</v>
      </c>
    </row>
    <row r="24" spans="1:19" x14ac:dyDescent="0.3">
      <c r="A24" s="118">
        <v>4</v>
      </c>
      <c r="B24" s="147" t="s">
        <v>115</v>
      </c>
      <c r="C24" s="119">
        <v>1</v>
      </c>
      <c r="D24" s="97">
        <v>2427.5500000000002</v>
      </c>
      <c r="E24" s="145">
        <v>7.6297079358676794E-5</v>
      </c>
      <c r="F24" s="114">
        <v>67.989999999999995</v>
      </c>
    </row>
    <row r="25" spans="1:19" x14ac:dyDescent="0.3">
      <c r="A25" s="118">
        <v>5</v>
      </c>
      <c r="B25" s="147" t="s">
        <v>15</v>
      </c>
      <c r="C25" s="119">
        <v>2</v>
      </c>
      <c r="D25" s="97">
        <v>2036.28</v>
      </c>
      <c r="E25" s="145">
        <v>6.3999594964670706E-5</v>
      </c>
      <c r="F25" s="114">
        <v>57.03</v>
      </c>
    </row>
    <row r="26" spans="1:19" x14ac:dyDescent="0.3">
      <c r="A26" s="118">
        <v>6</v>
      </c>
      <c r="B26" s="147" t="s">
        <v>114</v>
      </c>
      <c r="C26" s="119">
        <v>5</v>
      </c>
      <c r="D26" s="97">
        <v>1068.6600000000001</v>
      </c>
      <c r="E26" s="145">
        <v>3.3587624076720798E-5</v>
      </c>
      <c r="F26" s="114">
        <v>29.93</v>
      </c>
    </row>
    <row r="27" spans="1:19" x14ac:dyDescent="0.3">
      <c r="A27" s="118">
        <v>7</v>
      </c>
      <c r="B27" s="147" t="s">
        <v>14</v>
      </c>
      <c r="C27" s="119">
        <v>5</v>
      </c>
      <c r="D27" s="97">
        <v>480.74</v>
      </c>
      <c r="E27" s="145">
        <v>1.51094963773724E-5</v>
      </c>
      <c r="F27" s="114">
        <v>13.46</v>
      </c>
    </row>
    <row r="28" spans="1:19" x14ac:dyDescent="0.3">
      <c r="A28" s="200" t="s">
        <v>782</v>
      </c>
      <c r="B28" s="201"/>
      <c r="C28" s="202"/>
      <c r="D28" s="115">
        <f>SUM(D21:D27)</f>
        <v>24727.18</v>
      </c>
      <c r="E28" s="120">
        <f>SUM(E21:E27)</f>
        <v>7.7716694394607097E-4</v>
      </c>
      <c r="F28" s="115">
        <f>SUM(F21:F27)</f>
        <v>692.51</v>
      </c>
    </row>
    <row r="29" spans="1:19" x14ac:dyDescent="0.3">
      <c r="A29" s="195" t="s">
        <v>783</v>
      </c>
      <c r="B29" s="196"/>
      <c r="C29" s="197"/>
      <c r="D29" s="121">
        <f>SUM(D19,D28)</f>
        <v>670027.26000000013</v>
      </c>
      <c r="E29" s="122">
        <f>SUM(E19,E28)</f>
        <v>2.105873124289788E-2</v>
      </c>
      <c r="F29" s="121">
        <f>SUM(F28,F19)</f>
        <v>18764.849999999999</v>
      </c>
    </row>
    <row r="30" spans="1:19" x14ac:dyDescent="0.3">
      <c r="A30" s="195" t="s">
        <v>784</v>
      </c>
      <c r="B30" s="196"/>
      <c r="C30" s="197"/>
      <c r="D30" s="121">
        <f>SUM('[1]EMS-Cumulative'!E39)</f>
        <v>982705.83999999985</v>
      </c>
      <c r="E30" s="122">
        <f>SUM('[1]EMS-Cumulative'!F39)</f>
        <v>3.9727415212773287E-2</v>
      </c>
      <c r="F30" s="71">
        <f>SUM('EMS-Cumulative'!L43)</f>
        <v>25829.669014665302</v>
      </c>
    </row>
    <row r="31" spans="1:19" x14ac:dyDescent="0.3">
      <c r="A31" s="180"/>
      <c r="B31" s="180"/>
      <c r="C31" s="180"/>
      <c r="D31" s="180"/>
      <c r="E31" s="180"/>
      <c r="F31" s="180"/>
    </row>
    <row r="32" spans="1:19" ht="27.6" x14ac:dyDescent="0.3">
      <c r="A32" s="123"/>
      <c r="B32" s="123" t="s">
        <v>785</v>
      </c>
      <c r="C32" s="123" t="s">
        <v>0</v>
      </c>
      <c r="D32" s="123" t="s">
        <v>786</v>
      </c>
      <c r="E32" s="123" t="s">
        <v>777</v>
      </c>
      <c r="F32" s="162" t="s">
        <v>787</v>
      </c>
      <c r="R32" s="107"/>
      <c r="S32" s="151"/>
    </row>
    <row r="33" spans="1:6" ht="16.5" customHeight="1" x14ac:dyDescent="0.3">
      <c r="A33" s="124">
        <v>1</v>
      </c>
      <c r="B33" s="148" t="s">
        <v>17</v>
      </c>
      <c r="C33" s="102">
        <v>8</v>
      </c>
      <c r="D33" s="149">
        <v>17265150.960000001</v>
      </c>
      <c r="E33" s="150">
        <v>0.54263788302389504</v>
      </c>
      <c r="F33" s="164">
        <v>483529.61</v>
      </c>
    </row>
    <row r="34" spans="1:6" x14ac:dyDescent="0.3">
      <c r="A34" s="124">
        <v>2</v>
      </c>
      <c r="B34" s="148" t="s">
        <v>18</v>
      </c>
      <c r="C34" s="102">
        <v>7</v>
      </c>
      <c r="D34" s="149">
        <v>6245191.0499999998</v>
      </c>
      <c r="E34" s="150">
        <v>0.19628425249817599</v>
      </c>
      <c r="F34" s="164">
        <v>174903.47</v>
      </c>
    </row>
    <row r="35" spans="1:6" x14ac:dyDescent="0.3">
      <c r="A35" s="124">
        <v>3</v>
      </c>
      <c r="B35" s="148" t="s">
        <v>19</v>
      </c>
      <c r="C35" s="102">
        <v>7</v>
      </c>
      <c r="D35" s="149">
        <v>4031142.92</v>
      </c>
      <c r="E35" s="150">
        <v>0.126697465046408</v>
      </c>
      <c r="F35" s="164">
        <v>112896.61</v>
      </c>
    </row>
    <row r="36" spans="1:6" x14ac:dyDescent="0.3">
      <c r="A36" s="124">
        <v>4</v>
      </c>
      <c r="B36" s="148" t="s">
        <v>21</v>
      </c>
      <c r="C36" s="102">
        <v>8</v>
      </c>
      <c r="D36" s="149">
        <v>938589.96</v>
      </c>
      <c r="E36" s="150">
        <v>2.9499566502596199E-2</v>
      </c>
      <c r="F36" s="164">
        <v>26286.25</v>
      </c>
    </row>
    <row r="37" spans="1:6" x14ac:dyDescent="0.3">
      <c r="A37" s="124">
        <v>5</v>
      </c>
      <c r="B37" s="148" t="s">
        <v>20</v>
      </c>
      <c r="C37" s="102">
        <v>8</v>
      </c>
      <c r="D37" s="149">
        <v>571189.74</v>
      </c>
      <c r="E37" s="150">
        <v>1.7952301259146899E-2</v>
      </c>
      <c r="F37" s="164">
        <v>15996.8</v>
      </c>
    </row>
    <row r="38" spans="1:6" x14ac:dyDescent="0.3">
      <c r="A38" s="124">
        <v>6</v>
      </c>
      <c r="B38" s="148" t="s">
        <v>22</v>
      </c>
      <c r="C38" s="102">
        <v>7</v>
      </c>
      <c r="D38" s="149">
        <v>547738.98</v>
      </c>
      <c r="E38" s="150">
        <v>1.7215251766143101E-2</v>
      </c>
      <c r="F38" s="164">
        <v>15340.03</v>
      </c>
    </row>
    <row r="39" spans="1:6" x14ac:dyDescent="0.3">
      <c r="A39" s="124">
        <v>7</v>
      </c>
      <c r="B39" s="148" t="s">
        <v>93</v>
      </c>
      <c r="C39" s="102">
        <v>8</v>
      </c>
      <c r="D39" s="149">
        <v>121649.04</v>
      </c>
      <c r="E39" s="150">
        <v>3.8233883787303501E-3</v>
      </c>
      <c r="F39" s="164">
        <v>3406.92</v>
      </c>
    </row>
    <row r="40" spans="1:6" x14ac:dyDescent="0.3">
      <c r="A40" s="124">
        <v>8</v>
      </c>
      <c r="B40" s="148" t="s">
        <v>25</v>
      </c>
      <c r="C40" s="102">
        <v>7</v>
      </c>
      <c r="D40" s="149">
        <v>114745.24</v>
      </c>
      <c r="E40" s="150">
        <v>3.6064042686290401E-3</v>
      </c>
      <c r="F40" s="164">
        <v>3213.57</v>
      </c>
    </row>
    <row r="41" spans="1:6" x14ac:dyDescent="0.3">
      <c r="A41" s="124">
        <v>9</v>
      </c>
      <c r="B41" s="148" t="s">
        <v>80</v>
      </c>
      <c r="C41" s="102">
        <v>8</v>
      </c>
      <c r="D41" s="149">
        <v>86795.87</v>
      </c>
      <c r="E41" s="150">
        <v>2.7279649776092798E-3</v>
      </c>
      <c r="F41" s="164">
        <v>2430.81</v>
      </c>
    </row>
    <row r="42" spans="1:6" x14ac:dyDescent="0.3">
      <c r="A42" s="124">
        <v>10</v>
      </c>
      <c r="B42" s="148" t="s">
        <v>24</v>
      </c>
      <c r="C42" s="102">
        <v>4</v>
      </c>
      <c r="D42" s="149">
        <v>83769.31</v>
      </c>
      <c r="E42" s="150">
        <v>2.63284121558427E-3</v>
      </c>
      <c r="F42" s="164">
        <v>2346.0500000000002</v>
      </c>
    </row>
    <row r="43" spans="1:6" x14ac:dyDescent="0.3">
      <c r="A43" s="181" t="s">
        <v>788</v>
      </c>
      <c r="B43" s="182"/>
      <c r="C43" s="183"/>
      <c r="D43" s="125">
        <f>SUM(D33:D42)</f>
        <v>30005963.069999997</v>
      </c>
      <c r="E43" s="126">
        <f>SUM(E33:E42)</f>
        <v>0.94307731893691815</v>
      </c>
      <c r="F43" s="163">
        <f>SUM(F33:F42)</f>
        <v>840350.12000000011</v>
      </c>
    </row>
    <row r="44" spans="1:6" x14ac:dyDescent="0.3">
      <c r="A44" s="184" t="s">
        <v>789</v>
      </c>
      <c r="B44" s="185"/>
      <c r="C44" s="186"/>
      <c r="D44" s="127">
        <f>SUM('[1]HOSP-Cumulative'!E65)</f>
        <v>23753508.050000004</v>
      </c>
      <c r="E44" s="128">
        <f>SUM('[1]HOSP-Cumulative'!F65)</f>
        <v>0.96027258478722732</v>
      </c>
      <c r="F44" s="129">
        <f>SUM('HOSP-Cumulative'!L69)</f>
        <v>865242.68194784725</v>
      </c>
    </row>
    <row r="45" spans="1:6" x14ac:dyDescent="0.3">
      <c r="A45" s="187"/>
      <c r="B45" s="187"/>
      <c r="C45" s="187"/>
      <c r="D45" s="187"/>
      <c r="E45" s="187"/>
      <c r="F45" s="187"/>
    </row>
    <row r="46" spans="1:6" x14ac:dyDescent="0.3">
      <c r="A46" s="188"/>
      <c r="B46" s="189" t="s">
        <v>790</v>
      </c>
      <c r="C46" s="189" t="s">
        <v>791</v>
      </c>
      <c r="D46" s="189"/>
      <c r="E46" s="191" t="s">
        <v>777</v>
      </c>
      <c r="F46" s="193" t="s">
        <v>792</v>
      </c>
    </row>
    <row r="47" spans="1:6" ht="27.6" x14ac:dyDescent="0.3">
      <c r="A47" s="188"/>
      <c r="B47" s="190"/>
      <c r="C47" s="130" t="s">
        <v>27</v>
      </c>
      <c r="D47" s="131" t="s">
        <v>28</v>
      </c>
      <c r="E47" s="192"/>
      <c r="F47" s="194"/>
    </row>
    <row r="48" spans="1:6" x14ac:dyDescent="0.3">
      <c r="A48" s="132">
        <v>1</v>
      </c>
      <c r="B48" s="153" t="s">
        <v>127</v>
      </c>
      <c r="C48" s="153" t="s">
        <v>128</v>
      </c>
      <c r="D48" s="153" t="s">
        <v>129</v>
      </c>
      <c r="E48" s="152">
        <f>SUM(F48/F59)</f>
        <v>5.1175757810601012E-2</v>
      </c>
      <c r="F48" s="134">
        <v>83916.880000000107</v>
      </c>
    </row>
    <row r="49" spans="1:6" x14ac:dyDescent="0.3">
      <c r="A49" s="132">
        <v>2</v>
      </c>
      <c r="B49" s="153" t="s">
        <v>127</v>
      </c>
      <c r="C49" s="153" t="s">
        <v>131</v>
      </c>
      <c r="D49" s="153" t="s">
        <v>132</v>
      </c>
      <c r="E49" s="152">
        <f>SUM(F49/F59)</f>
        <v>4.0341193388337832E-2</v>
      </c>
      <c r="F49" s="134">
        <v>66150.600000000006</v>
      </c>
    </row>
    <row r="50" spans="1:6" x14ac:dyDescent="0.3">
      <c r="A50" s="132">
        <v>3</v>
      </c>
      <c r="B50" s="153" t="s">
        <v>127</v>
      </c>
      <c r="C50" s="153" t="s">
        <v>134</v>
      </c>
      <c r="D50" s="153" t="s">
        <v>135</v>
      </c>
      <c r="E50" s="152">
        <f>SUM(F50/F59)</f>
        <v>3.235386200594545E-2</v>
      </c>
      <c r="F50" s="134">
        <v>53053.15</v>
      </c>
    </row>
    <row r="51" spans="1:6" x14ac:dyDescent="0.3">
      <c r="A51" s="132">
        <v>4</v>
      </c>
      <c r="B51" s="153" t="s">
        <v>127</v>
      </c>
      <c r="C51" s="153" t="s">
        <v>136</v>
      </c>
      <c r="D51" s="153" t="s">
        <v>137</v>
      </c>
      <c r="E51" s="152">
        <f>SUM(F51/F59)</f>
        <v>2.404851195814187E-2</v>
      </c>
      <c r="F51" s="134">
        <v>39434.22</v>
      </c>
    </row>
    <row r="52" spans="1:6" x14ac:dyDescent="0.3">
      <c r="A52" s="132">
        <v>5</v>
      </c>
      <c r="B52" s="153" t="s">
        <v>127</v>
      </c>
      <c r="C52" s="153" t="s">
        <v>138</v>
      </c>
      <c r="D52" s="153" t="s">
        <v>139</v>
      </c>
      <c r="E52" s="152">
        <f>SUM(F52/F59)</f>
        <v>2.2970305007117248E-2</v>
      </c>
      <c r="F52" s="134">
        <v>37666.199999999997</v>
      </c>
    </row>
    <row r="53" spans="1:6" x14ac:dyDescent="0.3">
      <c r="A53" s="132">
        <v>6</v>
      </c>
      <c r="B53" s="153" t="s">
        <v>127</v>
      </c>
      <c r="C53" s="153" t="s">
        <v>140</v>
      </c>
      <c r="D53" s="153" t="s">
        <v>141</v>
      </c>
      <c r="E53" s="152">
        <f>SUM(F53/F59)</f>
        <v>2.2385170909404211E-2</v>
      </c>
      <c r="F53" s="134">
        <v>36706.71</v>
      </c>
    </row>
    <row r="54" spans="1:6" x14ac:dyDescent="0.3">
      <c r="A54" s="132">
        <v>7</v>
      </c>
      <c r="B54" s="153" t="s">
        <v>798</v>
      </c>
      <c r="C54" s="153" t="s">
        <v>188</v>
      </c>
      <c r="D54" s="153" t="s">
        <v>831</v>
      </c>
      <c r="E54" s="152">
        <f>SUM(F54/F59)</f>
        <v>2.1688302172056591E-2</v>
      </c>
      <c r="F54" s="154">
        <v>35564</v>
      </c>
    </row>
    <row r="55" spans="1:6" x14ac:dyDescent="0.3">
      <c r="A55" s="135">
        <v>8</v>
      </c>
      <c r="B55" s="153" t="s">
        <v>127</v>
      </c>
      <c r="C55" s="153" t="s">
        <v>142</v>
      </c>
      <c r="D55" s="153" t="s">
        <v>143</v>
      </c>
      <c r="E55" s="152">
        <f>SUM(F55/F59)</f>
        <v>2.1464985352452903E-2</v>
      </c>
      <c r="F55" s="134">
        <v>35197.81</v>
      </c>
    </row>
    <row r="56" spans="1:6" x14ac:dyDescent="0.3">
      <c r="A56" s="132">
        <v>9</v>
      </c>
      <c r="B56" s="153" t="s">
        <v>798</v>
      </c>
      <c r="C56" s="153" t="s">
        <v>837</v>
      </c>
      <c r="D56" s="153" t="s">
        <v>838</v>
      </c>
      <c r="E56" s="152">
        <f>SUM(F56/F59)</f>
        <v>1.7813387314300218E-2</v>
      </c>
      <c r="F56" s="154">
        <v>29210</v>
      </c>
    </row>
    <row r="57" spans="1:6" x14ac:dyDescent="0.3">
      <c r="A57" s="132">
        <v>10</v>
      </c>
      <c r="B57" s="153" t="s">
        <v>127</v>
      </c>
      <c r="C57" s="153" t="s">
        <v>144</v>
      </c>
      <c r="D57" s="153" t="s">
        <v>145</v>
      </c>
      <c r="E57" s="152">
        <f>SUM(F57/F59)</f>
        <v>1.7587515270703145E-2</v>
      </c>
      <c r="F57" s="134">
        <v>28839.62</v>
      </c>
    </row>
    <row r="58" spans="1:6" x14ac:dyDescent="0.3">
      <c r="A58" s="174" t="s">
        <v>793</v>
      </c>
      <c r="B58" s="175"/>
      <c r="C58" s="175"/>
      <c r="D58" s="176"/>
      <c r="E58" s="136">
        <f>SUM(E48:E57)</f>
        <v>0.27182899118906045</v>
      </c>
      <c r="F58" s="137">
        <f>SUM(F48:F57)</f>
        <v>445739.19000000012</v>
      </c>
    </row>
    <row r="59" spans="1:6" x14ac:dyDescent="0.3">
      <c r="A59" s="177" t="s">
        <v>793</v>
      </c>
      <c r="B59" s="178"/>
      <c r="C59" s="178"/>
      <c r="D59" s="179"/>
      <c r="E59" s="138">
        <v>1</v>
      </c>
      <c r="F59" s="139">
        <f>SUM('PHYS-Alpha'!F442)</f>
        <v>1639777.9649999985</v>
      </c>
    </row>
  </sheetData>
  <mergeCells count="23">
    <mergeCell ref="A30:C30"/>
    <mergeCell ref="A1:F1"/>
    <mergeCell ref="A2:F2"/>
    <mergeCell ref="A3:F3"/>
    <mergeCell ref="A4:F4"/>
    <mergeCell ref="A5:F5"/>
    <mergeCell ref="A8:F8"/>
    <mergeCell ref="A19:C19"/>
    <mergeCell ref="A20:C20"/>
    <mergeCell ref="D20:F20"/>
    <mergeCell ref="A28:C28"/>
    <mergeCell ref="A29:C29"/>
    <mergeCell ref="A58:D58"/>
    <mergeCell ref="A59:D59"/>
    <mergeCell ref="A31:F31"/>
    <mergeCell ref="A43:C43"/>
    <mergeCell ref="A44:C44"/>
    <mergeCell ref="A45:F45"/>
    <mergeCell ref="A46:A47"/>
    <mergeCell ref="B46:B47"/>
    <mergeCell ref="C46:D46"/>
    <mergeCell ref="E46:E47"/>
    <mergeCell ref="F46:F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4"/>
  <sheetViews>
    <sheetView zoomScaleNormal="100" zoomScaleSheetLayoutView="100" workbookViewId="0">
      <selection activeCell="B12" sqref="B1:M1048576"/>
    </sheetView>
  </sheetViews>
  <sheetFormatPr defaultColWidth="9.109375" defaultRowHeight="12" x14ac:dyDescent="0.25"/>
  <cols>
    <col min="1" max="1" width="3.88671875" style="2" bestFit="1" customWidth="1"/>
    <col min="2" max="2" width="52.44140625" style="12" bestFit="1" customWidth="1"/>
    <col min="3" max="3" width="6.44140625" style="10" customWidth="1"/>
    <col min="4" max="4" width="5.33203125" style="10" customWidth="1"/>
    <col min="5" max="5" width="15.6640625" style="10" customWidth="1"/>
    <col min="6" max="6" width="8.6640625" style="106" customWidth="1"/>
    <col min="7" max="7" width="14.6640625" style="10" customWidth="1"/>
    <col min="8" max="8" width="14.109375" style="10" customWidth="1"/>
    <col min="9" max="9" width="12" style="10" customWidth="1"/>
    <col min="10" max="10" width="13.6640625" style="10" customWidth="1"/>
    <col min="11" max="12" width="12" style="10" customWidth="1"/>
    <col min="13" max="13" width="14.5546875" style="10" bestFit="1" customWidth="1"/>
    <col min="14" max="16" width="9.109375" style="2"/>
    <col min="17" max="17" width="15.88671875" style="2" bestFit="1" customWidth="1"/>
    <col min="18" max="16384" width="9.109375" style="2"/>
  </cols>
  <sheetData>
    <row r="1" spans="1:13" ht="14.4" x14ac:dyDescent="0.3">
      <c r="A1" s="213" t="s">
        <v>108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4.4" x14ac:dyDescent="0.3">
      <c r="A2" s="213" t="s">
        <v>29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4.4" x14ac:dyDescent="0.3">
      <c r="A3" s="214" t="s">
        <v>109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ht="15" customHeight="1" x14ac:dyDescent="0.3">
      <c r="A4" s="214" t="s">
        <v>861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3" ht="14.4" x14ac:dyDescent="0.3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3" s="3" customFormat="1" x14ac:dyDescent="0.25">
      <c r="A6" s="216" t="s">
        <v>30</v>
      </c>
      <c r="B6" s="216"/>
      <c r="C6" s="216"/>
      <c r="D6" s="216"/>
      <c r="E6" s="216"/>
      <c r="F6" s="217"/>
      <c r="G6" s="50">
        <v>1</v>
      </c>
      <c r="H6" s="51">
        <v>2</v>
      </c>
      <c r="I6" s="51">
        <v>3</v>
      </c>
      <c r="J6" s="51">
        <v>4</v>
      </c>
      <c r="K6" s="51">
        <v>5</v>
      </c>
      <c r="L6" s="52">
        <v>6</v>
      </c>
      <c r="M6" s="53" t="s">
        <v>31</v>
      </c>
    </row>
    <row r="7" spans="1:13" s="3" customFormat="1" x14ac:dyDescent="0.25">
      <c r="A7" s="216" t="s">
        <v>32</v>
      </c>
      <c r="B7" s="216"/>
      <c r="C7" s="216"/>
      <c r="D7" s="216"/>
      <c r="E7" s="216"/>
      <c r="F7" s="217"/>
      <c r="G7" s="54" t="s">
        <v>765</v>
      </c>
      <c r="H7" s="55" t="s">
        <v>766</v>
      </c>
      <c r="I7" s="55" t="s">
        <v>767</v>
      </c>
      <c r="J7" s="55" t="s">
        <v>768</v>
      </c>
      <c r="K7" s="55" t="s">
        <v>769</v>
      </c>
      <c r="L7" s="56" t="s">
        <v>770</v>
      </c>
      <c r="M7" s="53"/>
    </row>
    <row r="8" spans="1:13" s="3" customFormat="1" x14ac:dyDescent="0.25">
      <c r="A8" s="216" t="s">
        <v>33</v>
      </c>
      <c r="B8" s="216"/>
      <c r="C8" s="216"/>
      <c r="D8" s="216"/>
      <c r="E8" s="216"/>
      <c r="F8" s="217"/>
      <c r="G8" s="222">
        <v>31817076.359999999</v>
      </c>
      <c r="H8" s="223"/>
      <c r="I8" s="223"/>
      <c r="J8" s="223"/>
      <c r="K8" s="223"/>
      <c r="L8" s="224"/>
      <c r="M8" s="53"/>
    </row>
    <row r="9" spans="1:13" s="3" customFormat="1" x14ac:dyDescent="0.25">
      <c r="A9" s="216" t="s">
        <v>34</v>
      </c>
      <c r="B9" s="216"/>
      <c r="C9" s="216"/>
      <c r="D9" s="216"/>
      <c r="E9" s="216"/>
      <c r="F9" s="217"/>
      <c r="G9" s="57">
        <v>1629147.95</v>
      </c>
      <c r="H9" s="58">
        <v>1017263.5</v>
      </c>
      <c r="I9" s="58">
        <v>809989.92</v>
      </c>
      <c r="J9" s="58">
        <v>1043799.92</v>
      </c>
      <c r="K9" s="58">
        <v>983395.71</v>
      </c>
      <c r="L9" s="59">
        <v>891072.35</v>
      </c>
      <c r="M9" s="60"/>
    </row>
    <row r="10" spans="1:13" s="3" customFormat="1" x14ac:dyDescent="0.25">
      <c r="A10" s="216" t="s">
        <v>35</v>
      </c>
      <c r="B10" s="216"/>
      <c r="C10" s="216"/>
      <c r="D10" s="216"/>
      <c r="E10" s="216"/>
      <c r="F10" s="218"/>
      <c r="G10" s="61">
        <f t="shared" ref="G10:L10" si="0">SUM(G9/$G$8)</f>
        <v>5.1203571678513582E-2</v>
      </c>
      <c r="H10" s="62">
        <f t="shared" si="0"/>
        <v>3.1972249382375369E-2</v>
      </c>
      <c r="I10" s="62">
        <f t="shared" si="0"/>
        <v>2.5457710533652568E-2</v>
      </c>
      <c r="J10" s="62">
        <f t="shared" si="0"/>
        <v>3.2806280130510394E-2</v>
      </c>
      <c r="K10" s="62">
        <f t="shared" si="0"/>
        <v>3.0907796142964027E-2</v>
      </c>
      <c r="L10" s="62">
        <f t="shared" si="0"/>
        <v>2.8006104015271628E-2</v>
      </c>
      <c r="M10" s="63">
        <f>SUM(G10:L10)</f>
        <v>0.20035371188328754</v>
      </c>
    </row>
    <row r="11" spans="1:13" s="3" customFormat="1" ht="24" x14ac:dyDescent="0.25">
      <c r="A11" s="215" t="s">
        <v>36</v>
      </c>
      <c r="B11" s="215"/>
      <c r="C11" s="64" t="s">
        <v>0</v>
      </c>
      <c r="D11" s="64" t="s">
        <v>37</v>
      </c>
      <c r="E11" s="96" t="s">
        <v>38</v>
      </c>
      <c r="F11" s="104" t="s">
        <v>39</v>
      </c>
      <c r="G11" s="220" t="s">
        <v>40</v>
      </c>
      <c r="H11" s="220"/>
      <c r="I11" s="220"/>
      <c r="J11" s="220"/>
      <c r="K11" s="220"/>
      <c r="L11" s="221"/>
      <c r="M11" s="65" t="s">
        <v>41</v>
      </c>
    </row>
    <row r="12" spans="1:13" ht="14.4" x14ac:dyDescent="0.3">
      <c r="A12" s="66">
        <v>1</v>
      </c>
      <c r="B12" s="95" t="s">
        <v>1</v>
      </c>
      <c r="C12" s="28" t="s">
        <v>2</v>
      </c>
      <c r="D12" s="28" t="s">
        <v>2</v>
      </c>
      <c r="E12" s="97">
        <v>120516.69</v>
      </c>
      <c r="F12" s="105">
        <v>3.7877989993924102E-3</v>
      </c>
      <c r="G12" s="98">
        <v>6170.8849748721996</v>
      </c>
      <c r="H12" s="67">
        <v>3853.19</v>
      </c>
      <c r="I12" s="68">
        <v>3068.0790084939399</v>
      </c>
      <c r="J12" s="68">
        <v>4008.47</v>
      </c>
      <c r="K12" s="67">
        <v>3724.9052863447901</v>
      </c>
      <c r="L12" s="67">
        <v>3375.2029557162459</v>
      </c>
      <c r="M12" s="69">
        <f>SUM(G12:L12)</f>
        <v>24200.732225427175</v>
      </c>
    </row>
    <row r="13" spans="1:13" ht="14.4" x14ac:dyDescent="0.3">
      <c r="A13" s="66">
        <v>2</v>
      </c>
      <c r="B13" s="95" t="s">
        <v>42</v>
      </c>
      <c r="C13" s="28" t="s">
        <v>2</v>
      </c>
      <c r="D13" s="28" t="s">
        <v>2</v>
      </c>
      <c r="E13" s="97">
        <v>26409.96</v>
      </c>
      <c r="F13" s="105">
        <v>8.3005615290291897E-4</v>
      </c>
      <c r="G13" s="98">
        <v>1352.28427988668</v>
      </c>
      <c r="H13" s="67">
        <v>844.39</v>
      </c>
      <c r="I13" s="68">
        <v>672.33711688534299</v>
      </c>
      <c r="J13" s="68">
        <v>878.41</v>
      </c>
      <c r="K13" s="67">
        <v>816.27365982383401</v>
      </c>
      <c r="L13" s="67">
        <v>739.64008679916299</v>
      </c>
      <c r="M13" s="69">
        <f t="shared" ref="M13:M45" si="1">SUM(G13:L13)</f>
        <v>5303.3351433950202</v>
      </c>
    </row>
    <row r="14" spans="1:13" ht="14.4" x14ac:dyDescent="0.3">
      <c r="A14" s="66">
        <v>3</v>
      </c>
      <c r="B14" s="95" t="s">
        <v>10</v>
      </c>
      <c r="C14" s="28" t="s">
        <v>2</v>
      </c>
      <c r="D14" s="28" t="s">
        <v>2</v>
      </c>
      <c r="E14" s="97">
        <v>105587.98</v>
      </c>
      <c r="F14" s="105">
        <v>3.3185946692683502E-3</v>
      </c>
      <c r="G14" s="98">
        <v>5406.4817023194601</v>
      </c>
      <c r="H14" s="67">
        <v>3375.89</v>
      </c>
      <c r="I14" s="68">
        <v>2688.0282306731001</v>
      </c>
      <c r="J14" s="68">
        <v>3511.93</v>
      </c>
      <c r="K14" s="67">
        <v>3263.4917609873601</v>
      </c>
      <c r="L14" s="67">
        <v>2957.1079506424203</v>
      </c>
      <c r="M14" s="69">
        <f t="shared" si="1"/>
        <v>21202.929644622342</v>
      </c>
    </row>
    <row r="15" spans="1:13" ht="14.4" x14ac:dyDescent="0.3">
      <c r="A15" s="66">
        <v>4</v>
      </c>
      <c r="B15" s="95" t="s">
        <v>43</v>
      </c>
      <c r="C15" s="28" t="s">
        <v>2</v>
      </c>
      <c r="D15" s="28" t="s">
        <v>2</v>
      </c>
      <c r="E15" s="97">
        <v>36232.230000000003</v>
      </c>
      <c r="F15" s="105">
        <v>1.13876679271357E-3</v>
      </c>
      <c r="G15" s="98">
        <v>1855.21958587739</v>
      </c>
      <c r="H15" s="67">
        <v>1158.43</v>
      </c>
      <c r="I15" s="68">
        <v>922.38962332872302</v>
      </c>
      <c r="J15" s="68">
        <v>1205.1099999999999</v>
      </c>
      <c r="K15" s="67">
        <v>1119.8583786449899</v>
      </c>
      <c r="L15" s="67">
        <v>1014.7236020852451</v>
      </c>
      <c r="M15" s="69">
        <f t="shared" si="1"/>
        <v>7275.7311899363476</v>
      </c>
    </row>
    <row r="16" spans="1:13" ht="14.4" x14ac:dyDescent="0.3">
      <c r="A16" s="66">
        <v>5</v>
      </c>
      <c r="B16" s="95" t="s">
        <v>44</v>
      </c>
      <c r="C16" s="28" t="s">
        <v>2</v>
      </c>
      <c r="D16" s="28" t="s">
        <v>2</v>
      </c>
      <c r="E16" s="97">
        <v>1858.57</v>
      </c>
      <c r="F16" s="105">
        <v>5.8414229483905999E-5</v>
      </c>
      <c r="G16" s="98">
        <v>95.165422214534999</v>
      </c>
      <c r="H16" s="67">
        <v>59.42</v>
      </c>
      <c r="I16" s="68">
        <v>47.314937066530597</v>
      </c>
      <c r="J16" s="68">
        <v>61.82</v>
      </c>
      <c r="K16" s="67">
        <v>57.444302677428702</v>
      </c>
      <c r="L16" s="67">
        <v>52.051304739663387</v>
      </c>
      <c r="M16" s="69">
        <f t="shared" si="1"/>
        <v>373.21596669815773</v>
      </c>
    </row>
    <row r="17" spans="1:13" ht="14.4" x14ac:dyDescent="0.3">
      <c r="A17" s="66">
        <v>6</v>
      </c>
      <c r="B17" s="95" t="s">
        <v>45</v>
      </c>
      <c r="C17" s="28" t="s">
        <v>2</v>
      </c>
      <c r="D17" s="28" t="s">
        <v>2</v>
      </c>
      <c r="E17" s="97">
        <v>21717.54</v>
      </c>
      <c r="F17" s="105">
        <v>6.8257497182560103E-4</v>
      </c>
      <c r="G17" s="98">
        <v>1112.0156160709901</v>
      </c>
      <c r="H17" s="67">
        <v>694.36</v>
      </c>
      <c r="I17" s="68">
        <v>552.87884682302104</v>
      </c>
      <c r="J17" s="68">
        <v>722.34</v>
      </c>
      <c r="K17" s="67">
        <v>671.241299046667</v>
      </c>
      <c r="L17" s="67">
        <v>608.22368419582222</v>
      </c>
      <c r="M17" s="69">
        <f t="shared" si="1"/>
        <v>4361.0594461364999</v>
      </c>
    </row>
    <row r="18" spans="1:13" ht="14.4" x14ac:dyDescent="0.3">
      <c r="A18" s="66">
        <v>7</v>
      </c>
      <c r="B18" s="95" t="s">
        <v>5</v>
      </c>
      <c r="C18" s="28" t="s">
        <v>2</v>
      </c>
      <c r="D18" s="28" t="s">
        <v>2</v>
      </c>
      <c r="E18" s="97">
        <v>15218.85</v>
      </c>
      <c r="F18" s="105">
        <v>4.7832333265959497E-4</v>
      </c>
      <c r="G18" s="98">
        <v>779.25947683954598</v>
      </c>
      <c r="H18" s="67">
        <v>486.58</v>
      </c>
      <c r="I18" s="68">
        <v>387.437077955078</v>
      </c>
      <c r="J18" s="68">
        <v>506.19</v>
      </c>
      <c r="K18" s="67">
        <v>470.381113330348</v>
      </c>
      <c r="L18" s="67">
        <v>426.22069609281664</v>
      </c>
      <c r="M18" s="69">
        <f t="shared" si="1"/>
        <v>3056.0683642177883</v>
      </c>
    </row>
    <row r="19" spans="1:13" ht="14.4" x14ac:dyDescent="0.3">
      <c r="A19" s="66">
        <v>8</v>
      </c>
      <c r="B19" s="95" t="s">
        <v>111</v>
      </c>
      <c r="C19" s="28" t="s">
        <v>2</v>
      </c>
      <c r="D19" s="28" t="s">
        <v>2</v>
      </c>
      <c r="E19" s="97">
        <v>9390.84</v>
      </c>
      <c r="F19" s="105">
        <v>2.9515094013496602E-4</v>
      </c>
      <c r="G19" s="98">
        <v>480.84454906145203</v>
      </c>
      <c r="H19" s="67">
        <v>300.25</v>
      </c>
      <c r="I19" s="68">
        <v>239.06928638784601</v>
      </c>
      <c r="J19" s="68">
        <v>312.35000000000002</v>
      </c>
      <c r="K19" s="67">
        <v>290.25016833119201</v>
      </c>
      <c r="L19" s="67">
        <v>263.00084183077342</v>
      </c>
      <c r="M19" s="69">
        <f t="shared" si="1"/>
        <v>1885.7648456112634</v>
      </c>
    </row>
    <row r="20" spans="1:13" ht="14.4" x14ac:dyDescent="0.3">
      <c r="A20" s="66">
        <v>9</v>
      </c>
      <c r="B20" s="95" t="s">
        <v>46</v>
      </c>
      <c r="C20" s="28" t="s">
        <v>2</v>
      </c>
      <c r="D20" s="28" t="s">
        <v>2</v>
      </c>
      <c r="E20" s="97">
        <v>19285.39</v>
      </c>
      <c r="F20" s="105">
        <v>6.0613331601533696E-4</v>
      </c>
      <c r="G20" s="98">
        <v>987.48084921308896</v>
      </c>
      <c r="H20" s="67">
        <v>616.6</v>
      </c>
      <c r="I20" s="68">
        <v>490.96187614859798</v>
      </c>
      <c r="J20" s="68">
        <v>641.45000000000005</v>
      </c>
      <c r="K20" s="67">
        <v>596.06890265755703</v>
      </c>
      <c r="L20" s="67">
        <v>540.10863831507936</v>
      </c>
      <c r="M20" s="69">
        <f t="shared" si="1"/>
        <v>3872.6702663343231</v>
      </c>
    </row>
    <row r="21" spans="1:13" ht="14.4" x14ac:dyDescent="0.3">
      <c r="A21" s="66">
        <v>10</v>
      </c>
      <c r="B21" s="95" t="s">
        <v>6</v>
      </c>
      <c r="C21" s="28" t="s">
        <v>2</v>
      </c>
      <c r="D21" s="28" t="s">
        <v>2</v>
      </c>
      <c r="E21" s="97">
        <v>65950.2</v>
      </c>
      <c r="F21" s="105">
        <v>2.0727925864021798E-3</v>
      </c>
      <c r="G21" s="98">
        <v>3376.8857929123101</v>
      </c>
      <c r="H21" s="67">
        <v>2108.58</v>
      </c>
      <c r="I21" s="68">
        <v>1678.9411012364901</v>
      </c>
      <c r="J21" s="68">
        <v>2193.5500000000002</v>
      </c>
      <c r="K21" s="67">
        <v>2038.3753371877101</v>
      </c>
      <c r="L21" s="67">
        <v>1847.0081610279667</v>
      </c>
      <c r="M21" s="69">
        <f t="shared" si="1"/>
        <v>13243.340392364476</v>
      </c>
    </row>
    <row r="22" spans="1:13" ht="14.4" x14ac:dyDescent="0.3">
      <c r="A22" s="66">
        <v>11</v>
      </c>
      <c r="B22" s="95" t="s">
        <v>8</v>
      </c>
      <c r="C22" s="28" t="s">
        <v>2</v>
      </c>
      <c r="D22" s="28" t="s">
        <v>2</v>
      </c>
      <c r="E22" s="97">
        <v>20806.560000000001</v>
      </c>
      <c r="F22" s="105">
        <v>6.5394317707197398E-4</v>
      </c>
      <c r="G22" s="98">
        <v>1065.37018634329</v>
      </c>
      <c r="H22" s="67">
        <v>665.23</v>
      </c>
      <c r="I22" s="68">
        <v>529.68738168107404</v>
      </c>
      <c r="J22" s="68">
        <v>692.04</v>
      </c>
      <c r="K22" s="67">
        <v>643.08491491635004</v>
      </c>
      <c r="L22" s="67">
        <v>582.71068355999</v>
      </c>
      <c r="M22" s="69">
        <f t="shared" si="1"/>
        <v>4178.1231665007044</v>
      </c>
    </row>
    <row r="23" spans="1:13" ht="14.4" x14ac:dyDescent="0.3">
      <c r="A23" s="66">
        <v>12</v>
      </c>
      <c r="B23" s="95" t="s">
        <v>47</v>
      </c>
      <c r="C23" s="28" t="s">
        <v>2</v>
      </c>
      <c r="D23" s="28" t="s">
        <v>2</v>
      </c>
      <c r="E23" s="97">
        <v>15326.1</v>
      </c>
      <c r="F23" s="105">
        <v>4.8169416405800802E-4</v>
      </c>
      <c r="G23" s="98">
        <v>784.75105990206703</v>
      </c>
      <c r="H23" s="67">
        <v>490.01</v>
      </c>
      <c r="I23" s="68">
        <v>390.16741740981303</v>
      </c>
      <c r="J23" s="68">
        <v>509.76</v>
      </c>
      <c r="K23" s="67">
        <v>473.69597446668098</v>
      </c>
      <c r="L23" s="67">
        <v>429.22435074845447</v>
      </c>
      <c r="M23" s="69">
        <f t="shared" si="1"/>
        <v>3077.6088025270155</v>
      </c>
    </row>
    <row r="24" spans="1:13" ht="14.4" x14ac:dyDescent="0.3">
      <c r="A24" s="66">
        <v>13</v>
      </c>
      <c r="B24" s="95" t="s">
        <v>7</v>
      </c>
      <c r="C24" s="28" t="s">
        <v>2</v>
      </c>
      <c r="D24" s="28" t="s">
        <v>2</v>
      </c>
      <c r="E24" s="97">
        <v>44662.62</v>
      </c>
      <c r="F24" s="105">
        <v>1.4037311126470801E-3</v>
      </c>
      <c r="G24" s="98">
        <v>2286.88566452021</v>
      </c>
      <c r="H24" s="67">
        <v>1427.96</v>
      </c>
      <c r="I24" s="68">
        <v>1137.0080516345199</v>
      </c>
      <c r="J24" s="68">
        <v>1485.51</v>
      </c>
      <c r="K24" s="67">
        <v>1380.4231541706699</v>
      </c>
      <c r="L24" s="67">
        <v>1250.825981314551</v>
      </c>
      <c r="M24" s="69">
        <f t="shared" si="1"/>
        <v>8968.6128516399513</v>
      </c>
    </row>
    <row r="25" spans="1:13" ht="14.4" x14ac:dyDescent="0.3">
      <c r="A25" s="66">
        <v>14</v>
      </c>
      <c r="B25" s="95" t="s">
        <v>860</v>
      </c>
      <c r="C25" s="28" t="s">
        <v>2</v>
      </c>
      <c r="D25" s="28" t="s">
        <v>2</v>
      </c>
      <c r="E25" s="97">
        <v>14036.58</v>
      </c>
      <c r="F25" s="105">
        <v>4.4116498452530998E-4</v>
      </c>
      <c r="G25" s="98">
        <v>718.72303015118996</v>
      </c>
      <c r="H25" s="67">
        <v>448.78</v>
      </c>
      <c r="I25" s="68">
        <v>357.33919052245699</v>
      </c>
      <c r="J25" s="68">
        <v>466.87</v>
      </c>
      <c r="K25" s="67">
        <v>433.83975318440599</v>
      </c>
      <c r="L25" s="67">
        <v>393.10991949868145</v>
      </c>
      <c r="M25" s="69">
        <f t="shared" si="1"/>
        <v>2818.6618933567343</v>
      </c>
    </row>
    <row r="26" spans="1:13" ht="14.4" x14ac:dyDescent="0.3">
      <c r="A26" s="66">
        <v>15</v>
      </c>
      <c r="B26" s="95" t="s">
        <v>48</v>
      </c>
      <c r="C26" s="28" t="s">
        <v>2</v>
      </c>
      <c r="D26" s="28" t="s">
        <v>2</v>
      </c>
      <c r="E26" s="97">
        <v>26660.7</v>
      </c>
      <c r="F26" s="105">
        <v>8.3793682670094301E-4</v>
      </c>
      <c r="G26" s="98">
        <v>1365.12306344935</v>
      </c>
      <c r="H26" s="67">
        <v>852.4</v>
      </c>
      <c r="I26" s="68">
        <v>678.72038322455103</v>
      </c>
      <c r="J26" s="68">
        <v>886.75</v>
      </c>
      <c r="K26" s="67">
        <v>824.02348062872102</v>
      </c>
      <c r="L26" s="67">
        <v>746.66233731995226</v>
      </c>
      <c r="M26" s="69">
        <f t="shared" si="1"/>
        <v>5353.6792646225749</v>
      </c>
    </row>
    <row r="27" spans="1:13" ht="14.4" x14ac:dyDescent="0.3">
      <c r="A27" s="66">
        <v>16</v>
      </c>
      <c r="B27" s="95" t="s">
        <v>9</v>
      </c>
      <c r="C27" s="28" t="s">
        <v>2</v>
      </c>
      <c r="D27" s="28" t="s">
        <v>2</v>
      </c>
      <c r="E27" s="97">
        <v>11214.2</v>
      </c>
      <c r="F27" s="105">
        <v>3.5245853117096398E-4</v>
      </c>
      <c r="G27" s="98">
        <v>574.20709351718699</v>
      </c>
      <c r="H27" s="67">
        <v>358.54</v>
      </c>
      <c r="I27" s="68">
        <v>285.48785746648701</v>
      </c>
      <c r="J27" s="68">
        <v>372.99</v>
      </c>
      <c r="K27" s="67">
        <v>346.60620750642698</v>
      </c>
      <c r="L27" s="67">
        <v>314.0660516480591</v>
      </c>
      <c r="M27" s="69">
        <f t="shared" si="1"/>
        <v>2251.8972101381601</v>
      </c>
    </row>
    <row r="28" spans="1:13" ht="14.4" x14ac:dyDescent="0.3">
      <c r="A28" s="66">
        <v>17</v>
      </c>
      <c r="B28" s="95" t="s">
        <v>11</v>
      </c>
      <c r="C28" s="28" t="s">
        <v>2</v>
      </c>
      <c r="D28" s="28" t="s">
        <v>2</v>
      </c>
      <c r="E28" s="97">
        <v>35530.93</v>
      </c>
      <c r="F28" s="105">
        <v>1.11672516977924E-3</v>
      </c>
      <c r="G28" s="98">
        <v>1819.31052105925</v>
      </c>
      <c r="H28" s="67">
        <v>1136</v>
      </c>
      <c r="I28" s="68">
        <v>904.53613093147203</v>
      </c>
      <c r="J28" s="68">
        <v>1181.78</v>
      </c>
      <c r="K28" s="67">
        <v>1098.1827412099201</v>
      </c>
      <c r="L28" s="67">
        <v>995.08292133933514</v>
      </c>
      <c r="M28" s="69">
        <f t="shared" si="1"/>
        <v>7134.8923145399776</v>
      </c>
    </row>
    <row r="29" spans="1:13" ht="14.4" x14ac:dyDescent="0.3">
      <c r="A29" s="66">
        <v>18</v>
      </c>
      <c r="B29" s="95" t="s">
        <v>112</v>
      </c>
      <c r="C29" s="28" t="s">
        <v>2</v>
      </c>
      <c r="D29" s="28" t="s">
        <v>2</v>
      </c>
      <c r="E29" s="97">
        <v>29526.87</v>
      </c>
      <c r="F29" s="105">
        <v>9.2801958501507E-4</v>
      </c>
      <c r="G29" s="98">
        <v>1511.8812044871499</v>
      </c>
      <c r="H29" s="67">
        <v>944.04</v>
      </c>
      <c r="I29" s="68">
        <v>751.68650942478996</v>
      </c>
      <c r="J29" s="68">
        <v>982.08</v>
      </c>
      <c r="K29" s="67">
        <v>912.61047869979996</v>
      </c>
      <c r="L29" s="67">
        <v>826.93259246540333</v>
      </c>
      <c r="M29" s="69">
        <f t="shared" si="1"/>
        <v>5929.230785077144</v>
      </c>
    </row>
    <row r="30" spans="1:13" ht="14.4" x14ac:dyDescent="0.3">
      <c r="A30" s="66">
        <v>19</v>
      </c>
      <c r="B30" s="95" t="s">
        <v>3</v>
      </c>
      <c r="C30" s="28" t="s">
        <v>2</v>
      </c>
      <c r="D30" s="28" t="s">
        <v>2</v>
      </c>
      <c r="E30" s="97">
        <v>47352.34</v>
      </c>
      <c r="F30" s="105">
        <v>1.4882681068563101E-3</v>
      </c>
      <c r="G30" s="98">
        <v>2424.60893533535</v>
      </c>
      <c r="H30" s="67">
        <v>1513.96</v>
      </c>
      <c r="I30" s="68">
        <v>1205.4821648110999</v>
      </c>
      <c r="J30" s="68">
        <v>1574.97</v>
      </c>
      <c r="K30" s="67">
        <v>1463.5564716123199</v>
      </c>
      <c r="L30" s="67">
        <v>1326.1545594065071</v>
      </c>
      <c r="M30" s="69">
        <f t="shared" si="1"/>
        <v>9508.7321311652777</v>
      </c>
    </row>
    <row r="31" spans="1:13" ht="14.4" x14ac:dyDescent="0.3">
      <c r="A31" s="66">
        <v>20</v>
      </c>
      <c r="B31" s="95" t="s">
        <v>49</v>
      </c>
      <c r="C31" s="28" t="s">
        <v>2</v>
      </c>
      <c r="D31" s="28" t="s">
        <v>2</v>
      </c>
      <c r="E31" s="97">
        <v>43409.8</v>
      </c>
      <c r="F31" s="105">
        <v>1.3643554017607399E-3</v>
      </c>
      <c r="G31" s="98">
        <v>2222.7368058499401</v>
      </c>
      <c r="H31" s="67">
        <v>1387.91</v>
      </c>
      <c r="I31" s="68">
        <v>1105.1141227237499</v>
      </c>
      <c r="J31" s="68">
        <v>1443.84</v>
      </c>
      <c r="K31" s="67">
        <v>1341.70124900684</v>
      </c>
      <c r="L31" s="67">
        <v>1215.7393740821383</v>
      </c>
      <c r="M31" s="69">
        <f t="shared" si="1"/>
        <v>8717.041551662669</v>
      </c>
    </row>
    <row r="32" spans="1:13" ht="14.4" x14ac:dyDescent="0.3">
      <c r="A32" s="66">
        <v>21</v>
      </c>
      <c r="B32" s="95" t="s">
        <v>113</v>
      </c>
      <c r="C32" s="28" t="s">
        <v>2</v>
      </c>
      <c r="D32" s="28" t="s">
        <v>2</v>
      </c>
      <c r="E32" s="97">
        <v>33162.559999999998</v>
      </c>
      <c r="F32" s="105">
        <v>1.04228809789989E-3</v>
      </c>
      <c r="G32" s="98">
        <v>1698.04151800301</v>
      </c>
      <c r="H32" s="67">
        <v>1060.28</v>
      </c>
      <c r="I32" s="68">
        <v>844.242853034885</v>
      </c>
      <c r="J32" s="68">
        <v>1103.01</v>
      </c>
      <c r="K32" s="67">
        <v>1024.9816440588099</v>
      </c>
      <c r="L32" s="67">
        <v>928.75410477268611</v>
      </c>
      <c r="M32" s="69">
        <f t="shared" si="1"/>
        <v>6659.3101198693921</v>
      </c>
    </row>
    <row r="33" spans="1:13" ht="14.4" x14ac:dyDescent="0.3">
      <c r="A33" s="66">
        <v>22</v>
      </c>
      <c r="B33" s="95" t="s">
        <v>114</v>
      </c>
      <c r="C33" s="28">
        <v>5</v>
      </c>
      <c r="D33" s="28" t="s">
        <v>2</v>
      </c>
      <c r="E33" s="97">
        <v>1068.6600000000001</v>
      </c>
      <c r="F33" s="105">
        <v>3.3587624076720798E-5</v>
      </c>
      <c r="G33" s="98">
        <v>54.719208909960301</v>
      </c>
      <c r="H33" s="67">
        <v>34.17</v>
      </c>
      <c r="I33" s="68">
        <v>27.2056369388932</v>
      </c>
      <c r="J33" s="68">
        <v>35.54</v>
      </c>
      <c r="K33" s="67">
        <v>33.029925426139897</v>
      </c>
      <c r="L33" s="67">
        <v>29.929003116960182</v>
      </c>
      <c r="M33" s="69">
        <f t="shared" si="1"/>
        <v>214.59377439195359</v>
      </c>
    </row>
    <row r="34" spans="1:13" ht="14.4" x14ac:dyDescent="0.3">
      <c r="A34" s="66">
        <v>23</v>
      </c>
      <c r="B34" s="95" t="s">
        <v>115</v>
      </c>
      <c r="C34" s="28">
        <v>1</v>
      </c>
      <c r="D34" s="28" t="s">
        <v>2</v>
      </c>
      <c r="E34" s="97">
        <v>2427.5500000000002</v>
      </c>
      <c r="F34" s="105">
        <v>7.6297079358676794E-5</v>
      </c>
      <c r="G34" s="98">
        <v>124.299230428176</v>
      </c>
      <c r="H34" s="67">
        <v>77.61</v>
      </c>
      <c r="I34" s="68">
        <v>61.799865205968302</v>
      </c>
      <c r="J34" s="68">
        <v>80.739999999999995</v>
      </c>
      <c r="K34" s="67">
        <v>75.030220526852304</v>
      </c>
      <c r="L34" s="67">
        <v>67.986217802272648</v>
      </c>
      <c r="M34" s="69">
        <f t="shared" si="1"/>
        <v>487.46553396326931</v>
      </c>
    </row>
    <row r="35" spans="1:13" ht="14.4" x14ac:dyDescent="0.3">
      <c r="A35" s="66">
        <v>24</v>
      </c>
      <c r="B35" s="95" t="s">
        <v>13</v>
      </c>
      <c r="C35" s="28">
        <v>7</v>
      </c>
      <c r="D35" s="28" t="s">
        <v>2</v>
      </c>
      <c r="E35" s="97">
        <v>8318</v>
      </c>
      <c r="F35" s="105">
        <v>2.61431940065281E-4</v>
      </c>
      <c r="G35" s="98">
        <v>425.91130922187602</v>
      </c>
      <c r="H35" s="67">
        <v>265.95</v>
      </c>
      <c r="I35" s="68">
        <v>211.757236218922</v>
      </c>
      <c r="J35" s="68">
        <v>276.66000000000003</v>
      </c>
      <c r="K35" s="67">
        <v>257.09104831717502</v>
      </c>
      <c r="L35" s="67">
        <v>232.95477319902938</v>
      </c>
      <c r="M35" s="69">
        <f t="shared" si="1"/>
        <v>1670.3243669570027</v>
      </c>
    </row>
    <row r="36" spans="1:13" ht="14.4" x14ac:dyDescent="0.3">
      <c r="A36" s="66">
        <v>25</v>
      </c>
      <c r="B36" s="95" t="s">
        <v>12</v>
      </c>
      <c r="C36" s="28">
        <v>8</v>
      </c>
      <c r="D36" s="28" t="s">
        <v>2</v>
      </c>
      <c r="E36" s="97">
        <v>7958.47</v>
      </c>
      <c r="F36" s="105">
        <v>2.5013203318722502E-4</v>
      </c>
      <c r="G36" s="98">
        <v>407.50208909629998</v>
      </c>
      <c r="H36" s="67">
        <v>254.45</v>
      </c>
      <c r="I36" s="68">
        <v>202.60442555075801</v>
      </c>
      <c r="J36" s="68">
        <v>264.7</v>
      </c>
      <c r="K36" s="67">
        <v>245.97876836989499</v>
      </c>
      <c r="L36" s="67">
        <v>222.88573862241881</v>
      </c>
      <c r="M36" s="69">
        <f t="shared" si="1"/>
        <v>1598.1210216393717</v>
      </c>
    </row>
    <row r="37" spans="1:13" ht="14.4" x14ac:dyDescent="0.3">
      <c r="A37" s="66">
        <v>26</v>
      </c>
      <c r="B37" s="95" t="s">
        <v>15</v>
      </c>
      <c r="C37" s="28">
        <v>2</v>
      </c>
      <c r="D37" s="28" t="s">
        <v>2</v>
      </c>
      <c r="E37" s="97">
        <v>2036.28</v>
      </c>
      <c r="F37" s="105">
        <v>6.3999594964670706E-5</v>
      </c>
      <c r="G37" s="98">
        <v>104.26480893752399</v>
      </c>
      <c r="H37" s="67">
        <v>65.099999999999994</v>
      </c>
      <c r="I37" s="68">
        <v>51.839026805466098</v>
      </c>
      <c r="J37" s="68">
        <v>67.73</v>
      </c>
      <c r="K37" s="67">
        <v>62.9369271299948</v>
      </c>
      <c r="L37" s="67">
        <v>57.028269484217319</v>
      </c>
      <c r="M37" s="69">
        <f t="shared" si="1"/>
        <v>408.8990323572022</v>
      </c>
    </row>
    <row r="38" spans="1:13" ht="14.4" x14ac:dyDescent="0.3">
      <c r="A38" s="66">
        <v>27</v>
      </c>
      <c r="B38" s="95" t="s">
        <v>14</v>
      </c>
      <c r="C38" s="28">
        <v>5</v>
      </c>
      <c r="D38" s="28" t="s">
        <v>2</v>
      </c>
      <c r="E38" s="97">
        <v>480.74</v>
      </c>
      <c r="F38" s="105">
        <v>1.51094963773724E-5</v>
      </c>
      <c r="G38" s="98">
        <v>24.6156050487286</v>
      </c>
      <c r="H38" s="67">
        <v>15.37</v>
      </c>
      <c r="I38" s="68">
        <v>12.2385397619481</v>
      </c>
      <c r="J38" s="68">
        <v>15.99</v>
      </c>
      <c r="K38" s="67">
        <v>14.858613917768499</v>
      </c>
      <c r="L38" s="67">
        <v>13.463654444301683</v>
      </c>
      <c r="M38" s="69">
        <f t="shared" si="1"/>
        <v>96.536413172746876</v>
      </c>
    </row>
    <row r="39" spans="1:13" ht="14.4" x14ac:dyDescent="0.3">
      <c r="A39" s="66">
        <v>28</v>
      </c>
      <c r="B39" s="95" t="s">
        <v>16</v>
      </c>
      <c r="C39" s="28">
        <v>6</v>
      </c>
      <c r="D39" s="28" t="s">
        <v>2</v>
      </c>
      <c r="E39" s="97">
        <v>2437.48</v>
      </c>
      <c r="F39" s="105">
        <v>7.6609175916124303E-5</v>
      </c>
      <c r="G39" s="98">
        <v>124.807681894943</v>
      </c>
      <c r="H39" s="67">
        <v>77.930000000000007</v>
      </c>
      <c r="I39" s="68">
        <v>62.052660271567497</v>
      </c>
      <c r="J39" s="68">
        <v>81.069999999999993</v>
      </c>
      <c r="K39" s="67">
        <v>75.337134942551998</v>
      </c>
      <c r="L39" s="67">
        <v>68.264318415144288</v>
      </c>
      <c r="M39" s="69">
        <f t="shared" si="1"/>
        <v>489.46179552420676</v>
      </c>
    </row>
    <row r="40" spans="1:13" ht="14.4" x14ac:dyDescent="0.3">
      <c r="A40" s="66">
        <v>29</v>
      </c>
      <c r="B40" s="95" t="s">
        <v>116</v>
      </c>
      <c r="C40" s="28" t="s">
        <v>2</v>
      </c>
      <c r="D40" s="28" t="s">
        <v>2</v>
      </c>
      <c r="E40" s="97">
        <v>7645.14</v>
      </c>
      <c r="F40" s="105">
        <v>2.40284176757716E-4</v>
      </c>
      <c r="G40" s="98">
        <v>391.45847398227102</v>
      </c>
      <c r="H40" s="67">
        <v>244.43</v>
      </c>
      <c r="I40" s="68">
        <v>194.62776110924901</v>
      </c>
      <c r="J40" s="68">
        <v>254.28</v>
      </c>
      <c r="K40" s="67">
        <v>236.29442860442001</v>
      </c>
      <c r="L40" s="67">
        <v>214.11058605131373</v>
      </c>
      <c r="M40" s="69">
        <f t="shared" si="1"/>
        <v>1535.201249747254</v>
      </c>
    </row>
    <row r="41" spans="1:13" ht="14.4" x14ac:dyDescent="0.3">
      <c r="A41" s="66">
        <v>30</v>
      </c>
      <c r="B41" s="95" t="s">
        <v>4</v>
      </c>
      <c r="C41" s="28" t="s">
        <v>2</v>
      </c>
      <c r="D41" s="28" t="s">
        <v>2</v>
      </c>
      <c r="E41" s="97">
        <v>77524.19</v>
      </c>
      <c r="F41" s="105">
        <v>2.43655919616368E-3</v>
      </c>
      <c r="G41" s="98">
        <v>3969.51541948371</v>
      </c>
      <c r="H41" s="67">
        <v>2478.62</v>
      </c>
      <c r="I41" s="68">
        <v>1973.58838837588</v>
      </c>
      <c r="J41" s="68">
        <v>2578.5100000000002</v>
      </c>
      <c r="K41" s="67">
        <v>2396.1018606684102</v>
      </c>
      <c r="L41" s="67">
        <v>2171.1505288396806</v>
      </c>
      <c r="M41" s="69">
        <f t="shared" si="1"/>
        <v>15567.48619736768</v>
      </c>
    </row>
    <row r="42" spans="1:13" ht="14.4" x14ac:dyDescent="0.3">
      <c r="A42" s="66">
        <v>31</v>
      </c>
      <c r="B42" s="95" t="s">
        <v>50</v>
      </c>
      <c r="C42" s="28" t="s">
        <v>2</v>
      </c>
      <c r="D42" s="28" t="s">
        <v>2</v>
      </c>
      <c r="E42" s="99">
        <v>68533.100000000006</v>
      </c>
      <c r="F42" s="105">
        <v>2.1539722639682501E-3</v>
      </c>
      <c r="G42" s="100">
        <v>3509.13949820074</v>
      </c>
      <c r="H42" s="67">
        <v>2191.16</v>
      </c>
      <c r="I42" s="68">
        <v>1744.69582177386</v>
      </c>
      <c r="J42" s="68">
        <v>2279.46</v>
      </c>
      <c r="K42" s="67">
        <v>2118.2070838453701</v>
      </c>
      <c r="L42" s="67">
        <v>1919.3451270890121</v>
      </c>
      <c r="M42" s="69">
        <f t="shared" si="1"/>
        <v>13762.007530908983</v>
      </c>
    </row>
    <row r="43" spans="1:13" ht="14.4" x14ac:dyDescent="0.25">
      <c r="A43" s="66"/>
      <c r="B43" s="207" t="s">
        <v>784</v>
      </c>
      <c r="C43" s="208"/>
      <c r="D43" s="209"/>
      <c r="E43" s="70">
        <f>SUM(E12:E42)</f>
        <v>922287.12</v>
      </c>
      <c r="F43" s="141">
        <f>SUM(F12:F42)</f>
        <v>2.8987173729120082E-2</v>
      </c>
      <c r="G43" s="70">
        <f>SUM(G12:G42)</f>
        <v>47224.394657089862</v>
      </c>
      <c r="H43" s="71">
        <f>SUM(H12:H42)</f>
        <v>29487.589999999997</v>
      </c>
      <c r="I43" s="71">
        <f t="shared" ref="I43:L43" si="2">SUM(I12:I42)</f>
        <v>23479.31852987608</v>
      </c>
      <c r="J43" s="71">
        <f t="shared" si="2"/>
        <v>30675.900000000009</v>
      </c>
      <c r="K43" s="71">
        <f t="shared" si="2"/>
        <v>28505.862290241395</v>
      </c>
      <c r="L43" s="71">
        <f t="shared" si="2"/>
        <v>25829.669014665302</v>
      </c>
      <c r="M43" s="69">
        <f t="shared" si="1"/>
        <v>185202.73449187266</v>
      </c>
    </row>
    <row r="44" spans="1:13" ht="14.4" x14ac:dyDescent="0.3">
      <c r="A44" s="66"/>
      <c r="B44" s="210" t="s">
        <v>795</v>
      </c>
      <c r="C44" s="211"/>
      <c r="D44" s="212"/>
      <c r="E44" s="72">
        <f>SUM('HOSP-Cumulative'!E69)</f>
        <v>30894789.240000006</v>
      </c>
      <c r="F44" s="142">
        <f>SUM('HOSP-Cumulative'!F69)</f>
        <v>0.97101282627087981</v>
      </c>
      <c r="G44" s="72">
        <f>SUM('HOSP-Cumulative'!G69)</f>
        <v>1581923.5553429106</v>
      </c>
      <c r="H44" s="71">
        <f>SUM('HOSP-Cumulative'!H69)</f>
        <v>987775.90619720716</v>
      </c>
      <c r="I44" s="71">
        <f>SUM('HOSP-Cumulative'!I69)</f>
        <v>786510.60147012386</v>
      </c>
      <c r="J44" s="71">
        <f>SUM('HOSP-Cumulative'!J69)</f>
        <v>1027582.5800000001</v>
      </c>
      <c r="K44" s="71">
        <f>SUM('HOSP-Cumulative'!K69)</f>
        <v>954889.84770975879</v>
      </c>
      <c r="L44" s="71">
        <f>SUM('HOSP-Cumulative'!L69)</f>
        <v>865242.68194784725</v>
      </c>
      <c r="M44" s="69">
        <f t="shared" si="1"/>
        <v>6203925.1726678479</v>
      </c>
    </row>
    <row r="45" spans="1:13" ht="14.4" x14ac:dyDescent="0.3">
      <c r="A45" s="66"/>
      <c r="B45" s="210" t="s">
        <v>796</v>
      </c>
      <c r="C45" s="211"/>
      <c r="D45" s="212"/>
      <c r="E45" s="72">
        <f>SUM(E43:E44)</f>
        <v>31817076.360000007</v>
      </c>
      <c r="F45" s="72">
        <f t="shared" ref="F45:G45" si="3">SUM(F43:F44)</f>
        <v>0.99999999999999989</v>
      </c>
      <c r="G45" s="72">
        <f t="shared" si="3"/>
        <v>1629147.9500000004</v>
      </c>
      <c r="H45" s="69">
        <f>SUM(H43:H44)</f>
        <v>1017263.4961972071</v>
      </c>
      <c r="I45" s="69">
        <f t="shared" ref="I45:L45" si="4">SUM(I43:I44)</f>
        <v>809989.91999999993</v>
      </c>
      <c r="J45" s="69">
        <f t="shared" si="4"/>
        <v>1058258.48</v>
      </c>
      <c r="K45" s="69">
        <f t="shared" si="4"/>
        <v>983395.7100000002</v>
      </c>
      <c r="L45" s="69">
        <f t="shared" si="4"/>
        <v>891072.35096251254</v>
      </c>
      <c r="M45" s="69">
        <f t="shared" si="1"/>
        <v>6389127.9071597196</v>
      </c>
    </row>
    <row r="46" spans="1:13" x14ac:dyDescent="0.25">
      <c r="A46" s="5"/>
      <c r="B46" s="1"/>
      <c r="C46" s="6"/>
      <c r="D46" s="6"/>
      <c r="E46" s="6"/>
      <c r="F46" s="6"/>
      <c r="G46" s="6"/>
      <c r="H46" s="6"/>
      <c r="I46" s="2"/>
      <c r="J46" s="2"/>
      <c r="K46" s="2"/>
      <c r="L46" s="2"/>
      <c r="M46" s="2"/>
    </row>
    <row r="47" spans="1:13" x14ac:dyDescent="0.25">
      <c r="A47" s="5"/>
      <c r="B47" s="140" t="s">
        <v>797</v>
      </c>
      <c r="C47" s="7"/>
      <c r="D47" s="7"/>
      <c r="E47" s="7"/>
      <c r="F47" s="7"/>
      <c r="G47" s="6"/>
      <c r="H47" s="6"/>
      <c r="I47" s="2"/>
      <c r="J47" s="2"/>
      <c r="K47" s="2"/>
      <c r="L47" s="2"/>
      <c r="M47" s="2"/>
    </row>
    <row r="48" spans="1:13" x14ac:dyDescent="0.25">
      <c r="A48" s="5"/>
      <c r="B48" s="7"/>
      <c r="C48" s="7"/>
      <c r="D48" s="7"/>
      <c r="E48" s="7"/>
      <c r="F48" s="8"/>
      <c r="G48" s="6"/>
      <c r="H48" s="6"/>
      <c r="I48" s="2"/>
      <c r="J48" s="2"/>
      <c r="K48" s="2"/>
      <c r="L48" s="2"/>
      <c r="M48" s="2"/>
    </row>
    <row r="49" spans="2:13" ht="45" customHeight="1" x14ac:dyDescent="0.25">
      <c r="B49" s="2"/>
      <c r="C49" s="2"/>
      <c r="D49" s="2"/>
      <c r="E49" s="2"/>
      <c r="F49" s="2"/>
      <c r="G49" s="4"/>
      <c r="H49" s="2"/>
      <c r="I49" s="2"/>
      <c r="J49" s="2"/>
      <c r="K49" s="2"/>
      <c r="L49" s="9"/>
      <c r="M49" s="2"/>
    </row>
    <row r="50" spans="2:13" ht="47.25" customHeight="1" x14ac:dyDescent="0.25"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x14ac:dyDescent="0.25"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x14ac:dyDescent="0.25">
      <c r="B54" s="10"/>
      <c r="F54" s="10"/>
      <c r="G54" s="2"/>
      <c r="H54" s="2"/>
      <c r="I54" s="2"/>
      <c r="J54" s="2"/>
      <c r="K54" s="2"/>
      <c r="L54" s="2"/>
      <c r="M54" s="2"/>
    </row>
    <row r="55" spans="2:13" x14ac:dyDescent="0.25">
      <c r="B55" s="11"/>
      <c r="F55" s="10"/>
      <c r="G55" s="2"/>
      <c r="H55" s="2"/>
      <c r="I55" s="2"/>
      <c r="J55" s="2"/>
      <c r="K55" s="2"/>
      <c r="L55" s="2"/>
      <c r="M55" s="2"/>
    </row>
    <row r="56" spans="2:13" x14ac:dyDescent="0.25">
      <c r="B56" s="10"/>
      <c r="F56" s="10"/>
      <c r="G56" s="2"/>
      <c r="H56" s="2"/>
      <c r="I56" s="2"/>
      <c r="J56" s="2"/>
      <c r="K56" s="2"/>
      <c r="L56" s="2"/>
      <c r="M56" s="2"/>
    </row>
    <row r="57" spans="2:13" x14ac:dyDescent="0.25">
      <c r="B57" s="10"/>
      <c r="F57" s="10"/>
      <c r="G57" s="2"/>
      <c r="H57" s="2"/>
      <c r="I57" s="2"/>
      <c r="J57" s="2"/>
      <c r="K57" s="2"/>
      <c r="L57" s="2"/>
      <c r="M57" s="2"/>
    </row>
    <row r="58" spans="2:13" x14ac:dyDescent="0.25">
      <c r="B58" s="11"/>
      <c r="F58" s="10"/>
      <c r="G58" s="2"/>
      <c r="H58" s="2"/>
      <c r="I58" s="2"/>
      <c r="J58" s="2"/>
      <c r="K58" s="2"/>
      <c r="L58" s="2"/>
      <c r="M58" s="2"/>
    </row>
    <row r="59" spans="2:13" x14ac:dyDescent="0.25">
      <c r="B59" s="11"/>
      <c r="F59" s="10"/>
      <c r="G59" s="2"/>
      <c r="H59" s="2"/>
      <c r="I59" s="2"/>
      <c r="J59" s="2"/>
      <c r="K59" s="2"/>
      <c r="L59" s="2"/>
      <c r="M59" s="2"/>
    </row>
    <row r="60" spans="2:13" x14ac:dyDescent="0.25">
      <c r="B60" s="10"/>
      <c r="F60" s="10"/>
      <c r="G60" s="2"/>
      <c r="H60" s="2"/>
      <c r="I60" s="2"/>
      <c r="J60" s="2"/>
      <c r="K60" s="2"/>
      <c r="L60" s="2"/>
      <c r="M60" s="2"/>
    </row>
    <row r="61" spans="2:13" x14ac:dyDescent="0.25">
      <c r="B61" s="11"/>
      <c r="F61" s="10"/>
      <c r="G61" s="2"/>
      <c r="H61" s="2"/>
      <c r="I61" s="2"/>
      <c r="J61" s="2"/>
      <c r="K61" s="2"/>
      <c r="L61" s="2"/>
      <c r="M61" s="2"/>
    </row>
    <row r="62" spans="2:13" x14ac:dyDescent="0.25">
      <c r="B62" s="10"/>
      <c r="F62" s="10"/>
      <c r="G62" s="2"/>
      <c r="H62" s="2"/>
      <c r="I62" s="2"/>
      <c r="J62" s="2"/>
      <c r="K62" s="2"/>
      <c r="L62" s="2"/>
      <c r="M62" s="2"/>
    </row>
    <row r="63" spans="2:13" x14ac:dyDescent="0.25">
      <c r="B63" s="10"/>
      <c r="F63" s="10"/>
      <c r="G63" s="2"/>
      <c r="H63" s="2"/>
      <c r="I63" s="2"/>
      <c r="J63" s="2"/>
      <c r="K63" s="2"/>
      <c r="L63" s="2"/>
      <c r="M63" s="2"/>
    </row>
    <row r="64" spans="2:13" x14ac:dyDescent="0.25">
      <c r="B64" s="10"/>
      <c r="F64" s="10"/>
      <c r="G64" s="2"/>
      <c r="H64" s="2"/>
      <c r="I64" s="2"/>
      <c r="J64" s="2"/>
      <c r="K64" s="2"/>
      <c r="L64" s="2"/>
      <c r="M64" s="2"/>
    </row>
    <row r="65" spans="2:13" x14ac:dyDescent="0.25">
      <c r="B65" s="10"/>
      <c r="F65" s="10"/>
      <c r="G65" s="2"/>
      <c r="H65" s="2"/>
      <c r="I65" s="2"/>
      <c r="J65" s="2"/>
      <c r="K65" s="2"/>
      <c r="L65" s="2"/>
      <c r="M65" s="2"/>
    </row>
    <row r="66" spans="2:13" x14ac:dyDescent="0.25">
      <c r="B66" s="11"/>
      <c r="F66" s="10"/>
      <c r="G66" s="2"/>
      <c r="H66" s="2"/>
      <c r="I66" s="2"/>
      <c r="J66" s="2"/>
      <c r="K66" s="2"/>
      <c r="L66" s="2"/>
      <c r="M66" s="2"/>
    </row>
    <row r="67" spans="2:13" x14ac:dyDescent="0.25">
      <c r="B67" s="11"/>
      <c r="F67" s="10"/>
      <c r="G67" s="2"/>
      <c r="H67" s="2"/>
      <c r="I67" s="2"/>
      <c r="J67" s="2"/>
      <c r="K67" s="2"/>
      <c r="L67" s="2"/>
      <c r="M67" s="2"/>
    </row>
    <row r="68" spans="2:13" x14ac:dyDescent="0.25">
      <c r="B68" s="11"/>
      <c r="F68" s="10"/>
      <c r="G68" s="2"/>
      <c r="H68" s="2"/>
      <c r="I68" s="2"/>
      <c r="J68" s="2"/>
      <c r="K68" s="2"/>
      <c r="L68" s="2"/>
      <c r="M68" s="2"/>
    </row>
    <row r="69" spans="2:13" x14ac:dyDescent="0.25">
      <c r="B69" s="11"/>
      <c r="F69" s="10"/>
      <c r="G69" s="2"/>
      <c r="H69" s="2"/>
      <c r="I69" s="2"/>
      <c r="J69" s="2"/>
      <c r="K69" s="2"/>
      <c r="L69" s="2"/>
      <c r="M69" s="2"/>
    </row>
    <row r="70" spans="2:13" x14ac:dyDescent="0.25">
      <c r="B70" s="10"/>
      <c r="F70" s="10"/>
      <c r="G70" s="2"/>
      <c r="H70" s="2"/>
      <c r="I70" s="2"/>
      <c r="J70" s="2"/>
      <c r="K70" s="2"/>
      <c r="L70" s="2"/>
      <c r="M70" s="2"/>
    </row>
    <row r="71" spans="2:13" x14ac:dyDescent="0.25">
      <c r="B71" s="11"/>
      <c r="F71" s="10"/>
      <c r="G71" s="2"/>
      <c r="H71" s="2"/>
      <c r="I71" s="2"/>
      <c r="J71" s="2"/>
      <c r="K71" s="2"/>
      <c r="L71" s="2"/>
      <c r="M71" s="2"/>
    </row>
    <row r="72" spans="2:13" x14ac:dyDescent="0.25">
      <c r="B72" s="11"/>
      <c r="F72" s="10"/>
      <c r="G72" s="2"/>
      <c r="H72" s="2"/>
      <c r="I72" s="2"/>
      <c r="J72" s="2"/>
      <c r="K72" s="2"/>
      <c r="L72" s="2"/>
      <c r="M72" s="2"/>
    </row>
    <row r="73" spans="2:13" x14ac:dyDescent="0.25">
      <c r="B73" s="10"/>
      <c r="F73" s="10"/>
      <c r="G73" s="2"/>
      <c r="H73" s="2"/>
      <c r="I73" s="2"/>
      <c r="J73" s="2"/>
      <c r="K73" s="2"/>
      <c r="L73" s="2"/>
      <c r="M73" s="2"/>
    </row>
    <row r="74" spans="2:13" x14ac:dyDescent="0.25">
      <c r="B74" s="10"/>
      <c r="F74" s="10"/>
      <c r="G74" s="2"/>
      <c r="H74" s="2"/>
      <c r="I74" s="2"/>
      <c r="J74" s="2"/>
      <c r="K74" s="2"/>
      <c r="L74" s="2"/>
      <c r="M74" s="2"/>
    </row>
    <row r="75" spans="2:13" x14ac:dyDescent="0.25">
      <c r="B75" s="10"/>
      <c r="F75" s="10"/>
      <c r="G75" s="2"/>
      <c r="H75" s="2"/>
      <c r="I75" s="2"/>
      <c r="J75" s="2"/>
      <c r="K75" s="2"/>
      <c r="L75" s="2"/>
      <c r="M75" s="2"/>
    </row>
    <row r="76" spans="2:13" x14ac:dyDescent="0.25">
      <c r="B76" s="11"/>
      <c r="F76" s="10"/>
      <c r="I76" s="2"/>
      <c r="J76" s="2"/>
      <c r="K76" s="2"/>
      <c r="L76" s="2"/>
      <c r="M76" s="2"/>
    </row>
    <row r="77" spans="2:13" x14ac:dyDescent="0.25">
      <c r="B77" s="10"/>
      <c r="F77" s="10"/>
      <c r="I77" s="2"/>
      <c r="J77" s="2"/>
      <c r="K77" s="2"/>
      <c r="L77" s="2"/>
      <c r="M77" s="2"/>
    </row>
    <row r="78" spans="2:13" x14ac:dyDescent="0.25">
      <c r="B78" s="10"/>
      <c r="F78" s="10"/>
      <c r="I78" s="2"/>
      <c r="J78" s="2"/>
      <c r="K78" s="2"/>
      <c r="L78" s="2"/>
      <c r="M78" s="2"/>
    </row>
    <row r="79" spans="2:13" x14ac:dyDescent="0.25">
      <c r="B79" s="10"/>
      <c r="F79" s="10"/>
      <c r="I79" s="2"/>
      <c r="J79" s="2"/>
      <c r="K79" s="2"/>
      <c r="L79" s="2"/>
      <c r="M79" s="2"/>
    </row>
    <row r="80" spans="2:13" x14ac:dyDescent="0.25">
      <c r="B80" s="11"/>
      <c r="F80" s="10"/>
      <c r="I80" s="2"/>
      <c r="J80" s="2"/>
      <c r="K80" s="2"/>
      <c r="L80" s="2"/>
      <c r="M80" s="2"/>
    </row>
    <row r="81" spans="2:13" x14ac:dyDescent="0.25">
      <c r="B81" s="10"/>
      <c r="F81" s="10"/>
      <c r="I81" s="2"/>
      <c r="J81" s="2"/>
      <c r="K81" s="2"/>
      <c r="L81" s="2"/>
      <c r="M81" s="2"/>
    </row>
    <row r="82" spans="2:13" x14ac:dyDescent="0.25">
      <c r="B82" s="10"/>
      <c r="F82" s="10"/>
      <c r="I82" s="2"/>
      <c r="J82" s="2"/>
      <c r="K82" s="2"/>
      <c r="L82" s="2"/>
      <c r="M82" s="2"/>
    </row>
    <row r="83" spans="2:13" x14ac:dyDescent="0.25">
      <c r="B83" s="10"/>
      <c r="F83" s="10"/>
      <c r="I83" s="2"/>
      <c r="J83" s="2"/>
      <c r="K83" s="2"/>
      <c r="L83" s="2"/>
      <c r="M83" s="2"/>
    </row>
    <row r="84" spans="2:13" x14ac:dyDescent="0.25">
      <c r="B84" s="11"/>
      <c r="F84" s="10"/>
      <c r="I84" s="2"/>
      <c r="J84" s="2"/>
      <c r="K84" s="2"/>
      <c r="L84" s="2"/>
      <c r="M84" s="2"/>
    </row>
    <row r="85" spans="2:13" x14ac:dyDescent="0.25">
      <c r="B85" s="11"/>
      <c r="F85" s="10"/>
      <c r="I85" s="2"/>
      <c r="J85" s="2"/>
      <c r="K85" s="2"/>
      <c r="L85" s="2"/>
      <c r="M85" s="2"/>
    </row>
    <row r="86" spans="2:13" x14ac:dyDescent="0.25">
      <c r="B86" s="10"/>
      <c r="F86" s="10"/>
      <c r="I86" s="2"/>
      <c r="J86" s="2"/>
      <c r="K86" s="2"/>
      <c r="L86" s="2"/>
      <c r="M86" s="2"/>
    </row>
    <row r="87" spans="2:13" x14ac:dyDescent="0.25">
      <c r="B87" s="10"/>
      <c r="F87" s="10"/>
      <c r="I87" s="2"/>
      <c r="J87" s="2"/>
      <c r="K87" s="2"/>
      <c r="L87" s="2"/>
      <c r="M87" s="2"/>
    </row>
    <row r="88" spans="2:13" x14ac:dyDescent="0.25">
      <c r="B88" s="11"/>
      <c r="F88" s="10"/>
      <c r="I88" s="2"/>
      <c r="J88" s="2"/>
      <c r="K88" s="2"/>
      <c r="L88" s="2"/>
      <c r="M88" s="2"/>
    </row>
    <row r="89" spans="2:13" x14ac:dyDescent="0.25">
      <c r="B89" s="10"/>
      <c r="F89" s="10"/>
      <c r="I89" s="2"/>
      <c r="J89" s="2"/>
      <c r="K89" s="2"/>
      <c r="L89" s="2"/>
      <c r="M89" s="2"/>
    </row>
    <row r="90" spans="2:13" x14ac:dyDescent="0.25">
      <c r="B90" s="11"/>
      <c r="F90" s="10"/>
      <c r="I90" s="2"/>
      <c r="J90" s="2"/>
      <c r="K90" s="2"/>
      <c r="L90" s="2"/>
      <c r="M90" s="2"/>
    </row>
    <row r="91" spans="2:13" x14ac:dyDescent="0.25">
      <c r="B91" s="11"/>
      <c r="F91" s="10"/>
      <c r="I91" s="2"/>
      <c r="J91" s="2"/>
      <c r="K91" s="2"/>
      <c r="L91" s="2"/>
      <c r="M91" s="2"/>
    </row>
    <row r="92" spans="2:13" x14ac:dyDescent="0.25">
      <c r="B92" s="11"/>
      <c r="F92" s="10"/>
      <c r="I92" s="2"/>
      <c r="J92" s="2"/>
      <c r="K92" s="2"/>
      <c r="L92" s="2"/>
      <c r="M92" s="2"/>
    </row>
    <row r="93" spans="2:13" x14ac:dyDescent="0.25">
      <c r="B93" s="10"/>
      <c r="F93" s="10"/>
      <c r="I93" s="2"/>
      <c r="J93" s="2"/>
      <c r="K93" s="2"/>
      <c r="L93" s="2"/>
      <c r="M93" s="2"/>
    </row>
    <row r="94" spans="2:13" x14ac:dyDescent="0.25">
      <c r="B94" s="10"/>
      <c r="F94" s="10"/>
      <c r="I94" s="2"/>
      <c r="J94" s="2"/>
      <c r="K94" s="2"/>
      <c r="L94" s="2"/>
      <c r="M94" s="2"/>
    </row>
    <row r="95" spans="2:13" x14ac:dyDescent="0.25">
      <c r="B95" s="11"/>
      <c r="F95" s="10"/>
      <c r="I95" s="2"/>
      <c r="J95" s="2"/>
      <c r="K95" s="2"/>
      <c r="L95" s="2"/>
      <c r="M95" s="2"/>
    </row>
    <row r="96" spans="2:13" x14ac:dyDescent="0.25">
      <c r="B96" s="11"/>
      <c r="F96" s="10"/>
      <c r="I96" s="2"/>
      <c r="J96" s="2"/>
      <c r="K96" s="2"/>
      <c r="L96" s="2"/>
      <c r="M96" s="2"/>
    </row>
    <row r="97" spans="2:13" x14ac:dyDescent="0.25">
      <c r="B97" s="10"/>
      <c r="F97" s="10"/>
      <c r="I97" s="2"/>
      <c r="J97" s="2"/>
      <c r="K97" s="2"/>
      <c r="L97" s="2"/>
      <c r="M97" s="2"/>
    </row>
    <row r="98" spans="2:13" x14ac:dyDescent="0.25">
      <c r="B98" s="11"/>
      <c r="F98" s="10"/>
      <c r="I98" s="2"/>
      <c r="J98" s="2"/>
      <c r="K98" s="2"/>
      <c r="L98" s="2"/>
      <c r="M98" s="2"/>
    </row>
    <row r="99" spans="2:13" x14ac:dyDescent="0.25">
      <c r="B99" s="10"/>
      <c r="F99" s="10"/>
      <c r="I99" s="2"/>
      <c r="J99" s="2"/>
      <c r="K99" s="2"/>
      <c r="L99" s="2"/>
      <c r="M99" s="2"/>
    </row>
    <row r="100" spans="2:13" x14ac:dyDescent="0.25">
      <c r="B100" s="10"/>
      <c r="F100" s="10"/>
      <c r="I100" s="2"/>
      <c r="J100" s="2"/>
      <c r="K100" s="2"/>
      <c r="L100" s="2"/>
      <c r="M100" s="2"/>
    </row>
    <row r="101" spans="2:13" x14ac:dyDescent="0.25">
      <c r="G101" s="11"/>
    </row>
    <row r="104" spans="2:13" x14ac:dyDescent="0.25">
      <c r="G104" s="11"/>
    </row>
  </sheetData>
  <sheetProtection selectLockedCells="1" sort="0" pivotTables="0" selectUnlockedCells="1"/>
  <mergeCells count="16">
    <mergeCell ref="B43:D43"/>
    <mergeCell ref="B44:D44"/>
    <mergeCell ref="B45:D45"/>
    <mergeCell ref="A1:M1"/>
    <mergeCell ref="A2:M2"/>
    <mergeCell ref="A3:M3"/>
    <mergeCell ref="A11:B11"/>
    <mergeCell ref="A4:M4"/>
    <mergeCell ref="A6:F6"/>
    <mergeCell ref="A7:F7"/>
    <mergeCell ref="A8:F8"/>
    <mergeCell ref="A9:F9"/>
    <mergeCell ref="A10:F10"/>
    <mergeCell ref="A5:M5"/>
    <mergeCell ref="G11:L11"/>
    <mergeCell ref="G8:L8"/>
  </mergeCells>
  <printOptions horizontalCentered="1"/>
  <pageMargins left="0.25" right="0.25" top="0.5" bottom="0.5" header="0.25" footer="0.25"/>
  <pageSetup scale="71" orientation="landscape" r:id="rId1"/>
  <headerFooter>
    <oddFooter>&amp;C&amp;"-,Italic"&amp;10Page &amp;P of &amp;N&amp;R&amp;"-,Italic"&amp;10TF 2014 Oct, 01/07/2015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33"/>
  <sheetViews>
    <sheetView topLeftCell="A32" zoomScale="98" zoomScaleNormal="98" workbookViewId="0">
      <selection activeCell="C10" sqref="C1:M1048576"/>
    </sheetView>
  </sheetViews>
  <sheetFormatPr defaultColWidth="9.109375" defaultRowHeight="12" x14ac:dyDescent="0.3"/>
  <cols>
    <col min="1" max="1" width="3.33203125" style="32" bestFit="1" customWidth="1"/>
    <col min="2" max="2" width="58.109375" style="47" bestFit="1" customWidth="1"/>
    <col min="3" max="3" width="7.5546875" style="35" customWidth="1"/>
    <col min="4" max="4" width="7.109375" style="35" customWidth="1"/>
    <col min="5" max="5" width="15" style="43" customWidth="1"/>
    <col min="6" max="6" width="10" style="43" customWidth="1"/>
    <col min="7" max="8" width="14" style="43" customWidth="1"/>
    <col min="9" max="9" width="12.33203125" style="44" customWidth="1"/>
    <col min="10" max="10" width="14" style="35" customWidth="1"/>
    <col min="11" max="11" width="13.33203125" style="171" customWidth="1"/>
    <col min="12" max="12" width="12.33203125" style="35" customWidth="1"/>
    <col min="13" max="13" width="18.109375" style="35" bestFit="1" customWidth="1"/>
    <col min="14" max="16384" width="9.109375" style="32"/>
  </cols>
  <sheetData>
    <row r="1" spans="1:25" ht="15.75" customHeight="1" x14ac:dyDescent="0.3">
      <c r="A1" s="228" t="s">
        <v>110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25" ht="15.75" customHeight="1" x14ac:dyDescent="0.3">
      <c r="A2" s="228" t="s">
        <v>51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25" ht="15.75" customHeight="1" x14ac:dyDescent="0.3">
      <c r="A3" s="228" t="s">
        <v>109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33"/>
    </row>
    <row r="4" spans="1:25" ht="14.4" x14ac:dyDescent="0.3">
      <c r="A4" s="228" t="s">
        <v>861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33"/>
    </row>
    <row r="5" spans="1:25" ht="14.4" x14ac:dyDescent="0.3">
      <c r="A5" s="233" t="s">
        <v>52</v>
      </c>
      <c r="B5" s="233"/>
      <c r="C5" s="233"/>
      <c r="D5" s="233"/>
      <c r="E5" s="233"/>
      <c r="F5" s="233"/>
      <c r="G5" s="73">
        <v>1</v>
      </c>
      <c r="H5" s="73">
        <v>2</v>
      </c>
      <c r="I5" s="74">
        <v>3</v>
      </c>
      <c r="J5" s="75">
        <v>4</v>
      </c>
      <c r="K5" s="74">
        <v>5</v>
      </c>
      <c r="L5" s="75">
        <v>6</v>
      </c>
      <c r="M5" s="76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35" customFormat="1" ht="14.4" x14ac:dyDescent="0.3">
      <c r="A6" s="235" t="s">
        <v>32</v>
      </c>
      <c r="B6" s="236"/>
      <c r="C6" s="236"/>
      <c r="D6" s="236"/>
      <c r="E6" s="236"/>
      <c r="F6" s="237"/>
      <c r="G6" s="77" t="s">
        <v>765</v>
      </c>
      <c r="H6" s="77" t="s">
        <v>766</v>
      </c>
      <c r="I6" s="78" t="s">
        <v>767</v>
      </c>
      <c r="J6" s="79" t="s">
        <v>768</v>
      </c>
      <c r="K6" s="165" t="s">
        <v>771</v>
      </c>
      <c r="L6" s="80" t="s">
        <v>770</v>
      </c>
      <c r="M6" s="81" t="s">
        <v>31</v>
      </c>
    </row>
    <row r="7" spans="1:25" s="35" customFormat="1" ht="14.4" x14ac:dyDescent="0.3">
      <c r="A7" s="238" t="s">
        <v>33</v>
      </c>
      <c r="B7" s="239"/>
      <c r="C7" s="239"/>
      <c r="D7" s="239"/>
      <c r="E7" s="239"/>
      <c r="F7" s="240"/>
      <c r="G7" s="229">
        <v>31817076.359999999</v>
      </c>
      <c r="H7" s="230"/>
      <c r="I7" s="230"/>
      <c r="J7" s="230"/>
      <c r="K7" s="230"/>
      <c r="L7" s="231"/>
      <c r="M7" s="82"/>
    </row>
    <row r="8" spans="1:25" s="35" customFormat="1" ht="14.4" x14ac:dyDescent="0.3">
      <c r="A8" s="241" t="s">
        <v>53</v>
      </c>
      <c r="B8" s="242"/>
      <c r="C8" s="242"/>
      <c r="D8" s="242"/>
      <c r="E8" s="242"/>
      <c r="F8" s="243"/>
      <c r="G8" s="83">
        <v>1629147.95</v>
      </c>
      <c r="H8" s="83">
        <v>1017263.5</v>
      </c>
      <c r="I8" s="83">
        <v>809989.92</v>
      </c>
      <c r="J8" s="83">
        <v>1058258.51</v>
      </c>
      <c r="K8" s="166">
        <v>983395.71</v>
      </c>
      <c r="L8" s="84">
        <v>891072.35</v>
      </c>
      <c r="M8" s="83"/>
    </row>
    <row r="9" spans="1:25" s="35" customFormat="1" ht="14.4" x14ac:dyDescent="0.3">
      <c r="A9" s="241" t="s">
        <v>35</v>
      </c>
      <c r="B9" s="242"/>
      <c r="C9" s="242"/>
      <c r="D9" s="242"/>
      <c r="E9" s="242"/>
      <c r="F9" s="243"/>
      <c r="G9" s="85">
        <f>SUM(G8/$G$7)</f>
        <v>5.1203571678513582E-2</v>
      </c>
      <c r="H9" s="85">
        <f t="shared" ref="H9:J9" si="0">SUM(H8/$G$7)</f>
        <v>3.1972249382375369E-2</v>
      </c>
      <c r="I9" s="86">
        <f t="shared" si="0"/>
        <v>2.5457710533652568E-2</v>
      </c>
      <c r="J9" s="86">
        <f t="shared" si="0"/>
        <v>3.3260708747282271E-2</v>
      </c>
      <c r="K9" s="173">
        <f>SUM(K8/$G$7)</f>
        <v>3.0907796142964027E-2</v>
      </c>
      <c r="L9" s="87">
        <f>SUM(L8/$G$7)</f>
        <v>2.8006104015271628E-2</v>
      </c>
      <c r="M9" s="86">
        <f>SUM(G9:L9)</f>
        <v>0.20080814050005941</v>
      </c>
    </row>
    <row r="10" spans="1:25" s="35" customFormat="1" ht="28.8" x14ac:dyDescent="0.3">
      <c r="A10" s="244" t="s">
        <v>36</v>
      </c>
      <c r="B10" s="245"/>
      <c r="C10" s="88" t="s">
        <v>0</v>
      </c>
      <c r="D10" s="88" t="s">
        <v>54</v>
      </c>
      <c r="E10" s="83" t="s">
        <v>38</v>
      </c>
      <c r="F10" s="83" t="s">
        <v>55</v>
      </c>
      <c r="G10" s="225" t="s">
        <v>40</v>
      </c>
      <c r="H10" s="226"/>
      <c r="I10" s="226"/>
      <c r="J10" s="226"/>
      <c r="K10" s="226"/>
      <c r="L10" s="227"/>
      <c r="M10" s="81" t="s">
        <v>41</v>
      </c>
    </row>
    <row r="11" spans="1:25" ht="14.4" x14ac:dyDescent="0.3">
      <c r="A11" s="89">
        <v>1</v>
      </c>
      <c r="B11" s="29" t="s">
        <v>117</v>
      </c>
      <c r="C11" s="102">
        <v>5</v>
      </c>
      <c r="D11" s="102" t="s">
        <v>61</v>
      </c>
      <c r="E11" s="30">
        <v>20559.810000000001</v>
      </c>
      <c r="F11" s="31">
        <v>6.4618790763086998E-4</v>
      </c>
      <c r="G11" s="101">
        <v>1052.73570503162</v>
      </c>
      <c r="H11" s="90">
        <v>657.34337257425545</v>
      </c>
      <c r="I11" s="90">
        <v>523.40569160689495</v>
      </c>
      <c r="J11" s="90">
        <v>683.83</v>
      </c>
      <c r="K11" s="167">
        <v>635.45841621807301</v>
      </c>
      <c r="L11" s="167">
        <v>575.80017739422181</v>
      </c>
      <c r="M11" s="91">
        <f>SUM(G11:L11)</f>
        <v>4128.5733628250655</v>
      </c>
    </row>
    <row r="12" spans="1:25" ht="14.4" x14ac:dyDescent="0.3">
      <c r="A12" s="89">
        <v>2</v>
      </c>
      <c r="B12" s="29" t="s">
        <v>56</v>
      </c>
      <c r="C12" s="102">
        <v>2</v>
      </c>
      <c r="D12" s="102" t="s">
        <v>57</v>
      </c>
      <c r="E12" s="30">
        <v>24087.18</v>
      </c>
      <c r="F12" s="31">
        <v>7.5705195937745195E-4</v>
      </c>
      <c r="G12" s="101">
        <v>1233.3496476632599</v>
      </c>
      <c r="H12" s="90">
        <v>770.12132587816461</v>
      </c>
      <c r="I12" s="90">
        <v>613.20445601198503</v>
      </c>
      <c r="J12" s="90">
        <v>801.16</v>
      </c>
      <c r="K12" s="167">
        <v>744.48164909887998</v>
      </c>
      <c r="L12" s="167">
        <v>674.58806851457041</v>
      </c>
      <c r="M12" s="91">
        <f t="shared" ref="M12:M68" si="1">SUM(G12:L12)</f>
        <v>4836.905147166859</v>
      </c>
    </row>
    <row r="13" spans="1:25" ht="14.4" x14ac:dyDescent="0.3">
      <c r="A13" s="89">
        <v>3</v>
      </c>
      <c r="B13" s="29" t="s">
        <v>58</v>
      </c>
      <c r="C13" s="102">
        <v>3</v>
      </c>
      <c r="D13" s="102" t="s">
        <v>57</v>
      </c>
      <c r="E13" s="30">
        <v>3365</v>
      </c>
      <c r="F13" s="31">
        <v>1.0576081730219699E-4</v>
      </c>
      <c r="G13" s="101">
        <v>172.30001869819799</v>
      </c>
      <c r="H13" s="90">
        <v>107.58661917169347</v>
      </c>
      <c r="I13" s="90">
        <v>85.665195945740905</v>
      </c>
      <c r="J13" s="90">
        <v>111.92</v>
      </c>
      <c r="K13" s="167">
        <v>104.004734021074</v>
      </c>
      <c r="L13" s="167">
        <v>94.240540011389029</v>
      </c>
      <c r="M13" s="91">
        <f t="shared" si="1"/>
        <v>675.71710784809545</v>
      </c>
    </row>
    <row r="14" spans="1:25" ht="14.4" x14ac:dyDescent="0.3">
      <c r="A14" s="89">
        <v>4</v>
      </c>
      <c r="B14" s="29" t="s">
        <v>59</v>
      </c>
      <c r="C14" s="102">
        <v>7</v>
      </c>
      <c r="D14" s="102" t="s">
        <v>57</v>
      </c>
      <c r="E14" s="30">
        <v>23773.02</v>
      </c>
      <c r="F14" s="31">
        <v>7.4717801632733004E-4</v>
      </c>
      <c r="G14" s="101">
        <v>1217.2635335847399</v>
      </c>
      <c r="H14" s="90">
        <v>760.07692401219686</v>
      </c>
      <c r="I14" s="90">
        <v>605.20666167073296</v>
      </c>
      <c r="J14" s="90">
        <v>790.71</v>
      </c>
      <c r="K14" s="167">
        <v>734.77165586260696</v>
      </c>
      <c r="L14" s="167">
        <v>665.78967087713272</v>
      </c>
      <c r="M14" s="91">
        <f t="shared" si="1"/>
        <v>4773.8184460074099</v>
      </c>
    </row>
    <row r="15" spans="1:25" ht="14.4" x14ac:dyDescent="0.3">
      <c r="A15" s="89">
        <v>5</v>
      </c>
      <c r="B15" s="29" t="s">
        <v>60</v>
      </c>
      <c r="C15" s="102">
        <v>2</v>
      </c>
      <c r="D15" s="102" t="s">
        <v>57</v>
      </c>
      <c r="E15" s="30">
        <v>4057.76</v>
      </c>
      <c r="F15" s="31">
        <v>1.2753403091119201E-4</v>
      </c>
      <c r="G15" s="101">
        <v>207.771805014205</v>
      </c>
      <c r="H15" s="90">
        <v>129.73571465382739</v>
      </c>
      <c r="I15" s="90">
        <v>103.301279495034</v>
      </c>
      <c r="J15" s="90">
        <v>134.96</v>
      </c>
      <c r="K15" s="167">
        <v>125.41641887707399</v>
      </c>
      <c r="L15" s="167">
        <v>113.64</v>
      </c>
      <c r="M15" s="91">
        <f t="shared" si="1"/>
        <v>814.82521804014038</v>
      </c>
    </row>
    <row r="16" spans="1:25" ht="14.4" x14ac:dyDescent="0.3">
      <c r="A16" s="89">
        <v>6</v>
      </c>
      <c r="B16" s="29" t="s">
        <v>26</v>
      </c>
      <c r="C16" s="102">
        <v>2</v>
      </c>
      <c r="D16" s="102" t="s">
        <v>61</v>
      </c>
      <c r="E16" s="30">
        <v>70485.95</v>
      </c>
      <c r="F16" s="31">
        <v>2.2153496821164199E-3</v>
      </c>
      <c r="G16" s="101">
        <v>3609.1323931531201</v>
      </c>
      <c r="H16" s="90">
        <v>2253.5943713536367</v>
      </c>
      <c r="I16" s="90">
        <v>1794.41091178951</v>
      </c>
      <c r="J16" s="90">
        <v>2344.41</v>
      </c>
      <c r="K16" s="167">
        <v>2178.5653735431601</v>
      </c>
      <c r="L16" s="167">
        <v>1974.04</v>
      </c>
      <c r="M16" s="91">
        <f ca="1">SUM(G16:O16)</f>
        <v>187083.58319138284</v>
      </c>
    </row>
    <row r="17" spans="1:13" ht="14.4" x14ac:dyDescent="0.3">
      <c r="A17" s="89">
        <v>7</v>
      </c>
      <c r="B17" s="29" t="s">
        <v>18</v>
      </c>
      <c r="C17" s="102">
        <v>7</v>
      </c>
      <c r="D17" s="102" t="s">
        <v>62</v>
      </c>
      <c r="E17" s="30">
        <v>6245191.0499999998</v>
      </c>
      <c r="F17" s="31">
        <v>0.19628425249817599</v>
      </c>
      <c r="G17" s="101">
        <v>319776.08757468598</v>
      </c>
      <c r="H17" s="90">
        <v>199672.80569117825</v>
      </c>
      <c r="I17" s="90">
        <v>158988.26597825799</v>
      </c>
      <c r="J17" s="90">
        <v>207719.48</v>
      </c>
      <c r="K17" s="167">
        <v>193025.09184726299</v>
      </c>
      <c r="L17" s="167">
        <v>174903.47</v>
      </c>
      <c r="M17" s="91">
        <f t="shared" si="1"/>
        <v>1254085.2010913852</v>
      </c>
    </row>
    <row r="18" spans="1:13" ht="14.4" x14ac:dyDescent="0.3">
      <c r="A18" s="89">
        <v>8</v>
      </c>
      <c r="B18" s="29" t="s">
        <v>63</v>
      </c>
      <c r="C18" s="102">
        <v>7</v>
      </c>
      <c r="D18" s="102" t="s">
        <v>57</v>
      </c>
      <c r="E18" s="30">
        <v>27305.56</v>
      </c>
      <c r="F18" s="31">
        <v>8.5820455943363104E-4</v>
      </c>
      <c r="G18" s="101">
        <v>1398.14219868195</v>
      </c>
      <c r="H18" s="90">
        <v>873.02017384541352</v>
      </c>
      <c r="I18" s="90">
        <v>695.13704243928203</v>
      </c>
      <c r="J18" s="90">
        <v>908.2</v>
      </c>
      <c r="K18" s="167">
        <v>843.95468204947304</v>
      </c>
      <c r="L18" s="167">
        <v>764.72235355524037</v>
      </c>
      <c r="M18" s="91">
        <f t="shared" si="1"/>
        <v>5483.1764505713591</v>
      </c>
    </row>
    <row r="19" spans="1:13" ht="14.4" x14ac:dyDescent="0.3">
      <c r="A19" s="89">
        <v>9</v>
      </c>
      <c r="B19" s="29" t="s">
        <v>64</v>
      </c>
      <c r="C19" s="102">
        <v>4</v>
      </c>
      <c r="D19" s="102" t="s">
        <v>57</v>
      </c>
      <c r="E19" s="30">
        <v>15133.46</v>
      </c>
      <c r="F19" s="31">
        <v>4.7563955370285302E-4</v>
      </c>
      <c r="G19" s="101">
        <v>774.88720385391798</v>
      </c>
      <c r="H19" s="90">
        <v>483.8507571382022</v>
      </c>
      <c r="I19" s="90">
        <v>385.26324405260999</v>
      </c>
      <c r="J19" s="90">
        <v>503.35</v>
      </c>
      <c r="K19" s="167">
        <v>467.74189661769998</v>
      </c>
      <c r="L19" s="167">
        <v>423.82925487095252</v>
      </c>
      <c r="M19" s="91">
        <f t="shared" si="1"/>
        <v>3038.9223565333828</v>
      </c>
    </row>
    <row r="20" spans="1:13" ht="14.4" x14ac:dyDescent="0.3">
      <c r="A20" s="89">
        <v>10</v>
      </c>
      <c r="B20" s="29" t="s">
        <v>65</v>
      </c>
      <c r="C20" s="102">
        <v>5</v>
      </c>
      <c r="D20" s="102" t="s">
        <v>57</v>
      </c>
      <c r="E20" s="30">
        <v>4368.58</v>
      </c>
      <c r="F20" s="31">
        <v>1.3730299888559599E-4</v>
      </c>
      <c r="G20" s="101">
        <v>223.68689916332099</v>
      </c>
      <c r="H20" s="90">
        <v>139.67332920685749</v>
      </c>
      <c r="I20" s="90">
        <v>111.214045083104</v>
      </c>
      <c r="J20" s="90">
        <v>145.30000000000001</v>
      </c>
      <c r="K20" s="167">
        <v>135.02318007423</v>
      </c>
      <c r="L20" s="167">
        <v>122.34690587903532</v>
      </c>
      <c r="M20" s="91">
        <f t="shared" si="1"/>
        <v>877.2443594065478</v>
      </c>
    </row>
    <row r="21" spans="1:13" ht="14.4" x14ac:dyDescent="0.3">
      <c r="A21" s="89">
        <v>11</v>
      </c>
      <c r="B21" s="29" t="s">
        <v>66</v>
      </c>
      <c r="C21" s="102">
        <v>2</v>
      </c>
      <c r="D21" s="102" t="s">
        <v>57</v>
      </c>
      <c r="E21" s="30">
        <v>11432.81</v>
      </c>
      <c r="F21" s="31">
        <v>3.59329369884317E-4</v>
      </c>
      <c r="G21" s="101">
        <v>585.40070632182699</v>
      </c>
      <c r="H21" s="90">
        <v>365.53265246131491</v>
      </c>
      <c r="I21" s="90">
        <v>291.05316756624802</v>
      </c>
      <c r="J21" s="90">
        <v>380.26</v>
      </c>
      <c r="K21" s="167">
        <v>353.36296082124102</v>
      </c>
      <c r="L21" s="167">
        <v>320.18846604683762</v>
      </c>
      <c r="M21" s="91">
        <f t="shared" si="1"/>
        <v>2295.7979532174686</v>
      </c>
    </row>
    <row r="22" spans="1:13" ht="14.4" x14ac:dyDescent="0.3">
      <c r="A22" s="89">
        <v>12</v>
      </c>
      <c r="B22" s="29" t="s">
        <v>67</v>
      </c>
      <c r="C22" s="102">
        <v>3</v>
      </c>
      <c r="D22" s="102" t="s">
        <v>61</v>
      </c>
      <c r="E22" s="30">
        <v>2408.66</v>
      </c>
      <c r="F22" s="31">
        <v>7.5703373017268593E-5</v>
      </c>
      <c r="G22" s="101">
        <v>123.33199495916899</v>
      </c>
      <c r="H22" s="90">
        <v>77.010278197352207</v>
      </c>
      <c r="I22" s="90">
        <v>61.318969053987601</v>
      </c>
      <c r="J22" s="90">
        <v>80.11</v>
      </c>
      <c r="K22" s="167">
        <v>74.446372257711701</v>
      </c>
      <c r="L22" s="167">
        <v>67.457182497424157</v>
      </c>
      <c r="M22" s="91">
        <f t="shared" si="1"/>
        <v>483.67479696564465</v>
      </c>
    </row>
    <row r="23" spans="1:13" ht="14.4" x14ac:dyDescent="0.3">
      <c r="A23" s="89">
        <v>13</v>
      </c>
      <c r="B23" s="29" t="s">
        <v>68</v>
      </c>
      <c r="C23" s="102">
        <v>3</v>
      </c>
      <c r="D23" s="102" t="s">
        <v>61</v>
      </c>
      <c r="E23" s="30">
        <v>47298.44</v>
      </c>
      <c r="F23" s="31">
        <v>1.48657404799968E-3</v>
      </c>
      <c r="G23" s="101">
        <v>2421.8490628218701</v>
      </c>
      <c r="H23" s="90">
        <v>1512.2375190773225</v>
      </c>
      <c r="I23" s="90">
        <v>1204.1099942133301</v>
      </c>
      <c r="J23" s="90">
        <v>1573.18</v>
      </c>
      <c r="K23" s="167">
        <v>1461.8905414002199</v>
      </c>
      <c r="L23" s="167">
        <v>1324.6450304000841</v>
      </c>
      <c r="M23" s="91">
        <f t="shared" si="1"/>
        <v>9497.912147912828</v>
      </c>
    </row>
    <row r="24" spans="1:13" ht="14.4" x14ac:dyDescent="0.3">
      <c r="A24" s="89">
        <v>14</v>
      </c>
      <c r="B24" s="29" t="s">
        <v>69</v>
      </c>
      <c r="C24" s="102">
        <v>3</v>
      </c>
      <c r="D24" s="102" t="s">
        <v>57</v>
      </c>
      <c r="E24" s="30">
        <v>7450.63</v>
      </c>
      <c r="F24" s="31">
        <v>2.3417079293202499E-4</v>
      </c>
      <c r="G24" s="101">
        <v>381.49886725508401</v>
      </c>
      <c r="H24" s="90">
        <v>238.213400415807</v>
      </c>
      <c r="I24" s="90">
        <v>189.675981833348</v>
      </c>
      <c r="J24" s="90">
        <v>247.81</v>
      </c>
      <c r="K24" s="167">
        <v>230.28255317665199</v>
      </c>
      <c r="L24" s="167">
        <v>208.66311875930325</v>
      </c>
      <c r="M24" s="91">
        <f t="shared" si="1"/>
        <v>1496.1439214401944</v>
      </c>
    </row>
    <row r="25" spans="1:13" ht="14.4" x14ac:dyDescent="0.3">
      <c r="A25" s="89">
        <v>15</v>
      </c>
      <c r="B25" s="29" t="s">
        <v>70</v>
      </c>
      <c r="C25" s="102">
        <v>2</v>
      </c>
      <c r="D25" s="102" t="s">
        <v>57</v>
      </c>
      <c r="E25" s="30">
        <v>8182.58</v>
      </c>
      <c r="F25" s="31">
        <v>2.5717573504921502E-4</v>
      </c>
      <c r="G25" s="101">
        <v>418.977321545172</v>
      </c>
      <c r="H25" s="90">
        <v>261.61548835123716</v>
      </c>
      <c r="I25" s="90">
        <v>208.30975305845499</v>
      </c>
      <c r="J25" s="90">
        <v>272.16000000000003</v>
      </c>
      <c r="K25" s="167">
        <v>252.90551456349499</v>
      </c>
      <c r="L25" s="167">
        <v>229.16218659328135</v>
      </c>
      <c r="M25" s="91">
        <f t="shared" si="1"/>
        <v>1643.1302641116406</v>
      </c>
    </row>
    <row r="26" spans="1:13" ht="14.4" x14ac:dyDescent="0.3">
      <c r="A26" s="89">
        <v>16</v>
      </c>
      <c r="B26" s="29" t="s">
        <v>118</v>
      </c>
      <c r="C26" s="102">
        <v>1</v>
      </c>
      <c r="D26" s="102" t="s">
        <v>57</v>
      </c>
      <c r="E26" s="30">
        <v>1993.03</v>
      </c>
      <c r="F26" s="31">
        <v>6.2640262023119493E-5</v>
      </c>
      <c r="G26" s="101">
        <v>102.050254462428</v>
      </c>
      <c r="H26" s="90">
        <v>63.721652186555616</v>
      </c>
      <c r="I26" s="90">
        <v>50.737980824885597</v>
      </c>
      <c r="J26" s="90">
        <v>66.290000000000006</v>
      </c>
      <c r="K26" s="167">
        <v>61.600164946811603</v>
      </c>
      <c r="L26" s="167">
        <v>55.817005485556813</v>
      </c>
      <c r="M26" s="91">
        <f t="shared" si="1"/>
        <v>400.21705790623764</v>
      </c>
    </row>
    <row r="27" spans="1:13" ht="14.4" x14ac:dyDescent="0.3">
      <c r="A27" s="89">
        <v>17</v>
      </c>
      <c r="B27" s="29" t="s">
        <v>71</v>
      </c>
      <c r="C27" s="102">
        <v>3</v>
      </c>
      <c r="D27" s="102" t="s">
        <v>61</v>
      </c>
      <c r="E27" s="30">
        <v>26908.46</v>
      </c>
      <c r="F27" s="31">
        <v>8.4572384010206999E-4</v>
      </c>
      <c r="G27" s="101">
        <v>1377.8092603684199</v>
      </c>
      <c r="H27" s="90">
        <v>860.32399361567207</v>
      </c>
      <c r="I27" s="90">
        <v>685.02778558636896</v>
      </c>
      <c r="J27" s="90">
        <v>894.99</v>
      </c>
      <c r="K27" s="167">
        <v>831.68119620110201</v>
      </c>
      <c r="L27" s="167">
        <v>753.60112965077587</v>
      </c>
      <c r="M27" s="91">
        <f t="shared" si="1"/>
        <v>5403.4333654223383</v>
      </c>
    </row>
    <row r="28" spans="1:13" ht="14.4" x14ac:dyDescent="0.3">
      <c r="A28" s="89">
        <v>18</v>
      </c>
      <c r="B28" s="29" t="s">
        <v>72</v>
      </c>
      <c r="C28" s="102">
        <v>1</v>
      </c>
      <c r="D28" s="102" t="s">
        <v>57</v>
      </c>
      <c r="E28" s="30">
        <v>17189.810000000001</v>
      </c>
      <c r="F28" s="31">
        <v>5.4026994201173003E-4</v>
      </c>
      <c r="G28" s="101">
        <v>880.17966847502998</v>
      </c>
      <c r="H28" s="90">
        <v>549.59689215564958</v>
      </c>
      <c r="I28" s="90">
        <v>437.61320710848599</v>
      </c>
      <c r="J28" s="90">
        <v>571.75</v>
      </c>
      <c r="K28" s="167">
        <v>531.29914321628496</v>
      </c>
      <c r="L28" s="167">
        <v>481.41960686275638</v>
      </c>
      <c r="M28" s="91">
        <f t="shared" si="1"/>
        <v>3451.8585178182066</v>
      </c>
    </row>
    <row r="29" spans="1:13" ht="14.4" x14ac:dyDescent="0.3">
      <c r="A29" s="89">
        <v>19</v>
      </c>
      <c r="B29" s="29" t="s">
        <v>119</v>
      </c>
      <c r="C29" s="102">
        <v>3</v>
      </c>
      <c r="D29" s="102" t="s">
        <v>57</v>
      </c>
      <c r="E29" s="30">
        <v>444.1</v>
      </c>
      <c r="F29" s="31">
        <v>1.39579135108189E-5</v>
      </c>
      <c r="G29" s="101">
        <v>22.739506182427899</v>
      </c>
      <c r="H29" s="90">
        <v>14.198875950712923</v>
      </c>
      <c r="I29" s="90">
        <v>11.3057692479951</v>
      </c>
      <c r="J29" s="90">
        <v>14.77</v>
      </c>
      <c r="K29" s="167">
        <v>13.726152267090299</v>
      </c>
      <c r="L29" s="167">
        <v>12.437510793182131</v>
      </c>
      <c r="M29" s="91">
        <f t="shared" si="1"/>
        <v>89.177814441408344</v>
      </c>
    </row>
    <row r="30" spans="1:13" ht="14.4" x14ac:dyDescent="0.3">
      <c r="A30" s="89">
        <v>20</v>
      </c>
      <c r="B30" s="29" t="s">
        <v>73</v>
      </c>
      <c r="C30" s="102">
        <v>1</v>
      </c>
      <c r="D30" s="102" t="s">
        <v>57</v>
      </c>
      <c r="E30" s="30">
        <v>1929.64</v>
      </c>
      <c r="F30" s="31">
        <v>6.0647935660924401E-5</v>
      </c>
      <c r="G30" s="101">
        <v>98.804460053726899</v>
      </c>
      <c r="H30" s="90">
        <v>61.694931298206768</v>
      </c>
      <c r="I30" s="90">
        <v>49.1242165541573</v>
      </c>
      <c r="J30" s="90">
        <v>64.180000000000007</v>
      </c>
      <c r="K30" s="167">
        <v>59.640919749309099</v>
      </c>
      <c r="L30" s="167">
        <v>54.041698552028741</v>
      </c>
      <c r="M30" s="91">
        <f t="shared" si="1"/>
        <v>387.48622620742879</v>
      </c>
    </row>
    <row r="31" spans="1:13" ht="14.4" x14ac:dyDescent="0.3">
      <c r="A31" s="89">
        <v>21</v>
      </c>
      <c r="B31" s="29" t="s">
        <v>120</v>
      </c>
      <c r="C31" s="102">
        <v>2</v>
      </c>
      <c r="D31" s="102" t="s">
        <v>57</v>
      </c>
      <c r="E31" s="30">
        <v>2361.9</v>
      </c>
      <c r="F31" s="31">
        <v>7.4233721957223895E-5</v>
      </c>
      <c r="G31" s="101">
        <v>120.937715947481</v>
      </c>
      <c r="H31" s="90">
        <v>75.515255816232425</v>
      </c>
      <c r="I31" s="90">
        <v>60.128566509434002</v>
      </c>
      <c r="J31" s="90">
        <v>78.56</v>
      </c>
      <c r="K31" s="167">
        <v>73.001123710066693</v>
      </c>
      <c r="L31" s="167">
        <v>66.147617073670062</v>
      </c>
      <c r="M31" s="91">
        <f t="shared" si="1"/>
        <v>474.29027905688417</v>
      </c>
    </row>
    <row r="32" spans="1:13" ht="14.4" x14ac:dyDescent="0.3">
      <c r="A32" s="89">
        <v>22</v>
      </c>
      <c r="B32" s="29" t="s">
        <v>121</v>
      </c>
      <c r="C32" s="102">
        <v>4</v>
      </c>
      <c r="D32" s="102" t="s">
        <v>57</v>
      </c>
      <c r="E32" s="30">
        <v>1382.65</v>
      </c>
      <c r="F32" s="31">
        <v>4.3456224084065999E-5</v>
      </c>
      <c r="G32" s="101">
        <v>70.796618381296796</v>
      </c>
      <c r="H32" s="90">
        <v>44.206430608541275</v>
      </c>
      <c r="I32" s="90">
        <v>35.199103469354696</v>
      </c>
      <c r="J32" s="90">
        <v>45.99</v>
      </c>
      <c r="K32" s="167">
        <v>42.734664337069198</v>
      </c>
      <c r="L32" s="167">
        <v>38.722639716715314</v>
      </c>
      <c r="M32" s="91">
        <f t="shared" si="1"/>
        <v>277.64945651297728</v>
      </c>
    </row>
    <row r="33" spans="1:13" ht="14.4" x14ac:dyDescent="0.3">
      <c r="A33" s="89">
        <v>23</v>
      </c>
      <c r="B33" s="29" t="s">
        <v>74</v>
      </c>
      <c r="C33" s="102">
        <v>2</v>
      </c>
      <c r="D33" s="102" t="s">
        <v>57</v>
      </c>
      <c r="E33" s="30">
        <v>14737.9</v>
      </c>
      <c r="F33" s="31">
        <v>4.6320723605291098E-4</v>
      </c>
      <c r="G33" s="101">
        <v>754.633119040765</v>
      </c>
      <c r="H33" s="90">
        <v>471.20381417251042</v>
      </c>
      <c r="I33" s="90">
        <v>375.193192073918</v>
      </c>
      <c r="J33" s="90">
        <v>490.19</v>
      </c>
      <c r="K33" s="167">
        <v>455.51600877538999</v>
      </c>
      <c r="L33" s="167">
        <v>412.75116036667174</v>
      </c>
      <c r="M33" s="91">
        <f t="shared" si="1"/>
        <v>2959.4872944292547</v>
      </c>
    </row>
    <row r="34" spans="1:13" ht="14.4" x14ac:dyDescent="0.3">
      <c r="A34" s="89">
        <v>24</v>
      </c>
      <c r="B34" s="29" t="s">
        <v>75</v>
      </c>
      <c r="C34" s="102">
        <v>7</v>
      </c>
      <c r="D34" s="102" t="s">
        <v>61</v>
      </c>
      <c r="E34" s="30">
        <v>4460.54</v>
      </c>
      <c r="F34" s="31">
        <v>1.4019327073079899E-4</v>
      </c>
      <c r="G34" s="101">
        <v>228.39557961487699</v>
      </c>
      <c r="H34" s="90">
        <v>142.61349726006014</v>
      </c>
      <c r="I34" s="90">
        <v>113.555136143779</v>
      </c>
      <c r="J34" s="90">
        <v>148.36000000000001</v>
      </c>
      <c r="K34" s="167">
        <v>137.86546100753699</v>
      </c>
      <c r="L34" s="167">
        <v>124.9223472042797</v>
      </c>
      <c r="M34" s="91">
        <f t="shared" si="1"/>
        <v>895.71202123053286</v>
      </c>
    </row>
    <row r="35" spans="1:13" ht="14.4" x14ac:dyDescent="0.3">
      <c r="A35" s="89">
        <v>25</v>
      </c>
      <c r="B35" s="29" t="s">
        <v>22</v>
      </c>
      <c r="C35" s="102">
        <v>7</v>
      </c>
      <c r="D35" s="102" t="s">
        <v>61</v>
      </c>
      <c r="E35" s="30">
        <v>547738.98</v>
      </c>
      <c r="F35" s="31">
        <v>1.7215251766143101E-2</v>
      </c>
      <c r="G35" s="101">
        <v>28046.192123545901</v>
      </c>
      <c r="H35" s="90">
        <v>17512.447265007911</v>
      </c>
      <c r="I35" s="90">
        <v>13944.1804008381</v>
      </c>
      <c r="J35" s="90">
        <v>18218.189999999999</v>
      </c>
      <c r="K35" s="167">
        <v>16929.404733395098</v>
      </c>
      <c r="L35" s="167">
        <v>15340.034847098786</v>
      </c>
      <c r="M35" s="91">
        <f t="shared" si="1"/>
        <v>109990.4493698858</v>
      </c>
    </row>
    <row r="36" spans="1:13" ht="14.4" x14ac:dyDescent="0.3">
      <c r="A36" s="89">
        <v>26</v>
      </c>
      <c r="B36" s="29" t="s">
        <v>21</v>
      </c>
      <c r="C36" s="102">
        <v>8</v>
      </c>
      <c r="D36" s="102" t="s">
        <v>61</v>
      </c>
      <c r="E36" s="30">
        <v>938589.96</v>
      </c>
      <c r="F36" s="31">
        <v>2.9499566502596199E-2</v>
      </c>
      <c r="G36" s="101">
        <v>48059.158293593202</v>
      </c>
      <c r="H36" s="90">
        <v>30008.832268913768</v>
      </c>
      <c r="I36" s="90">
        <v>23894.351511472501</v>
      </c>
      <c r="J36" s="90">
        <v>31218.17</v>
      </c>
      <c r="K36" s="167">
        <v>29009.7471455128</v>
      </c>
      <c r="L36" s="167">
        <v>26286.248047449633</v>
      </c>
      <c r="M36" s="91">
        <f t="shared" si="1"/>
        <v>188476.50726694192</v>
      </c>
    </row>
    <row r="37" spans="1:13" ht="14.4" x14ac:dyDescent="0.3">
      <c r="A37" s="89">
        <v>27</v>
      </c>
      <c r="B37" s="29" t="s">
        <v>76</v>
      </c>
      <c r="C37" s="102">
        <v>6</v>
      </c>
      <c r="D37" s="102" t="s">
        <v>61</v>
      </c>
      <c r="E37" s="30">
        <v>8791.14</v>
      </c>
      <c r="F37" s="31">
        <v>2.7630257100090099E-4</v>
      </c>
      <c r="G37" s="101">
        <v>450.13776712584797</v>
      </c>
      <c r="H37" s="90">
        <v>281.07252043537505</v>
      </c>
      <c r="I37" s="90">
        <v>223.802297380814</v>
      </c>
      <c r="J37" s="90">
        <v>292.39999999999998</v>
      </c>
      <c r="K37" s="167">
        <v>271.71476298425699</v>
      </c>
      <c r="L37" s="167">
        <v>246.20558125281499</v>
      </c>
      <c r="M37" s="91">
        <f t="shared" si="1"/>
        <v>1765.332929179109</v>
      </c>
    </row>
    <row r="38" spans="1:13" ht="14.4" x14ac:dyDescent="0.3">
      <c r="A38" s="89">
        <v>28</v>
      </c>
      <c r="B38" s="29" t="s">
        <v>77</v>
      </c>
      <c r="C38" s="102">
        <v>2</v>
      </c>
      <c r="D38" s="102" t="s">
        <v>57</v>
      </c>
      <c r="E38" s="30">
        <v>33314.78</v>
      </c>
      <c r="F38" s="31">
        <v>1.0470723212608799E-3</v>
      </c>
      <c r="G38" s="101">
        <v>1705.8357256839099</v>
      </c>
      <c r="H38" s="90">
        <v>1065.1484542789672</v>
      </c>
      <c r="I38" s="90">
        <v>848.11802573231796</v>
      </c>
      <c r="J38" s="90">
        <v>1108.07</v>
      </c>
      <c r="K38" s="167">
        <v>1029.6864287876999</v>
      </c>
      <c r="L38" s="167">
        <v>933.01719392589087</v>
      </c>
      <c r="M38" s="91">
        <f t="shared" si="1"/>
        <v>6689.8758284087853</v>
      </c>
    </row>
    <row r="39" spans="1:13" ht="14.4" x14ac:dyDescent="0.3">
      <c r="A39" s="89">
        <v>29</v>
      </c>
      <c r="B39" s="29" t="s">
        <v>78</v>
      </c>
      <c r="C39" s="102">
        <v>8</v>
      </c>
      <c r="D39" s="102" t="s">
        <v>61</v>
      </c>
      <c r="E39" s="30">
        <v>62040.67</v>
      </c>
      <c r="F39" s="31">
        <v>1.94991737449506E-3</v>
      </c>
      <c r="G39" s="101">
        <v>3176.7038933280101</v>
      </c>
      <c r="H39" s="90">
        <v>1983.5797730896554</v>
      </c>
      <c r="I39" s="90">
        <v>1579.41341817386</v>
      </c>
      <c r="J39" s="90">
        <v>2063.52</v>
      </c>
      <c r="K39" s="167">
        <v>1917.5403809329</v>
      </c>
      <c r="L39" s="167">
        <v>1737.517457197142</v>
      </c>
      <c r="M39" s="91">
        <f t="shared" si="1"/>
        <v>12458.274922721568</v>
      </c>
    </row>
    <row r="40" spans="1:13" ht="14.4" x14ac:dyDescent="0.3">
      <c r="A40" s="89">
        <v>30</v>
      </c>
      <c r="B40" s="29" t="s">
        <v>79</v>
      </c>
      <c r="C40" s="102">
        <v>2</v>
      </c>
      <c r="D40" s="102" t="s">
        <v>57</v>
      </c>
      <c r="E40" s="30">
        <v>7290.73</v>
      </c>
      <c r="F40" s="31">
        <v>2.29145189756209E-4</v>
      </c>
      <c r="G40" s="101">
        <v>373.31141614368897</v>
      </c>
      <c r="H40" s="90">
        <v>233.1010377395653</v>
      </c>
      <c r="I40" s="90">
        <v>185.60529391901699</v>
      </c>
      <c r="J40" s="90">
        <v>242.49</v>
      </c>
      <c r="K40" s="167">
        <v>225.34039657339201</v>
      </c>
      <c r="L40" s="167">
        <v>204.18494272726133</v>
      </c>
      <c r="M40" s="91">
        <f t="shared" si="1"/>
        <v>1464.0330871029246</v>
      </c>
    </row>
    <row r="41" spans="1:13" ht="14.4" x14ac:dyDescent="0.3">
      <c r="A41" s="89">
        <v>31</v>
      </c>
      <c r="B41" s="29" t="s">
        <v>80</v>
      </c>
      <c r="C41" s="102">
        <v>8</v>
      </c>
      <c r="D41" s="102" t="s">
        <v>61</v>
      </c>
      <c r="E41" s="30">
        <v>86795.87</v>
      </c>
      <c r="F41" s="31">
        <v>2.7279649776092798E-3</v>
      </c>
      <c r="G41" s="101">
        <v>4444.2585509439496</v>
      </c>
      <c r="H41" s="90">
        <v>2775.0592010002374</v>
      </c>
      <c r="I41" s="90">
        <v>2209.6241339765402</v>
      </c>
      <c r="J41" s="90">
        <v>2886.89</v>
      </c>
      <c r="K41" s="167">
        <v>2682.6690560112102</v>
      </c>
      <c r="L41" s="167">
        <v>2430.8141633159939</v>
      </c>
      <c r="M41" s="91">
        <f t="shared" si="1"/>
        <v>17429.31510524793</v>
      </c>
    </row>
    <row r="42" spans="1:13" ht="14.4" x14ac:dyDescent="0.3">
      <c r="A42" s="89">
        <v>32</v>
      </c>
      <c r="B42" s="29" t="s">
        <v>81</v>
      </c>
      <c r="C42" s="102">
        <v>3</v>
      </c>
      <c r="D42" s="102" t="s">
        <v>57</v>
      </c>
      <c r="E42" s="30">
        <v>2840.28</v>
      </c>
      <c r="F42" s="31">
        <v>8.9269044328999403E-5</v>
      </c>
      <c r="G42" s="101">
        <v>145.432480567049</v>
      </c>
      <c r="H42" s="90">
        <v>90.810140475773082</v>
      </c>
      <c r="I42" s="90">
        <v>72.307026074522696</v>
      </c>
      <c r="J42" s="90">
        <v>94.47</v>
      </c>
      <c r="K42" s="167">
        <v>87.786795228937905</v>
      </c>
      <c r="L42" s="167">
        <v>79.545177112495708</v>
      </c>
      <c r="M42" s="91">
        <f t="shared" si="1"/>
        <v>570.35161945877837</v>
      </c>
    </row>
    <row r="43" spans="1:13" ht="14.4" x14ac:dyDescent="0.3">
      <c r="A43" s="89">
        <v>33</v>
      </c>
      <c r="B43" s="29" t="s">
        <v>82</v>
      </c>
      <c r="C43" s="102">
        <v>3</v>
      </c>
      <c r="D43" s="102" t="s">
        <v>57</v>
      </c>
      <c r="E43" s="30">
        <v>26400.07</v>
      </c>
      <c r="F43" s="31">
        <v>8.29745313532007E-4</v>
      </c>
      <c r="G43" s="101">
        <v>1351.77787656278</v>
      </c>
      <c r="H43" s="90">
        <v>844.06962175216677</v>
      </c>
      <c r="I43" s="90">
        <v>672.08534012816494</v>
      </c>
      <c r="J43" s="90">
        <v>878.09</v>
      </c>
      <c r="K43" s="167">
        <v>815.96798171998</v>
      </c>
      <c r="L43" s="167">
        <v>739.36310643045204</v>
      </c>
      <c r="M43" s="91">
        <f t="shared" si="1"/>
        <v>5301.3539265935442</v>
      </c>
    </row>
    <row r="44" spans="1:13" ht="14.4" x14ac:dyDescent="0.3">
      <c r="A44" s="89">
        <v>34</v>
      </c>
      <c r="B44" s="29" t="s">
        <v>83</v>
      </c>
      <c r="C44" s="102">
        <v>5</v>
      </c>
      <c r="D44" s="102" t="s">
        <v>61</v>
      </c>
      <c r="E44" s="30">
        <v>40715.870000000003</v>
      </c>
      <c r="F44" s="31">
        <v>1.2796860886686401E-3</v>
      </c>
      <c r="G44" s="101">
        <v>2084.7979679980399</v>
      </c>
      <c r="H44" s="90">
        <v>1301.7779494603712</v>
      </c>
      <c r="I44" s="90">
        <v>1036.53283258583</v>
      </c>
      <c r="J44" s="90">
        <v>1354.24</v>
      </c>
      <c r="K44" s="167">
        <v>1258.4378097434201</v>
      </c>
      <c r="L44" s="167">
        <v>1140.2928902922777</v>
      </c>
      <c r="M44" s="91">
        <f t="shared" si="1"/>
        <v>8176.0794500799384</v>
      </c>
    </row>
    <row r="45" spans="1:13" ht="14.4" x14ac:dyDescent="0.3">
      <c r="A45" s="89">
        <v>35</v>
      </c>
      <c r="B45" s="29" t="s">
        <v>84</v>
      </c>
      <c r="C45" s="102">
        <v>1</v>
      </c>
      <c r="D45" s="102" t="s">
        <v>57</v>
      </c>
      <c r="E45" s="30">
        <v>6466.98</v>
      </c>
      <c r="F45" s="31">
        <v>2.0325500453995799E-4</v>
      </c>
      <c r="G45" s="101">
        <v>331.13247397351398</v>
      </c>
      <c r="H45" s="90">
        <v>206.76389731083356</v>
      </c>
      <c r="I45" s="90">
        <v>164.63450486692</v>
      </c>
      <c r="J45" s="90">
        <v>215.1</v>
      </c>
      <c r="K45" s="167">
        <v>199.88009950062599</v>
      </c>
      <c r="L45" s="167">
        <v>181.11491454468128</v>
      </c>
      <c r="M45" s="91">
        <f t="shared" si="1"/>
        <v>1298.625890196575</v>
      </c>
    </row>
    <row r="46" spans="1:13" ht="14.4" x14ac:dyDescent="0.3">
      <c r="A46" s="89">
        <v>36</v>
      </c>
      <c r="B46" s="29" t="s">
        <v>122</v>
      </c>
      <c r="C46" s="102">
        <v>3</v>
      </c>
      <c r="D46" s="102" t="s">
        <v>61</v>
      </c>
      <c r="E46" s="30">
        <v>28290.720000000001</v>
      </c>
      <c r="F46" s="31">
        <v>8.8916780661741496E-4</v>
      </c>
      <c r="G46" s="101">
        <v>1448.5859093567601</v>
      </c>
      <c r="H46" s="90">
        <v>904.51795504695474</v>
      </c>
      <c r="I46" s="90">
        <v>720.21696054861502</v>
      </c>
      <c r="J46" s="90">
        <v>940.97</v>
      </c>
      <c r="K46" s="167">
        <v>874.40380649767496</v>
      </c>
      <c r="L46" s="167">
        <v>792.31284698692536</v>
      </c>
      <c r="M46" s="91">
        <f t="shared" si="1"/>
        <v>5681.0074784369299</v>
      </c>
    </row>
    <row r="47" spans="1:13" ht="14.4" x14ac:dyDescent="0.3">
      <c r="A47" s="89">
        <v>37</v>
      </c>
      <c r="B47" s="29" t="s">
        <v>85</v>
      </c>
      <c r="C47" s="102">
        <v>3</v>
      </c>
      <c r="D47" s="102" t="s">
        <v>61</v>
      </c>
      <c r="E47" s="30">
        <v>71957.67</v>
      </c>
      <c r="F47" s="31">
        <v>2.2616053463184998E-3</v>
      </c>
      <c r="G47" s="101">
        <v>3684.4897136638301</v>
      </c>
      <c r="H47" s="90">
        <v>2300.6485702146692</v>
      </c>
      <c r="I47" s="90">
        <v>1831.8775335360999</v>
      </c>
      <c r="J47" s="90">
        <v>2393.36</v>
      </c>
      <c r="K47" s="167">
        <v>2224.0529952826801</v>
      </c>
      <c r="L47" s="167">
        <v>2015.2539907165906</v>
      </c>
      <c r="M47" s="91">
        <f t="shared" si="1"/>
        <v>14449.682803413869</v>
      </c>
    </row>
    <row r="48" spans="1:13" ht="14.4" x14ac:dyDescent="0.3">
      <c r="A48" s="89">
        <v>38</v>
      </c>
      <c r="B48" s="29" t="s">
        <v>86</v>
      </c>
      <c r="C48" s="102">
        <v>1</v>
      </c>
      <c r="D48" s="102" t="s">
        <v>57</v>
      </c>
      <c r="E48" s="30">
        <v>2861.28</v>
      </c>
      <c r="F48" s="31">
        <v>8.9929067260157295E-5</v>
      </c>
      <c r="G48" s="101">
        <v>146.50775557229699</v>
      </c>
      <c r="H48" s="90">
        <v>91.481557712803024</v>
      </c>
      <c r="I48" s="90">
        <v>72.8416379957294</v>
      </c>
      <c r="J48" s="90">
        <v>95.17</v>
      </c>
      <c r="K48" s="167">
        <v>88.435858947940105</v>
      </c>
      <c r="L48" s="167">
        <v>80.133305296816403</v>
      </c>
      <c r="M48" s="91">
        <f t="shared" si="1"/>
        <v>574.57011552558595</v>
      </c>
    </row>
    <row r="49" spans="1:13" ht="14.4" x14ac:dyDescent="0.3">
      <c r="A49" s="89">
        <v>39</v>
      </c>
      <c r="B49" s="29" t="s">
        <v>87</v>
      </c>
      <c r="C49" s="102">
        <v>6</v>
      </c>
      <c r="D49" s="102" t="s">
        <v>57</v>
      </c>
      <c r="E49" s="30">
        <v>7451.57</v>
      </c>
      <c r="F49" s="31">
        <v>2.3420033681561099E-4</v>
      </c>
      <c r="G49" s="101">
        <v>381.54699861246098</v>
      </c>
      <c r="H49" s="90">
        <v>238.24345433022728</v>
      </c>
      <c r="I49" s="90">
        <v>189.69991208124901</v>
      </c>
      <c r="J49" s="90">
        <v>247.84</v>
      </c>
      <c r="K49" s="167">
        <v>230.31160650502599</v>
      </c>
      <c r="L49" s="167">
        <v>208.68944449707757</v>
      </c>
      <c r="M49" s="91">
        <f t="shared" si="1"/>
        <v>1496.3314160260409</v>
      </c>
    </row>
    <row r="50" spans="1:13" ht="14.4" x14ac:dyDescent="0.3">
      <c r="A50" s="89">
        <v>40</v>
      </c>
      <c r="B50" s="29" t="s">
        <v>23</v>
      </c>
      <c r="C50" s="102">
        <v>8</v>
      </c>
      <c r="D50" s="102" t="s">
        <v>61</v>
      </c>
      <c r="E50" s="30">
        <v>13406.96</v>
      </c>
      <c r="F50" s="31">
        <v>4.2137623986266201E-4</v>
      </c>
      <c r="G50" s="101">
        <v>686.48423735096401</v>
      </c>
      <c r="H50" s="90">
        <v>428.6506685795311</v>
      </c>
      <c r="I50" s="90">
        <v>341.31050681625902</v>
      </c>
      <c r="J50" s="90">
        <v>445.92</v>
      </c>
      <c r="K50" s="167">
        <v>414.37958657687301</v>
      </c>
      <c r="L50" s="167">
        <v>375.47671628858609</v>
      </c>
      <c r="M50" s="91">
        <f t="shared" si="1"/>
        <v>2692.2217156122133</v>
      </c>
    </row>
    <row r="51" spans="1:13" ht="14.4" x14ac:dyDescent="0.3">
      <c r="A51" s="89">
        <v>41</v>
      </c>
      <c r="B51" s="29" t="s">
        <v>123</v>
      </c>
      <c r="C51" s="102">
        <v>3</v>
      </c>
      <c r="D51" s="102" t="s">
        <v>57</v>
      </c>
      <c r="E51" s="30">
        <v>1269.58</v>
      </c>
      <c r="F51" s="31">
        <v>3.9902472044731901E-5</v>
      </c>
      <c r="G51" s="101">
        <v>65.007030531607299</v>
      </c>
      <c r="H51" s="90">
        <v>40.591328370876127</v>
      </c>
      <c r="I51" s="90">
        <v>32.3206001393146</v>
      </c>
      <c r="J51" s="90">
        <v>42.23</v>
      </c>
      <c r="K51" s="167">
        <v>39.239919827184302</v>
      </c>
      <c r="L51" s="167">
        <v>35.555989535708555</v>
      </c>
      <c r="M51" s="91">
        <f t="shared" si="1"/>
        <v>254.94486840469088</v>
      </c>
    </row>
    <row r="52" spans="1:13" ht="14.4" x14ac:dyDescent="0.3">
      <c r="A52" s="89">
        <v>42</v>
      </c>
      <c r="B52" s="29" t="s">
        <v>88</v>
      </c>
      <c r="C52" s="102">
        <v>1</v>
      </c>
      <c r="D52" s="102" t="s">
        <v>57</v>
      </c>
      <c r="E52" s="30">
        <v>6050.58</v>
      </c>
      <c r="F52" s="31">
        <v>1.9016769270500001E-4</v>
      </c>
      <c r="G52" s="101">
        <v>309.81130672658099</v>
      </c>
      <c r="H52" s="90">
        <v>193.45065266801276</v>
      </c>
      <c r="I52" s="90">
        <v>154.03391420070801</v>
      </c>
      <c r="J52" s="90">
        <v>201.25</v>
      </c>
      <c r="K52" s="167">
        <v>187.010093186695</v>
      </c>
      <c r="L52" s="167">
        <v>169.4531728327222</v>
      </c>
      <c r="M52" s="91">
        <f t="shared" si="1"/>
        <v>1215.0091396147191</v>
      </c>
    </row>
    <row r="53" spans="1:13" ht="14.4" x14ac:dyDescent="0.3">
      <c r="A53" s="89">
        <v>43</v>
      </c>
      <c r="B53" s="29" t="s">
        <v>89</v>
      </c>
      <c r="C53" s="102">
        <v>4</v>
      </c>
      <c r="D53" s="102" t="s">
        <v>57</v>
      </c>
      <c r="E53" s="30">
        <v>5810.57</v>
      </c>
      <c r="F53" s="31">
        <v>1.8262425919513399E-4</v>
      </c>
      <c r="G53" s="101">
        <v>297.52193748802102</v>
      </c>
      <c r="H53" s="90">
        <v>185.77699309374918</v>
      </c>
      <c r="I53" s="90">
        <v>147.923809095526</v>
      </c>
      <c r="J53" s="90">
        <v>193.26</v>
      </c>
      <c r="K53" s="167">
        <v>179.59191303442299</v>
      </c>
      <c r="L53" s="167">
        <v>162.73142780801686</v>
      </c>
      <c r="M53" s="91">
        <f t="shared" si="1"/>
        <v>1166.806080519736</v>
      </c>
    </row>
    <row r="54" spans="1:13" ht="14.4" x14ac:dyDescent="0.3">
      <c r="A54" s="89">
        <v>44</v>
      </c>
      <c r="B54" s="29" t="s">
        <v>90</v>
      </c>
      <c r="C54" s="102">
        <v>4</v>
      </c>
      <c r="D54" s="102" t="s">
        <v>57</v>
      </c>
      <c r="E54" s="30">
        <v>21888.3</v>
      </c>
      <c r="F54" s="31">
        <v>6.8794190114581603E-4</v>
      </c>
      <c r="G54" s="101">
        <v>1120.7591379708099</v>
      </c>
      <c r="H54" s="90">
        <v>699.81818615624684</v>
      </c>
      <c r="I54" s="90">
        <v>557.22600547374702</v>
      </c>
      <c r="J54" s="90">
        <v>728.02</v>
      </c>
      <c r="K54" s="167">
        <v>676.51911431604003</v>
      </c>
      <c r="L54" s="167">
        <v>613.00600651746993</v>
      </c>
      <c r="M54" s="91">
        <f t="shared" si="1"/>
        <v>4395.3484504343141</v>
      </c>
    </row>
    <row r="55" spans="1:13" ht="14.4" x14ac:dyDescent="0.3">
      <c r="A55" s="89">
        <v>45</v>
      </c>
      <c r="B55" s="29" t="s">
        <v>25</v>
      </c>
      <c r="C55" s="102">
        <v>7</v>
      </c>
      <c r="D55" s="102" t="s">
        <v>61</v>
      </c>
      <c r="E55" s="30">
        <v>114745.24</v>
      </c>
      <c r="F55" s="31">
        <v>3.6064042686290401E-3</v>
      </c>
      <c r="G55" s="101">
        <v>5875.3661211082399</v>
      </c>
      <c r="H55" s="90">
        <v>3668.6634287205175</v>
      </c>
      <c r="I55" s="90">
        <v>2921.1511050344898</v>
      </c>
      <c r="J55" s="90">
        <v>3816.51</v>
      </c>
      <c r="K55" s="167">
        <v>3546.5224862954801</v>
      </c>
      <c r="L55" s="167">
        <v>3213.5671266973068</v>
      </c>
      <c r="M55" s="91">
        <f t="shared" si="1"/>
        <v>23041.780267856037</v>
      </c>
    </row>
    <row r="56" spans="1:13" ht="14.4" x14ac:dyDescent="0.3">
      <c r="A56" s="89">
        <v>46</v>
      </c>
      <c r="B56" s="29" t="s">
        <v>17</v>
      </c>
      <c r="C56" s="102">
        <v>8</v>
      </c>
      <c r="D56" s="102" t="s">
        <v>126</v>
      </c>
      <c r="E56" s="30">
        <v>17265150.960000001</v>
      </c>
      <c r="F56" s="31">
        <v>0.54263788302389504</v>
      </c>
      <c r="G56" s="101">
        <v>884037.39472071803</v>
      </c>
      <c r="H56" s="90">
        <v>552005.71211747802</v>
      </c>
      <c r="I56" s="90">
        <v>439531.21545949398</v>
      </c>
      <c r="J56" s="90">
        <v>574251.16</v>
      </c>
      <c r="K56" s="167">
        <v>533627.76624917996</v>
      </c>
      <c r="L56" s="167">
        <v>483529.61362512683</v>
      </c>
      <c r="M56" s="91">
        <f t="shared" si="1"/>
        <v>3466982.8621719969</v>
      </c>
    </row>
    <row r="57" spans="1:13" ht="14.4" x14ac:dyDescent="0.3">
      <c r="A57" s="89">
        <v>47</v>
      </c>
      <c r="B57" s="29" t="s">
        <v>24</v>
      </c>
      <c r="C57" s="102">
        <v>4</v>
      </c>
      <c r="D57" s="102" t="s">
        <v>57</v>
      </c>
      <c r="E57" s="30">
        <v>83769.31</v>
      </c>
      <c r="F57" s="31">
        <v>2.63284121558427E-3</v>
      </c>
      <c r="G57" s="101">
        <v>4289.2878690446196</v>
      </c>
      <c r="H57" s="90">
        <v>2678.293269909509</v>
      </c>
      <c r="I57" s="90">
        <v>2132.5748455838102</v>
      </c>
      <c r="J57" s="90">
        <v>2786.23</v>
      </c>
      <c r="K57" s="167">
        <v>2589.12475651676</v>
      </c>
      <c r="L57" s="167">
        <v>2346.0520091475337</v>
      </c>
      <c r="M57" s="91">
        <f t="shared" si="1"/>
        <v>16821.562750202233</v>
      </c>
    </row>
    <row r="58" spans="1:13" ht="14.4" x14ac:dyDescent="0.3">
      <c r="A58" s="89">
        <v>48</v>
      </c>
      <c r="B58" s="29" t="s">
        <v>91</v>
      </c>
      <c r="C58" s="102">
        <v>7</v>
      </c>
      <c r="D58" s="102" t="s">
        <v>62</v>
      </c>
      <c r="E58" s="30">
        <v>59962.04</v>
      </c>
      <c r="F58" s="31">
        <v>1.8845867332858901E-3</v>
      </c>
      <c r="G58" s="101">
        <v>3070.2706131299001</v>
      </c>
      <c r="H58" s="90">
        <v>1917.121296355971</v>
      </c>
      <c r="I58" s="90">
        <v>1526.4962573273001</v>
      </c>
      <c r="J58" s="90">
        <v>1994.38</v>
      </c>
      <c r="K58" s="167">
        <v>1853.2945086362499</v>
      </c>
      <c r="L58" s="167">
        <v>1679.3031292078779</v>
      </c>
      <c r="M58" s="91">
        <f t="shared" si="1"/>
        <v>12040.865804657298</v>
      </c>
    </row>
    <row r="59" spans="1:13" ht="14.4" x14ac:dyDescent="0.3">
      <c r="A59" s="89">
        <v>49</v>
      </c>
      <c r="B59" s="29" t="s">
        <v>92</v>
      </c>
      <c r="C59" s="102">
        <v>2</v>
      </c>
      <c r="D59" s="102" t="s">
        <v>57</v>
      </c>
      <c r="E59" s="30">
        <v>23815.1</v>
      </c>
      <c r="F59" s="31">
        <v>7.4850057656271698E-4</v>
      </c>
      <c r="G59" s="101">
        <v>1219.41817988097</v>
      </c>
      <c r="H59" s="90">
        <v>761.42231626620742</v>
      </c>
      <c r="I59" s="90">
        <v>606.27792212998895</v>
      </c>
      <c r="J59" s="90">
        <v>792.11</v>
      </c>
      <c r="K59" s="167">
        <v>736.07225592430302</v>
      </c>
      <c r="L59" s="167">
        <v>666.96816773409535</v>
      </c>
      <c r="M59" s="91">
        <f t="shared" si="1"/>
        <v>4782.2688419355645</v>
      </c>
    </row>
    <row r="60" spans="1:13" ht="14.4" x14ac:dyDescent="0.3">
      <c r="A60" s="89">
        <v>50</v>
      </c>
      <c r="B60" s="29" t="s">
        <v>19</v>
      </c>
      <c r="C60" s="102">
        <v>7</v>
      </c>
      <c r="D60" s="102" t="s">
        <v>62</v>
      </c>
      <c r="E60" s="30">
        <v>4031142.92</v>
      </c>
      <c r="F60" s="31">
        <v>0.126697465046408</v>
      </c>
      <c r="G60" s="101">
        <v>206408.915450553</v>
      </c>
      <c r="H60" s="90">
        <v>128884.70673423666</v>
      </c>
      <c r="I60" s="90">
        <v>102623.66957714299</v>
      </c>
      <c r="J60" s="90">
        <v>134078.67000000001</v>
      </c>
      <c r="K60" s="167">
        <v>124593.743594513</v>
      </c>
      <c r="L60" s="167">
        <v>112896.6079179458</v>
      </c>
      <c r="M60" s="91">
        <f t="shared" si="1"/>
        <v>809486.31327439158</v>
      </c>
    </row>
    <row r="61" spans="1:13" ht="14.4" x14ac:dyDescent="0.3">
      <c r="A61" s="89">
        <v>51</v>
      </c>
      <c r="B61" s="29" t="s">
        <v>124</v>
      </c>
      <c r="C61" s="102">
        <v>4</v>
      </c>
      <c r="D61" s="102" t="s">
        <v>57</v>
      </c>
      <c r="E61" s="30">
        <v>2401.98</v>
      </c>
      <c r="F61" s="31">
        <v>7.5493422865833702E-5</v>
      </c>
      <c r="G61" s="101">
        <v>122.989955100356</v>
      </c>
      <c r="H61" s="90">
        <v>76.79670357147802</v>
      </c>
      <c r="I61" s="90">
        <v>61.148911547622802</v>
      </c>
      <c r="J61" s="90">
        <v>79.89</v>
      </c>
      <c r="K61" s="167">
        <v>74.2399081794767</v>
      </c>
      <c r="L61" s="167">
        <v>67.270101722602149</v>
      </c>
      <c r="M61" s="91">
        <f t="shared" si="1"/>
        <v>482.3355801215356</v>
      </c>
    </row>
    <row r="62" spans="1:13" ht="14.4" x14ac:dyDescent="0.3">
      <c r="A62" s="89">
        <v>52</v>
      </c>
      <c r="B62" s="29" t="s">
        <v>93</v>
      </c>
      <c r="C62" s="102">
        <v>8</v>
      </c>
      <c r="D62" s="102" t="s">
        <v>61</v>
      </c>
      <c r="E62" s="30">
        <v>121649.04</v>
      </c>
      <c r="F62" s="31">
        <v>3.8233883787303501E-3</v>
      </c>
      <c r="G62" s="101">
        <v>6228.8653392623701</v>
      </c>
      <c r="H62" s="90">
        <v>3889.3934440065614</v>
      </c>
      <c r="I62" s="90">
        <v>3096.9060470167201</v>
      </c>
      <c r="J62" s="90">
        <v>4046.13</v>
      </c>
      <c r="K62" s="167">
        <v>3759.9037293072802</v>
      </c>
      <c r="L62" s="167">
        <v>3406.9156675979389</v>
      </c>
      <c r="M62" s="91">
        <f t="shared" si="1"/>
        <v>24428.114227190872</v>
      </c>
    </row>
    <row r="63" spans="1:13" ht="14.4" x14ac:dyDescent="0.3">
      <c r="A63" s="89">
        <v>53</v>
      </c>
      <c r="B63" s="29" t="s">
        <v>20</v>
      </c>
      <c r="C63" s="102">
        <v>8</v>
      </c>
      <c r="D63" s="102" t="s">
        <v>61</v>
      </c>
      <c r="E63" s="30">
        <v>571189.74</v>
      </c>
      <c r="F63" s="31">
        <v>1.7952301259146899E-2</v>
      </c>
      <c r="G63" s="101">
        <v>29246.954794121499</v>
      </c>
      <c r="H63" s="90">
        <v>18262.220811934181</v>
      </c>
      <c r="I63" s="90">
        <v>14541.183060712299</v>
      </c>
      <c r="J63" s="90">
        <v>18998.18</v>
      </c>
      <c r="K63" s="167">
        <v>17654.216042872598</v>
      </c>
      <c r="L63" s="167">
        <v>15996.799270895957</v>
      </c>
      <c r="M63" s="91">
        <f t="shared" si="1"/>
        <v>114699.55398053653</v>
      </c>
    </row>
    <row r="64" spans="1:13" ht="14.4" x14ac:dyDescent="0.3">
      <c r="A64" s="89">
        <v>54</v>
      </c>
      <c r="B64" s="29" t="s">
        <v>94</v>
      </c>
      <c r="C64" s="102">
        <v>6</v>
      </c>
      <c r="D64" s="102" t="s">
        <v>57</v>
      </c>
      <c r="E64" s="30">
        <v>17419.88</v>
      </c>
      <c r="F64" s="31">
        <v>5.4750096466751495E-4</v>
      </c>
      <c r="G64" s="101">
        <v>891.96007421110505</v>
      </c>
      <c r="H64" s="90">
        <v>556.95274757105256</v>
      </c>
      <c r="I64" s="90">
        <v>443.470262570964</v>
      </c>
      <c r="J64" s="90">
        <v>579.4</v>
      </c>
      <c r="K64" s="167">
        <v>538.41009987489599</v>
      </c>
      <c r="L64" s="167">
        <v>487.86297121355</v>
      </c>
      <c r="M64" s="91">
        <f t="shared" si="1"/>
        <v>3498.0561554415672</v>
      </c>
    </row>
    <row r="65" spans="1:13" ht="14.4" x14ac:dyDescent="0.3">
      <c r="A65" s="89">
        <v>55</v>
      </c>
      <c r="B65" s="29" t="s">
        <v>95</v>
      </c>
      <c r="C65" s="102">
        <v>1</v>
      </c>
      <c r="D65" s="102" t="s">
        <v>61</v>
      </c>
      <c r="E65" s="30">
        <v>28335.75</v>
      </c>
      <c r="F65" s="31">
        <v>8.9058308435979803E-4</v>
      </c>
      <c r="G65" s="101">
        <v>1450.8916061894399</v>
      </c>
      <c r="H65" s="90">
        <v>905.95766543664342</v>
      </c>
      <c r="I65" s="90">
        <v>721.36332125394597</v>
      </c>
      <c r="J65" s="90">
        <v>942.47</v>
      </c>
      <c r="K65" s="167">
        <v>875.79558455799304</v>
      </c>
      <c r="L65" s="167">
        <v>793.5739618507331</v>
      </c>
      <c r="M65" s="91">
        <f t="shared" si="1"/>
        <v>5690.0521392887558</v>
      </c>
    </row>
    <row r="66" spans="1:13" ht="14.4" x14ac:dyDescent="0.3">
      <c r="A66" s="89">
        <v>56</v>
      </c>
      <c r="B66" s="29" t="s">
        <v>125</v>
      </c>
      <c r="C66" s="102">
        <v>2</v>
      </c>
      <c r="D66" s="102" t="s">
        <v>61</v>
      </c>
      <c r="E66" s="30">
        <v>60476.73</v>
      </c>
      <c r="F66" s="31">
        <v>1.9007632667353001E-3</v>
      </c>
      <c r="G66" s="101">
        <v>3096.6245794371098</v>
      </c>
      <c r="H66" s="90">
        <v>1933.5770933905849</v>
      </c>
      <c r="I66" s="90">
        <v>1539.5990863618599</v>
      </c>
      <c r="J66" s="90">
        <v>2011.5</v>
      </c>
      <c r="K66" s="167">
        <v>1869.2024422330801</v>
      </c>
      <c r="L66" s="167">
        <v>1693.7175908834984</v>
      </c>
      <c r="M66" s="91">
        <f t="shared" si="1"/>
        <v>12144.220792306132</v>
      </c>
    </row>
    <row r="67" spans="1:13" ht="14.4" x14ac:dyDescent="0.3">
      <c r="A67" s="89">
        <v>57</v>
      </c>
      <c r="B67" s="29" t="s">
        <v>96</v>
      </c>
      <c r="C67" s="102">
        <v>4</v>
      </c>
      <c r="D67" s="102" t="s">
        <v>57</v>
      </c>
      <c r="E67" s="30">
        <v>7645.92</v>
      </c>
      <c r="F67" s="31">
        <v>2.4030869189515901E-4</v>
      </c>
      <c r="G67" s="101">
        <v>391.49841276818103</v>
      </c>
      <c r="H67" s="90">
        <v>244.45726099769109</v>
      </c>
      <c r="I67" s="90">
        <v>194.64761812346501</v>
      </c>
      <c r="J67" s="90">
        <v>254.31</v>
      </c>
      <c r="K67" s="167">
        <v>236.318536685412</v>
      </c>
      <c r="L67" s="167">
        <v>214.13243081244565</v>
      </c>
      <c r="M67" s="91">
        <f t="shared" si="1"/>
        <v>1535.3642593871948</v>
      </c>
    </row>
    <row r="68" spans="1:13" ht="14.4" x14ac:dyDescent="0.3">
      <c r="A68" s="89">
        <v>58</v>
      </c>
      <c r="B68" s="29" t="s">
        <v>97</v>
      </c>
      <c r="C68" s="102">
        <v>1</v>
      </c>
      <c r="D68" s="102" t="s">
        <v>57</v>
      </c>
      <c r="E68" s="30">
        <v>603.54999999999995</v>
      </c>
      <c r="F68" s="31">
        <v>1.89693733381102E-5</v>
      </c>
      <c r="G68" s="101">
        <v>30.903915686566901</v>
      </c>
      <c r="H68" s="90">
        <v>19.296851114732664</v>
      </c>
      <c r="I68" s="90">
        <v>15.365001192586</v>
      </c>
      <c r="J68" s="90">
        <v>20.07</v>
      </c>
      <c r="K68" s="167">
        <v>18.654400362085902</v>
      </c>
      <c r="L68" s="167">
        <v>16.903084078417191</v>
      </c>
      <c r="M68" s="91">
        <f t="shared" si="1"/>
        <v>121.19325243438867</v>
      </c>
    </row>
    <row r="69" spans="1:13" ht="14.4" x14ac:dyDescent="0.3">
      <c r="A69" s="234" t="s">
        <v>98</v>
      </c>
      <c r="B69" s="234"/>
      <c r="C69" s="234"/>
      <c r="D69" s="234"/>
      <c r="E69" s="92">
        <f>SUM(E11:E68)</f>
        <v>30894789.240000006</v>
      </c>
      <c r="F69" s="93">
        <f>SUM(F11:F68)</f>
        <v>0.97101282627087981</v>
      </c>
      <c r="G69" s="92">
        <f>SUM(G11:G68)</f>
        <v>1581923.5553429106</v>
      </c>
      <c r="H69" s="92">
        <f>SUM(H11:H68)</f>
        <v>987775.90619720716</v>
      </c>
      <c r="I69" s="92">
        <f>SUM(I8*F69)</f>
        <v>786510.60147012386</v>
      </c>
      <c r="J69" s="92">
        <f>SUM(J11:J68)</f>
        <v>1027582.5800000001</v>
      </c>
      <c r="K69" s="168">
        <f>SUM(K11:K68)</f>
        <v>954889.84770975879</v>
      </c>
      <c r="L69" s="92">
        <f>SUM(L11:L68)</f>
        <v>865242.68194784725</v>
      </c>
      <c r="M69" s="92">
        <f>SUM(G69:L69)</f>
        <v>6203925.1726678479</v>
      </c>
    </row>
    <row r="70" spans="1:13" ht="14.4" x14ac:dyDescent="0.3">
      <c r="A70" s="234" t="s">
        <v>99</v>
      </c>
      <c r="B70" s="234"/>
      <c r="C70" s="234"/>
      <c r="D70" s="234"/>
      <c r="E70" s="92">
        <f>SUM('EMS-Cumulative'!E43)</f>
        <v>922287.12</v>
      </c>
      <c r="F70" s="94">
        <f>SUM('EMS-Cumulative'!F43)</f>
        <v>2.8987173729120082E-2</v>
      </c>
      <c r="G70" s="92">
        <f>SUM('EMS-Cumulative'!G43)</f>
        <v>47224.394657089862</v>
      </c>
      <c r="H70" s="92">
        <f>SUM('EMS-Cumulative'!H43)</f>
        <v>29487.589999999997</v>
      </c>
      <c r="I70" s="92">
        <f>SUM(I8*F70)</f>
        <v>23479.318529876076</v>
      </c>
      <c r="J70" s="92">
        <f>SUM('EMS-Cumulative'!J43)</f>
        <v>30675.900000000009</v>
      </c>
      <c r="K70" s="168">
        <f>SUM('EMS-Cumulative'!K43)</f>
        <v>28505.862290241395</v>
      </c>
      <c r="L70" s="92">
        <f>SUM('EMS-Cumulative'!L43)</f>
        <v>25829.669014665302</v>
      </c>
      <c r="M70" s="92">
        <f>SUM(L70,G70:K70)</f>
        <v>185202.73449187266</v>
      </c>
    </row>
    <row r="71" spans="1:13" ht="14.4" x14ac:dyDescent="0.3">
      <c r="A71" s="234" t="s">
        <v>100</v>
      </c>
      <c r="B71" s="234"/>
      <c r="C71" s="234"/>
      <c r="D71" s="234"/>
      <c r="E71" s="92">
        <f t="shared" ref="E71:H71" si="2">SUM(E69:E70)</f>
        <v>31817076.360000007</v>
      </c>
      <c r="F71" s="94">
        <f>SUM(F69:F70)</f>
        <v>0.99999999999999989</v>
      </c>
      <c r="G71" s="92">
        <f t="shared" si="2"/>
        <v>1629147.9500000004</v>
      </c>
      <c r="H71" s="92">
        <f t="shared" si="2"/>
        <v>1017263.4961972071</v>
      </c>
      <c r="I71" s="92">
        <f>SUM(I69:I70)</f>
        <v>809989.91999999993</v>
      </c>
      <c r="J71" s="92">
        <f>SUM(J69:J70)</f>
        <v>1058258.48</v>
      </c>
      <c r="K71" s="168">
        <f>SUM(K69:K70)</f>
        <v>983395.7100000002</v>
      </c>
      <c r="L71" s="92">
        <f>SUM(L69:L70)</f>
        <v>891072.35096251254</v>
      </c>
      <c r="M71" s="92">
        <f>SUM(L71,G71:K71)</f>
        <v>6389127.9071597205</v>
      </c>
    </row>
    <row r="72" spans="1:13" x14ac:dyDescent="0.3">
      <c r="A72" s="5"/>
      <c r="B72" s="36"/>
      <c r="C72" s="103"/>
      <c r="D72" s="103" t="s">
        <v>101</v>
      </c>
      <c r="E72" s="37"/>
      <c r="F72" s="38"/>
      <c r="G72" s="37"/>
      <c r="H72" s="37"/>
      <c r="I72" s="39"/>
      <c r="J72" s="40"/>
      <c r="K72" s="169"/>
      <c r="L72" s="41"/>
      <c r="M72" s="40"/>
    </row>
    <row r="73" spans="1:13" x14ac:dyDescent="0.3">
      <c r="A73" s="5"/>
      <c r="B73" s="42" t="s">
        <v>102</v>
      </c>
      <c r="C73" s="40"/>
      <c r="D73" s="40"/>
      <c r="E73" s="37"/>
      <c r="F73" s="37"/>
      <c r="G73" s="37"/>
      <c r="H73" s="37"/>
      <c r="I73" s="39"/>
      <c r="J73" s="40"/>
      <c r="K73" s="169"/>
      <c r="L73" s="41"/>
      <c r="M73" s="40"/>
    </row>
    <row r="75" spans="1:13" ht="53.25" customHeight="1" x14ac:dyDescent="0.3">
      <c r="B75" s="232" t="s">
        <v>103</v>
      </c>
      <c r="C75" s="232"/>
      <c r="D75" s="232"/>
      <c r="J75" s="45"/>
      <c r="K75" s="170"/>
      <c r="L75" s="46"/>
    </row>
    <row r="76" spans="1:13" ht="57" customHeight="1" x14ac:dyDescent="0.3">
      <c r="B76" s="232"/>
      <c r="C76" s="232"/>
      <c r="D76" s="232"/>
    </row>
    <row r="80" spans="1:13" x14ac:dyDescent="0.3">
      <c r="G80" s="48"/>
      <c r="H80" s="48"/>
      <c r="I80" s="49"/>
      <c r="J80" s="32"/>
      <c r="K80" s="172"/>
    </row>
    <row r="81" spans="2:13" x14ac:dyDescent="0.3">
      <c r="G81" s="48"/>
      <c r="H81" s="48"/>
      <c r="I81" s="49"/>
      <c r="J81" s="32"/>
      <c r="K81" s="172"/>
    </row>
    <row r="82" spans="2:13" x14ac:dyDescent="0.3">
      <c r="B82" s="32"/>
      <c r="E82" s="48"/>
      <c r="F82" s="48"/>
      <c r="G82" s="48"/>
      <c r="H82" s="48"/>
      <c r="I82" s="49"/>
      <c r="J82" s="32"/>
      <c r="K82" s="172"/>
      <c r="L82" s="32"/>
      <c r="M82" s="32"/>
    </row>
    <row r="83" spans="2:13" x14ac:dyDescent="0.3">
      <c r="B83" s="32"/>
      <c r="E83" s="48"/>
      <c r="F83" s="48"/>
      <c r="G83" s="48"/>
      <c r="H83" s="48"/>
      <c r="I83" s="49"/>
      <c r="J83" s="32"/>
      <c r="K83" s="172"/>
      <c r="L83" s="32"/>
      <c r="M83" s="32"/>
    </row>
    <row r="84" spans="2:13" x14ac:dyDescent="0.3">
      <c r="B84" s="32"/>
      <c r="E84" s="48"/>
      <c r="F84" s="48"/>
      <c r="G84" s="48"/>
      <c r="H84" s="48"/>
      <c r="I84" s="49"/>
      <c r="J84" s="32"/>
      <c r="K84" s="172"/>
      <c r="L84" s="32"/>
      <c r="M84" s="32"/>
    </row>
    <row r="85" spans="2:13" x14ac:dyDescent="0.3">
      <c r="B85" s="32"/>
      <c r="E85" s="48"/>
      <c r="F85" s="48"/>
      <c r="G85" s="48"/>
      <c r="H85" s="48"/>
      <c r="I85" s="49"/>
      <c r="J85" s="32"/>
      <c r="K85" s="172"/>
      <c r="L85" s="32"/>
      <c r="M85" s="32"/>
    </row>
    <row r="86" spans="2:13" x14ac:dyDescent="0.3">
      <c r="B86" s="32"/>
      <c r="E86" s="48"/>
      <c r="F86" s="48"/>
      <c r="G86" s="48"/>
      <c r="H86" s="48"/>
      <c r="I86" s="49"/>
      <c r="J86" s="32"/>
      <c r="K86" s="172"/>
      <c r="L86" s="32"/>
      <c r="M86" s="32"/>
    </row>
    <row r="87" spans="2:13" x14ac:dyDescent="0.3">
      <c r="B87" s="32"/>
      <c r="E87" s="48"/>
      <c r="F87" s="48"/>
      <c r="G87" s="48"/>
      <c r="H87" s="48"/>
      <c r="I87" s="49"/>
      <c r="J87" s="32"/>
      <c r="K87" s="172"/>
      <c r="L87" s="32"/>
      <c r="M87" s="32"/>
    </row>
    <row r="88" spans="2:13" x14ac:dyDescent="0.3">
      <c r="B88" s="32"/>
      <c r="E88" s="48"/>
      <c r="F88" s="48"/>
      <c r="G88" s="48"/>
      <c r="H88" s="48"/>
      <c r="I88" s="49"/>
      <c r="J88" s="32"/>
      <c r="K88" s="172"/>
      <c r="L88" s="32"/>
      <c r="M88" s="32"/>
    </row>
    <row r="89" spans="2:13" x14ac:dyDescent="0.3">
      <c r="B89" s="32"/>
      <c r="E89" s="48"/>
      <c r="F89" s="48"/>
      <c r="G89" s="48"/>
      <c r="H89" s="48"/>
      <c r="I89" s="49"/>
      <c r="J89" s="32"/>
      <c r="K89" s="172"/>
      <c r="L89" s="32"/>
      <c r="M89" s="32"/>
    </row>
    <row r="90" spans="2:13" x14ac:dyDescent="0.3">
      <c r="B90" s="32"/>
      <c r="E90" s="48"/>
      <c r="F90" s="48"/>
      <c r="G90" s="48"/>
      <c r="H90" s="48"/>
      <c r="I90" s="49"/>
      <c r="J90" s="32"/>
      <c r="K90" s="172"/>
      <c r="L90" s="32"/>
      <c r="M90" s="32"/>
    </row>
    <row r="91" spans="2:13" x14ac:dyDescent="0.3">
      <c r="B91" s="32"/>
      <c r="E91" s="48"/>
      <c r="F91" s="48"/>
      <c r="G91" s="48"/>
      <c r="H91" s="48"/>
      <c r="I91" s="49"/>
      <c r="J91" s="32"/>
      <c r="K91" s="172"/>
      <c r="L91" s="32"/>
      <c r="M91" s="32"/>
    </row>
    <row r="92" spans="2:13" x14ac:dyDescent="0.3">
      <c r="B92" s="32"/>
      <c r="E92" s="48"/>
      <c r="F92" s="48"/>
      <c r="G92" s="48"/>
      <c r="H92" s="48"/>
      <c r="I92" s="49"/>
      <c r="J92" s="32"/>
      <c r="K92" s="172"/>
      <c r="L92" s="32"/>
      <c r="M92" s="32"/>
    </row>
    <row r="93" spans="2:13" x14ac:dyDescent="0.3">
      <c r="B93" s="32"/>
      <c r="E93" s="48"/>
      <c r="F93" s="48"/>
      <c r="G93" s="48"/>
      <c r="H93" s="48"/>
      <c r="I93" s="49"/>
      <c r="J93" s="32"/>
      <c r="K93" s="172"/>
      <c r="L93" s="32"/>
      <c r="M93" s="32"/>
    </row>
    <row r="94" spans="2:13" x14ac:dyDescent="0.3">
      <c r="B94" s="32"/>
      <c r="E94" s="48"/>
      <c r="F94" s="48"/>
      <c r="G94" s="48"/>
      <c r="H94" s="48"/>
      <c r="I94" s="49"/>
      <c r="J94" s="32"/>
      <c r="K94" s="172"/>
      <c r="L94" s="32"/>
      <c r="M94" s="32"/>
    </row>
    <row r="95" spans="2:13" x14ac:dyDescent="0.3">
      <c r="B95" s="32"/>
      <c r="E95" s="48"/>
      <c r="F95" s="48"/>
      <c r="G95" s="48"/>
      <c r="H95" s="48"/>
      <c r="I95" s="49"/>
      <c r="J95" s="32"/>
      <c r="K95" s="172"/>
      <c r="L95" s="32"/>
      <c r="M95" s="32"/>
    </row>
    <row r="96" spans="2:13" x14ac:dyDescent="0.3">
      <c r="B96" s="32"/>
      <c r="E96" s="48"/>
      <c r="F96" s="48"/>
      <c r="G96" s="48"/>
      <c r="H96" s="48"/>
      <c r="I96" s="49"/>
      <c r="J96" s="32"/>
      <c r="K96" s="172"/>
      <c r="L96" s="32"/>
      <c r="M96" s="32"/>
    </row>
    <row r="97" spans="3:11" s="32" customFormat="1" x14ac:dyDescent="0.3">
      <c r="C97" s="35"/>
      <c r="D97" s="35"/>
      <c r="E97" s="48"/>
      <c r="F97" s="48"/>
      <c r="G97" s="48"/>
      <c r="H97" s="48"/>
      <c r="I97" s="49"/>
      <c r="K97" s="172"/>
    </row>
    <row r="98" spans="3:11" s="32" customFormat="1" x14ac:dyDescent="0.3">
      <c r="C98" s="35"/>
      <c r="D98" s="35"/>
      <c r="E98" s="48"/>
      <c r="F98" s="48"/>
      <c r="G98" s="48"/>
      <c r="H98" s="48"/>
      <c r="I98" s="49"/>
      <c r="K98" s="172"/>
    </row>
    <row r="99" spans="3:11" s="32" customFormat="1" x14ac:dyDescent="0.3">
      <c r="C99" s="35"/>
      <c r="D99" s="35"/>
      <c r="E99" s="48"/>
      <c r="F99" s="48"/>
      <c r="G99" s="48"/>
      <c r="H99" s="48"/>
      <c r="I99" s="49"/>
      <c r="K99" s="172"/>
    </row>
    <row r="100" spans="3:11" s="32" customFormat="1" x14ac:dyDescent="0.3">
      <c r="C100" s="35"/>
      <c r="D100" s="35"/>
      <c r="E100" s="48"/>
      <c r="F100" s="48"/>
      <c r="G100" s="48"/>
      <c r="H100" s="48"/>
      <c r="I100" s="49"/>
      <c r="K100" s="172"/>
    </row>
    <row r="101" spans="3:11" s="32" customFormat="1" x14ac:dyDescent="0.3">
      <c r="C101" s="35"/>
      <c r="D101" s="35"/>
      <c r="E101" s="48"/>
      <c r="F101" s="48"/>
      <c r="G101" s="48"/>
      <c r="H101" s="48"/>
      <c r="I101" s="49"/>
      <c r="K101" s="172"/>
    </row>
    <row r="102" spans="3:11" s="32" customFormat="1" x14ac:dyDescent="0.3">
      <c r="C102" s="35"/>
      <c r="D102" s="35"/>
      <c r="E102" s="48"/>
      <c r="F102" s="48"/>
      <c r="G102" s="48"/>
      <c r="H102" s="48"/>
      <c r="I102" s="49"/>
      <c r="K102" s="172"/>
    </row>
    <row r="103" spans="3:11" s="32" customFormat="1" x14ac:dyDescent="0.3">
      <c r="C103" s="35"/>
      <c r="D103" s="35"/>
      <c r="E103" s="48"/>
      <c r="F103" s="48"/>
      <c r="G103" s="48"/>
      <c r="H103" s="48"/>
      <c r="I103" s="49"/>
      <c r="K103" s="172"/>
    </row>
    <row r="104" spans="3:11" s="32" customFormat="1" x14ac:dyDescent="0.3">
      <c r="C104" s="35"/>
      <c r="D104" s="35"/>
      <c r="E104" s="48"/>
      <c r="F104" s="48"/>
      <c r="G104" s="48"/>
      <c r="H104" s="48"/>
      <c r="I104" s="49"/>
      <c r="K104" s="172"/>
    </row>
    <row r="105" spans="3:11" s="32" customFormat="1" x14ac:dyDescent="0.3">
      <c r="C105" s="35"/>
      <c r="D105" s="35"/>
      <c r="E105" s="48"/>
      <c r="F105" s="48"/>
      <c r="G105" s="48"/>
      <c r="H105" s="48"/>
      <c r="I105" s="49"/>
      <c r="K105" s="172"/>
    </row>
    <row r="106" spans="3:11" s="32" customFormat="1" x14ac:dyDescent="0.3">
      <c r="C106" s="35"/>
      <c r="D106" s="35"/>
      <c r="E106" s="48"/>
      <c r="F106" s="48"/>
      <c r="G106" s="48"/>
      <c r="H106" s="48"/>
      <c r="I106" s="49"/>
      <c r="K106" s="172"/>
    </row>
    <row r="107" spans="3:11" s="32" customFormat="1" x14ac:dyDescent="0.3">
      <c r="C107" s="35"/>
      <c r="D107" s="35"/>
      <c r="E107" s="48"/>
      <c r="F107" s="48"/>
      <c r="G107" s="48"/>
      <c r="H107" s="48"/>
      <c r="I107" s="49"/>
      <c r="K107" s="172"/>
    </row>
    <row r="108" spans="3:11" s="32" customFormat="1" x14ac:dyDescent="0.3">
      <c r="C108" s="35"/>
      <c r="D108" s="35"/>
      <c r="E108" s="48"/>
      <c r="F108" s="48"/>
      <c r="G108" s="48"/>
      <c r="H108" s="48"/>
      <c r="I108" s="49"/>
      <c r="K108" s="172"/>
    </row>
    <row r="109" spans="3:11" s="32" customFormat="1" x14ac:dyDescent="0.3">
      <c r="C109" s="35"/>
      <c r="D109" s="35"/>
      <c r="E109" s="48"/>
      <c r="F109" s="48"/>
      <c r="G109" s="48"/>
      <c r="H109" s="48"/>
      <c r="I109" s="49"/>
      <c r="K109" s="172"/>
    </row>
    <row r="110" spans="3:11" s="32" customFormat="1" x14ac:dyDescent="0.3">
      <c r="C110" s="35"/>
      <c r="D110" s="35"/>
      <c r="E110" s="48"/>
      <c r="F110" s="48"/>
      <c r="G110" s="48"/>
      <c r="H110" s="48"/>
      <c r="I110" s="49"/>
      <c r="K110" s="172"/>
    </row>
    <row r="111" spans="3:11" s="32" customFormat="1" x14ac:dyDescent="0.3">
      <c r="C111" s="35"/>
      <c r="D111" s="35"/>
      <c r="E111" s="48"/>
      <c r="F111" s="48"/>
      <c r="G111" s="48"/>
      <c r="H111" s="48"/>
      <c r="I111" s="49"/>
      <c r="K111" s="172"/>
    </row>
    <row r="112" spans="3:11" s="32" customFormat="1" x14ac:dyDescent="0.3">
      <c r="C112" s="35"/>
      <c r="D112" s="35"/>
      <c r="E112" s="48"/>
      <c r="F112" s="48"/>
      <c r="G112" s="48"/>
      <c r="H112" s="48"/>
      <c r="I112" s="49"/>
      <c r="K112" s="172"/>
    </row>
    <row r="113" spans="3:11" s="32" customFormat="1" x14ac:dyDescent="0.3">
      <c r="C113" s="35"/>
      <c r="D113" s="35"/>
      <c r="E113" s="48"/>
      <c r="F113" s="48"/>
      <c r="G113" s="48"/>
      <c r="H113" s="48"/>
      <c r="I113" s="49"/>
      <c r="K113" s="172"/>
    </row>
    <row r="114" spans="3:11" s="32" customFormat="1" x14ac:dyDescent="0.3">
      <c r="C114" s="35"/>
      <c r="D114" s="35"/>
      <c r="E114" s="48"/>
      <c r="F114" s="48"/>
      <c r="G114" s="48"/>
      <c r="H114" s="48"/>
      <c r="I114" s="49"/>
      <c r="K114" s="172"/>
    </row>
    <row r="115" spans="3:11" s="32" customFormat="1" x14ac:dyDescent="0.3">
      <c r="C115" s="35"/>
      <c r="D115" s="35"/>
      <c r="E115" s="48"/>
      <c r="F115" s="48"/>
      <c r="G115" s="48"/>
      <c r="H115" s="48"/>
      <c r="I115" s="49"/>
      <c r="K115" s="172"/>
    </row>
    <row r="116" spans="3:11" s="32" customFormat="1" x14ac:dyDescent="0.3">
      <c r="C116" s="35"/>
      <c r="D116" s="35"/>
      <c r="E116" s="48"/>
      <c r="F116" s="48"/>
      <c r="G116" s="48"/>
      <c r="H116" s="48"/>
      <c r="I116" s="49"/>
      <c r="K116" s="172"/>
    </row>
    <row r="117" spans="3:11" s="32" customFormat="1" x14ac:dyDescent="0.3">
      <c r="C117" s="35"/>
      <c r="D117" s="35"/>
      <c r="E117" s="48"/>
      <c r="F117" s="48"/>
      <c r="G117" s="48"/>
      <c r="H117" s="48"/>
      <c r="I117" s="49"/>
      <c r="K117" s="172"/>
    </row>
    <row r="118" spans="3:11" s="32" customFormat="1" x14ac:dyDescent="0.3">
      <c r="C118" s="35"/>
      <c r="D118" s="35"/>
      <c r="E118" s="48"/>
      <c r="F118" s="48"/>
      <c r="G118" s="48"/>
      <c r="H118" s="48"/>
      <c r="I118" s="49"/>
      <c r="K118" s="172"/>
    </row>
    <row r="119" spans="3:11" s="32" customFormat="1" x14ac:dyDescent="0.3">
      <c r="C119" s="35"/>
      <c r="D119" s="35"/>
      <c r="E119" s="48"/>
      <c r="F119" s="48"/>
      <c r="G119" s="48"/>
      <c r="H119" s="48"/>
      <c r="I119" s="49"/>
      <c r="K119" s="172"/>
    </row>
    <row r="120" spans="3:11" s="32" customFormat="1" x14ac:dyDescent="0.3">
      <c r="C120" s="35"/>
      <c r="D120" s="35"/>
      <c r="E120" s="48"/>
      <c r="F120" s="48"/>
      <c r="G120" s="48"/>
      <c r="H120" s="48"/>
      <c r="I120" s="49"/>
      <c r="K120" s="172"/>
    </row>
    <row r="121" spans="3:11" s="32" customFormat="1" x14ac:dyDescent="0.3">
      <c r="C121" s="35"/>
      <c r="D121" s="35"/>
      <c r="E121" s="48"/>
      <c r="F121" s="48"/>
      <c r="G121" s="48"/>
      <c r="H121" s="48"/>
      <c r="I121" s="49"/>
      <c r="K121" s="172"/>
    </row>
    <row r="122" spans="3:11" s="32" customFormat="1" x14ac:dyDescent="0.3">
      <c r="C122" s="35"/>
      <c r="D122" s="35"/>
      <c r="E122" s="48"/>
      <c r="F122" s="48"/>
      <c r="G122" s="48"/>
      <c r="H122" s="48"/>
      <c r="I122" s="49"/>
      <c r="K122" s="172"/>
    </row>
    <row r="123" spans="3:11" s="32" customFormat="1" x14ac:dyDescent="0.3">
      <c r="C123" s="35"/>
      <c r="D123" s="35"/>
      <c r="E123" s="48"/>
      <c r="F123" s="48"/>
      <c r="G123" s="48"/>
      <c r="H123" s="48"/>
      <c r="I123" s="49"/>
      <c r="K123" s="172"/>
    </row>
    <row r="124" spans="3:11" s="32" customFormat="1" x14ac:dyDescent="0.3">
      <c r="C124" s="35"/>
      <c r="D124" s="35"/>
      <c r="E124" s="48"/>
      <c r="F124" s="48"/>
      <c r="G124" s="48"/>
      <c r="H124" s="48"/>
      <c r="I124" s="49"/>
      <c r="K124" s="172"/>
    </row>
    <row r="125" spans="3:11" s="32" customFormat="1" x14ac:dyDescent="0.3">
      <c r="C125" s="35"/>
      <c r="D125" s="35"/>
      <c r="E125" s="48"/>
      <c r="F125" s="48"/>
      <c r="G125" s="48"/>
      <c r="H125" s="48"/>
      <c r="I125" s="49"/>
      <c r="K125" s="172"/>
    </row>
    <row r="126" spans="3:11" s="32" customFormat="1" x14ac:dyDescent="0.3">
      <c r="C126" s="35"/>
      <c r="D126" s="35"/>
      <c r="E126" s="48"/>
      <c r="F126" s="48"/>
      <c r="G126" s="48"/>
      <c r="H126" s="48"/>
      <c r="I126" s="49"/>
      <c r="K126" s="172"/>
    </row>
    <row r="127" spans="3:11" s="32" customFormat="1" x14ac:dyDescent="0.3">
      <c r="C127" s="35"/>
      <c r="D127" s="35"/>
      <c r="E127" s="48"/>
      <c r="F127" s="48"/>
      <c r="G127" s="48"/>
      <c r="H127" s="48"/>
      <c r="I127" s="49"/>
      <c r="K127" s="172"/>
    </row>
    <row r="128" spans="3:11" s="32" customFormat="1" x14ac:dyDescent="0.3">
      <c r="C128" s="35"/>
      <c r="D128" s="35"/>
      <c r="E128" s="48"/>
      <c r="F128" s="48"/>
      <c r="G128" s="48"/>
      <c r="H128" s="48"/>
      <c r="I128" s="49"/>
      <c r="K128" s="172"/>
    </row>
    <row r="129" spans="3:11" s="32" customFormat="1" x14ac:dyDescent="0.3">
      <c r="C129" s="35"/>
      <c r="D129" s="35"/>
      <c r="E129" s="48"/>
      <c r="F129" s="48"/>
      <c r="G129" s="48"/>
      <c r="H129" s="48"/>
      <c r="I129" s="49"/>
      <c r="K129" s="172"/>
    </row>
    <row r="130" spans="3:11" s="32" customFormat="1" x14ac:dyDescent="0.3">
      <c r="C130" s="35"/>
      <c r="D130" s="35"/>
      <c r="E130" s="48"/>
      <c r="F130" s="48"/>
      <c r="G130" s="48"/>
      <c r="H130" s="48"/>
      <c r="I130" s="49"/>
      <c r="K130" s="172"/>
    </row>
    <row r="131" spans="3:11" s="32" customFormat="1" x14ac:dyDescent="0.3">
      <c r="C131" s="35"/>
      <c r="D131" s="35"/>
      <c r="E131" s="48"/>
      <c r="F131" s="48"/>
      <c r="G131" s="48"/>
      <c r="H131" s="48"/>
      <c r="I131" s="49"/>
      <c r="K131" s="172"/>
    </row>
    <row r="132" spans="3:11" s="32" customFormat="1" x14ac:dyDescent="0.3">
      <c r="C132" s="35"/>
      <c r="D132" s="35"/>
      <c r="E132" s="48"/>
      <c r="F132" s="48"/>
      <c r="G132" s="43"/>
      <c r="H132" s="43"/>
      <c r="I132" s="44"/>
      <c r="J132" s="35"/>
      <c r="K132" s="171"/>
    </row>
    <row r="133" spans="3:11" s="32" customFormat="1" x14ac:dyDescent="0.3">
      <c r="C133" s="35"/>
      <c r="D133" s="35"/>
      <c r="E133" s="48"/>
      <c r="F133" s="48"/>
      <c r="G133" s="43"/>
      <c r="H133" s="43"/>
      <c r="I133" s="44"/>
      <c r="J133" s="35"/>
      <c r="K133" s="171"/>
    </row>
  </sheetData>
  <mergeCells count="17">
    <mergeCell ref="B75:D75"/>
    <mergeCell ref="B76:D76"/>
    <mergeCell ref="A5:F5"/>
    <mergeCell ref="A69:D69"/>
    <mergeCell ref="A70:D70"/>
    <mergeCell ref="A71:D71"/>
    <mergeCell ref="A6:F6"/>
    <mergeCell ref="A7:F7"/>
    <mergeCell ref="A8:F8"/>
    <mergeCell ref="A9:F9"/>
    <mergeCell ref="A10:B10"/>
    <mergeCell ref="G10:L10"/>
    <mergeCell ref="A1:M1"/>
    <mergeCell ref="A2:M2"/>
    <mergeCell ref="A3:M3"/>
    <mergeCell ref="A4:M4"/>
    <mergeCell ref="G7:L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442"/>
  <sheetViews>
    <sheetView zoomScale="99" zoomScaleNormal="99" zoomScaleSheetLayoutView="100" workbookViewId="0">
      <selection activeCell="B8" sqref="B8:F441"/>
    </sheetView>
  </sheetViews>
  <sheetFormatPr defaultColWidth="9.109375" defaultRowHeight="14.4" x14ac:dyDescent="0.3"/>
  <cols>
    <col min="1" max="1" width="6.33203125" style="15" bestFit="1" customWidth="1"/>
    <col min="2" max="2" width="45.6640625" style="24" bestFit="1" customWidth="1"/>
    <col min="3" max="4" width="17.6640625" style="25" bestFit="1" customWidth="1"/>
    <col min="5" max="5" width="15" style="26" bestFit="1" customWidth="1"/>
    <col min="6" max="6" width="17.109375" style="27" bestFit="1" customWidth="1"/>
    <col min="7" max="7" width="9.109375" style="15"/>
    <col min="8" max="60" width="9.109375" style="14"/>
    <col min="61" max="16384" width="9.109375" style="15"/>
  </cols>
  <sheetData>
    <row r="1" spans="1:60" ht="15.6" customHeight="1" x14ac:dyDescent="0.3">
      <c r="A1" s="246" t="s">
        <v>108</v>
      </c>
      <c r="B1" s="246"/>
      <c r="C1" s="246"/>
      <c r="D1" s="246"/>
      <c r="E1" s="246"/>
      <c r="F1" s="246"/>
      <c r="G1" s="13"/>
    </row>
    <row r="2" spans="1:60" ht="15.6" customHeight="1" x14ac:dyDescent="0.3">
      <c r="A2" s="246" t="s">
        <v>104</v>
      </c>
      <c r="B2" s="246"/>
      <c r="C2" s="246"/>
      <c r="D2" s="246"/>
      <c r="E2" s="246"/>
      <c r="F2" s="246"/>
      <c r="G2" s="13"/>
    </row>
    <row r="3" spans="1:60" ht="15.6" customHeight="1" x14ac:dyDescent="0.3">
      <c r="A3" s="247" t="s">
        <v>109</v>
      </c>
      <c r="B3" s="247"/>
      <c r="C3" s="247"/>
      <c r="D3" s="247"/>
      <c r="E3" s="247"/>
      <c r="F3" s="247"/>
      <c r="G3" s="16"/>
    </row>
    <row r="4" spans="1:60" x14ac:dyDescent="0.3">
      <c r="A4" s="246" t="s">
        <v>859</v>
      </c>
      <c r="B4" s="246"/>
      <c r="C4" s="246"/>
      <c r="D4" s="246"/>
      <c r="E4" s="246"/>
      <c r="F4" s="246"/>
      <c r="G4" s="17"/>
    </row>
    <row r="5" spans="1:60" x14ac:dyDescent="0.3">
      <c r="A5" s="259"/>
      <c r="B5" s="259"/>
      <c r="C5" s="259"/>
      <c r="D5" s="259"/>
      <c r="E5" s="259"/>
      <c r="F5" s="259"/>
    </row>
    <row r="6" spans="1:60" ht="12.9" customHeight="1" x14ac:dyDescent="0.3">
      <c r="A6" s="248"/>
      <c r="B6" s="250" t="s">
        <v>105</v>
      </c>
      <c r="C6" s="254" t="s">
        <v>36</v>
      </c>
      <c r="D6" s="254"/>
      <c r="E6" s="255" t="s">
        <v>106</v>
      </c>
      <c r="F6" s="252" t="s">
        <v>107</v>
      </c>
    </row>
    <row r="7" spans="1:60" s="18" customFormat="1" ht="12.9" customHeight="1" x14ac:dyDescent="0.3">
      <c r="A7" s="249"/>
      <c r="B7" s="251"/>
      <c r="C7" s="155" t="s">
        <v>27</v>
      </c>
      <c r="D7" s="156" t="s">
        <v>28</v>
      </c>
      <c r="E7" s="256"/>
      <c r="F7" s="253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</row>
    <row r="8" spans="1:60" s="18" customFormat="1" ht="12.9" customHeight="1" x14ac:dyDescent="0.3">
      <c r="A8" s="157">
        <v>1</v>
      </c>
      <c r="B8" s="143" t="s">
        <v>154</v>
      </c>
      <c r="C8" s="144" t="s">
        <v>155</v>
      </c>
      <c r="D8" s="133" t="s">
        <v>156</v>
      </c>
      <c r="E8" s="133" t="s">
        <v>130</v>
      </c>
      <c r="F8" s="134">
        <v>311.01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</row>
    <row r="9" spans="1:60" ht="15" customHeight="1" x14ac:dyDescent="0.3">
      <c r="A9" s="157">
        <v>2</v>
      </c>
      <c r="B9" s="143" t="s">
        <v>127</v>
      </c>
      <c r="C9" s="144" t="s">
        <v>157</v>
      </c>
      <c r="D9" s="133" t="s">
        <v>158</v>
      </c>
      <c r="E9" s="133" t="s">
        <v>133</v>
      </c>
      <c r="F9" s="134">
        <v>11.82</v>
      </c>
    </row>
    <row r="10" spans="1:60" ht="15" customHeight="1" x14ac:dyDescent="0.3">
      <c r="A10" s="157">
        <v>3</v>
      </c>
      <c r="B10" s="143" t="s">
        <v>127</v>
      </c>
      <c r="C10" s="144" t="s">
        <v>159</v>
      </c>
      <c r="D10" s="133" t="s">
        <v>160</v>
      </c>
      <c r="E10" s="133" t="s">
        <v>133</v>
      </c>
      <c r="F10" s="134">
        <v>7539.22</v>
      </c>
    </row>
    <row r="11" spans="1:60" ht="15" customHeight="1" x14ac:dyDescent="0.3">
      <c r="A11" s="157">
        <v>4</v>
      </c>
      <c r="B11" s="143" t="s">
        <v>127</v>
      </c>
      <c r="C11" s="144" t="s">
        <v>161</v>
      </c>
      <c r="D11" s="133" t="s">
        <v>162</v>
      </c>
      <c r="E11" s="133" t="s">
        <v>133</v>
      </c>
      <c r="F11" s="134">
        <v>191.51</v>
      </c>
    </row>
    <row r="12" spans="1:60" ht="15" customHeight="1" x14ac:dyDescent="0.3">
      <c r="A12" s="157">
        <v>5</v>
      </c>
      <c r="B12" s="143" t="s">
        <v>127</v>
      </c>
      <c r="C12" s="144" t="s">
        <v>163</v>
      </c>
      <c r="D12" s="133" t="s">
        <v>164</v>
      </c>
      <c r="E12" s="133" t="s">
        <v>133</v>
      </c>
      <c r="F12" s="134">
        <v>134.36000000000001</v>
      </c>
    </row>
    <row r="13" spans="1:60" ht="15" customHeight="1" x14ac:dyDescent="0.3">
      <c r="A13" s="157">
        <v>6</v>
      </c>
      <c r="B13" s="143" t="s">
        <v>127</v>
      </c>
      <c r="C13" s="144" t="s">
        <v>165</v>
      </c>
      <c r="D13" s="133" t="s">
        <v>166</v>
      </c>
      <c r="E13" s="133" t="s">
        <v>133</v>
      </c>
      <c r="F13" s="134">
        <v>1121.3900000000001</v>
      </c>
    </row>
    <row r="14" spans="1:60" ht="15" customHeight="1" x14ac:dyDescent="0.3">
      <c r="A14" s="157">
        <v>7</v>
      </c>
      <c r="B14" s="143" t="s">
        <v>127</v>
      </c>
      <c r="C14" s="144" t="s">
        <v>167</v>
      </c>
      <c r="D14" s="133" t="s">
        <v>163</v>
      </c>
      <c r="E14" s="133" t="s">
        <v>133</v>
      </c>
      <c r="F14" s="134">
        <v>757.27</v>
      </c>
    </row>
    <row r="15" spans="1:60" ht="15" customHeight="1" x14ac:dyDescent="0.3">
      <c r="A15" s="157">
        <v>8</v>
      </c>
      <c r="B15" s="143" t="s">
        <v>127</v>
      </c>
      <c r="C15" s="144" t="s">
        <v>168</v>
      </c>
      <c r="D15" s="133" t="s">
        <v>169</v>
      </c>
      <c r="E15" s="133" t="s">
        <v>133</v>
      </c>
      <c r="F15" s="134">
        <v>7891.78999999999</v>
      </c>
    </row>
    <row r="16" spans="1:60" ht="15" customHeight="1" x14ac:dyDescent="0.3">
      <c r="A16" s="157">
        <v>9</v>
      </c>
      <c r="B16" s="143" t="s">
        <v>127</v>
      </c>
      <c r="C16" s="144" t="s">
        <v>170</v>
      </c>
      <c r="D16" s="133" t="s">
        <v>171</v>
      </c>
      <c r="E16" s="133" t="s">
        <v>133</v>
      </c>
      <c r="F16" s="134">
        <v>7588.29</v>
      </c>
    </row>
    <row r="17" spans="1:6" ht="15" customHeight="1" x14ac:dyDescent="0.3">
      <c r="A17" s="157">
        <v>10</v>
      </c>
      <c r="B17" s="143" t="s">
        <v>127</v>
      </c>
      <c r="C17" s="144" t="s">
        <v>172</v>
      </c>
      <c r="D17" s="133" t="s">
        <v>173</v>
      </c>
      <c r="E17" s="133" t="s">
        <v>133</v>
      </c>
      <c r="F17" s="134">
        <v>7060.97</v>
      </c>
    </row>
    <row r="18" spans="1:6" ht="15" customHeight="1" x14ac:dyDescent="0.3">
      <c r="A18" s="157">
        <v>11</v>
      </c>
      <c r="B18" s="143" t="s">
        <v>127</v>
      </c>
      <c r="C18" s="144" t="s">
        <v>174</v>
      </c>
      <c r="D18" s="133" t="s">
        <v>175</v>
      </c>
      <c r="E18" s="133" t="s">
        <v>133</v>
      </c>
      <c r="F18" s="134">
        <v>130</v>
      </c>
    </row>
    <row r="19" spans="1:6" ht="15" customHeight="1" x14ac:dyDescent="0.3">
      <c r="A19" s="157">
        <v>12</v>
      </c>
      <c r="B19" s="143" t="s">
        <v>127</v>
      </c>
      <c r="C19" s="144" t="s">
        <v>176</v>
      </c>
      <c r="D19" s="133" t="s">
        <v>177</v>
      </c>
      <c r="E19" s="133" t="s">
        <v>133</v>
      </c>
      <c r="F19" s="134">
        <v>2083.5</v>
      </c>
    </row>
    <row r="20" spans="1:6" x14ac:dyDescent="0.3">
      <c r="A20" s="157">
        <v>13</v>
      </c>
      <c r="B20" s="143" t="s">
        <v>178</v>
      </c>
      <c r="C20" s="144" t="s">
        <v>179</v>
      </c>
      <c r="D20" s="133" t="s">
        <v>180</v>
      </c>
      <c r="E20" s="133" t="s">
        <v>133</v>
      </c>
      <c r="F20" s="134">
        <v>812</v>
      </c>
    </row>
    <row r="21" spans="1:6" ht="15" customHeight="1" x14ac:dyDescent="0.3">
      <c r="A21" s="157">
        <v>14</v>
      </c>
      <c r="B21" s="143" t="s">
        <v>127</v>
      </c>
      <c r="C21" s="144" t="s">
        <v>181</v>
      </c>
      <c r="D21" s="133" t="s">
        <v>182</v>
      </c>
      <c r="E21" s="133" t="s">
        <v>133</v>
      </c>
      <c r="F21" s="134">
        <v>2908.87</v>
      </c>
    </row>
    <row r="22" spans="1:6" ht="15" customHeight="1" x14ac:dyDescent="0.3">
      <c r="A22" s="157">
        <v>15</v>
      </c>
      <c r="B22" s="143" t="s">
        <v>798</v>
      </c>
      <c r="C22" s="133" t="s">
        <v>800</v>
      </c>
      <c r="D22" s="158" t="s">
        <v>211</v>
      </c>
      <c r="E22" s="158" t="s">
        <v>133</v>
      </c>
      <c r="F22" s="159">
        <v>364</v>
      </c>
    </row>
    <row r="23" spans="1:6" ht="15" customHeight="1" x14ac:dyDescent="0.3">
      <c r="A23" s="157">
        <v>16</v>
      </c>
      <c r="B23" s="143" t="s">
        <v>798</v>
      </c>
      <c r="C23" s="133" t="s">
        <v>800</v>
      </c>
      <c r="D23" s="158" t="s">
        <v>846</v>
      </c>
      <c r="E23" s="158" t="s">
        <v>133</v>
      </c>
      <c r="F23" s="159">
        <v>5542</v>
      </c>
    </row>
    <row r="24" spans="1:6" ht="15" customHeight="1" x14ac:dyDescent="0.3">
      <c r="A24" s="157">
        <v>17</v>
      </c>
      <c r="B24" s="143" t="s">
        <v>127</v>
      </c>
      <c r="C24" s="144" t="s">
        <v>183</v>
      </c>
      <c r="D24" s="133" t="s">
        <v>184</v>
      </c>
      <c r="E24" s="133" t="s">
        <v>133</v>
      </c>
      <c r="F24" s="134">
        <v>2091.31</v>
      </c>
    </row>
    <row r="25" spans="1:6" ht="15" customHeight="1" x14ac:dyDescent="0.3">
      <c r="A25" s="157">
        <v>18</v>
      </c>
      <c r="B25" s="143" t="s">
        <v>152</v>
      </c>
      <c r="C25" s="144" t="s">
        <v>185</v>
      </c>
      <c r="D25" s="133" t="s">
        <v>186</v>
      </c>
      <c r="E25" s="133" t="s">
        <v>133</v>
      </c>
      <c r="F25" s="134">
        <v>1271.1600000000001</v>
      </c>
    </row>
    <row r="26" spans="1:6" ht="15" customHeight="1" x14ac:dyDescent="0.3">
      <c r="A26" s="157">
        <v>19</v>
      </c>
      <c r="B26" s="143" t="s">
        <v>127</v>
      </c>
      <c r="C26" s="144" t="s">
        <v>187</v>
      </c>
      <c r="D26" s="133" t="s">
        <v>188</v>
      </c>
      <c r="E26" s="133" t="s">
        <v>133</v>
      </c>
      <c r="F26" s="134">
        <v>31.57</v>
      </c>
    </row>
    <row r="27" spans="1:6" ht="15" customHeight="1" x14ac:dyDescent="0.3">
      <c r="A27" s="157">
        <v>20</v>
      </c>
      <c r="B27" s="143" t="s">
        <v>189</v>
      </c>
      <c r="C27" s="144" t="s">
        <v>190</v>
      </c>
      <c r="D27" s="133" t="s">
        <v>191</v>
      </c>
      <c r="E27" s="133" t="s">
        <v>133</v>
      </c>
      <c r="F27" s="134">
        <v>8.0500000000000007</v>
      </c>
    </row>
    <row r="28" spans="1:6" ht="15" customHeight="1" x14ac:dyDescent="0.3">
      <c r="A28" s="157">
        <v>21</v>
      </c>
      <c r="B28" s="143" t="s">
        <v>127</v>
      </c>
      <c r="C28" s="144" t="s">
        <v>192</v>
      </c>
      <c r="D28" s="133" t="s">
        <v>193</v>
      </c>
      <c r="E28" s="133" t="s">
        <v>133</v>
      </c>
      <c r="F28" s="134">
        <v>528.35</v>
      </c>
    </row>
    <row r="29" spans="1:6" ht="15" customHeight="1" x14ac:dyDescent="0.3">
      <c r="A29" s="157">
        <v>22</v>
      </c>
      <c r="B29" s="143" t="s">
        <v>798</v>
      </c>
      <c r="C29" s="133" t="s">
        <v>823</v>
      </c>
      <c r="D29" s="158" t="s">
        <v>231</v>
      </c>
      <c r="E29" s="158" t="s">
        <v>133</v>
      </c>
      <c r="F29" s="159">
        <v>4089</v>
      </c>
    </row>
    <row r="30" spans="1:6" ht="15" customHeight="1" x14ac:dyDescent="0.3">
      <c r="A30" s="157">
        <v>23</v>
      </c>
      <c r="B30" s="143" t="s">
        <v>798</v>
      </c>
      <c r="C30" s="133" t="s">
        <v>850</v>
      </c>
      <c r="D30" s="158" t="s">
        <v>837</v>
      </c>
      <c r="E30" s="158" t="s">
        <v>133</v>
      </c>
      <c r="F30" s="159">
        <v>11708</v>
      </c>
    </row>
    <row r="31" spans="1:6" ht="15" customHeight="1" x14ac:dyDescent="0.3">
      <c r="A31" s="157">
        <v>24</v>
      </c>
      <c r="B31" s="143" t="s">
        <v>127</v>
      </c>
      <c r="C31" s="144" t="s">
        <v>194</v>
      </c>
      <c r="D31" s="133" t="s">
        <v>195</v>
      </c>
      <c r="E31" s="133" t="s">
        <v>133</v>
      </c>
      <c r="F31" s="134">
        <v>123.9</v>
      </c>
    </row>
    <row r="32" spans="1:6" ht="15" customHeight="1" x14ac:dyDescent="0.3">
      <c r="A32" s="157">
        <v>25</v>
      </c>
      <c r="B32" s="143" t="s">
        <v>150</v>
      </c>
      <c r="C32" s="144" t="s">
        <v>196</v>
      </c>
      <c r="D32" s="133" t="s">
        <v>197</v>
      </c>
      <c r="E32" s="133" t="s">
        <v>130</v>
      </c>
      <c r="F32" s="134">
        <v>98.81</v>
      </c>
    </row>
    <row r="33" spans="1:6" ht="15" customHeight="1" x14ac:dyDescent="0.3">
      <c r="A33" s="157">
        <v>26</v>
      </c>
      <c r="B33" s="143" t="s">
        <v>127</v>
      </c>
      <c r="C33" s="144" t="s">
        <v>198</v>
      </c>
      <c r="D33" s="133" t="s">
        <v>199</v>
      </c>
      <c r="E33" s="133" t="s">
        <v>133</v>
      </c>
      <c r="F33" s="134">
        <v>130</v>
      </c>
    </row>
    <row r="34" spans="1:6" ht="15" customHeight="1" x14ac:dyDescent="0.3">
      <c r="A34" s="157">
        <v>27</v>
      </c>
      <c r="B34" s="143" t="s">
        <v>200</v>
      </c>
      <c r="C34" s="144" t="s">
        <v>201</v>
      </c>
      <c r="D34" s="133" t="s">
        <v>202</v>
      </c>
      <c r="E34" s="133" t="s">
        <v>130</v>
      </c>
      <c r="F34" s="134">
        <v>1298.6300000000001</v>
      </c>
    </row>
    <row r="35" spans="1:6" ht="15" customHeight="1" x14ac:dyDescent="0.3">
      <c r="A35" s="157">
        <v>28</v>
      </c>
      <c r="B35" s="143" t="s">
        <v>200</v>
      </c>
      <c r="C35" s="144" t="s">
        <v>203</v>
      </c>
      <c r="D35" s="133" t="s">
        <v>175</v>
      </c>
      <c r="E35" s="133" t="s">
        <v>133</v>
      </c>
      <c r="F35" s="134">
        <v>253.81</v>
      </c>
    </row>
    <row r="36" spans="1:6" ht="15" customHeight="1" x14ac:dyDescent="0.3">
      <c r="A36" s="157">
        <v>29</v>
      </c>
      <c r="B36" s="143" t="s">
        <v>150</v>
      </c>
      <c r="C36" s="144" t="s">
        <v>204</v>
      </c>
      <c r="D36" s="133" t="s">
        <v>205</v>
      </c>
      <c r="E36" s="133" t="s">
        <v>133</v>
      </c>
      <c r="F36" s="134">
        <v>296.43</v>
      </c>
    </row>
    <row r="37" spans="1:6" ht="15" customHeight="1" x14ac:dyDescent="0.3">
      <c r="A37" s="157">
        <v>30</v>
      </c>
      <c r="B37" s="143" t="s">
        <v>127</v>
      </c>
      <c r="C37" s="144" t="s">
        <v>206</v>
      </c>
      <c r="D37" s="133" t="s">
        <v>207</v>
      </c>
      <c r="E37" s="133" t="s">
        <v>133</v>
      </c>
      <c r="F37" s="134">
        <v>986.48</v>
      </c>
    </row>
    <row r="38" spans="1:6" ht="15" customHeight="1" x14ac:dyDescent="0.3">
      <c r="A38" s="157">
        <v>31</v>
      </c>
      <c r="B38" s="143" t="s">
        <v>178</v>
      </c>
      <c r="C38" s="144" t="s">
        <v>208</v>
      </c>
      <c r="D38" s="133" t="s">
        <v>209</v>
      </c>
      <c r="E38" s="133" t="s">
        <v>133</v>
      </c>
      <c r="F38" s="134">
        <v>355.81</v>
      </c>
    </row>
    <row r="39" spans="1:6" ht="15" customHeight="1" x14ac:dyDescent="0.3">
      <c r="A39" s="157">
        <v>32</v>
      </c>
      <c r="B39" s="143" t="s">
        <v>154</v>
      </c>
      <c r="C39" s="144" t="s">
        <v>210</v>
      </c>
      <c r="D39" s="133" t="s">
        <v>211</v>
      </c>
      <c r="E39" s="133" t="s">
        <v>133</v>
      </c>
      <c r="F39" s="134">
        <v>23702.46</v>
      </c>
    </row>
    <row r="40" spans="1:6" ht="15" customHeight="1" x14ac:dyDescent="0.3">
      <c r="A40" s="157">
        <v>33</v>
      </c>
      <c r="B40" s="143" t="s">
        <v>150</v>
      </c>
      <c r="C40" s="144" t="s">
        <v>212</v>
      </c>
      <c r="D40" s="133" t="s">
        <v>213</v>
      </c>
      <c r="E40" s="133" t="s">
        <v>133</v>
      </c>
      <c r="F40" s="134">
        <v>211.86</v>
      </c>
    </row>
    <row r="41" spans="1:6" ht="15" customHeight="1" x14ac:dyDescent="0.3">
      <c r="A41" s="157">
        <v>34</v>
      </c>
      <c r="B41" s="143" t="s">
        <v>127</v>
      </c>
      <c r="C41" s="144" t="s">
        <v>214</v>
      </c>
      <c r="D41" s="133" t="s">
        <v>215</v>
      </c>
      <c r="E41" s="133" t="s">
        <v>133</v>
      </c>
      <c r="F41" s="134">
        <v>19500.509999999998</v>
      </c>
    </row>
    <row r="42" spans="1:6" ht="15" customHeight="1" x14ac:dyDescent="0.3">
      <c r="A42" s="157">
        <v>35</v>
      </c>
      <c r="B42" s="143" t="s">
        <v>127</v>
      </c>
      <c r="C42" s="144" t="s">
        <v>216</v>
      </c>
      <c r="D42" s="133" t="s">
        <v>217</v>
      </c>
      <c r="E42" s="133" t="s">
        <v>133</v>
      </c>
      <c r="F42" s="134">
        <v>20.95</v>
      </c>
    </row>
    <row r="43" spans="1:6" ht="15" customHeight="1" x14ac:dyDescent="0.3">
      <c r="A43" s="157">
        <v>36</v>
      </c>
      <c r="B43" s="143" t="s">
        <v>218</v>
      </c>
      <c r="C43" s="144" t="s">
        <v>219</v>
      </c>
      <c r="D43" s="133" t="s">
        <v>220</v>
      </c>
      <c r="E43" s="133" t="s">
        <v>133</v>
      </c>
      <c r="F43" s="134">
        <v>882.16</v>
      </c>
    </row>
    <row r="44" spans="1:6" ht="15" customHeight="1" x14ac:dyDescent="0.3">
      <c r="A44" s="157">
        <v>37</v>
      </c>
      <c r="B44" s="143" t="s">
        <v>127</v>
      </c>
      <c r="C44" s="144" t="s">
        <v>221</v>
      </c>
      <c r="D44" s="133" t="s">
        <v>222</v>
      </c>
      <c r="E44" s="133" t="s">
        <v>133</v>
      </c>
      <c r="F44" s="134">
        <v>310.67</v>
      </c>
    </row>
    <row r="45" spans="1:6" ht="15" customHeight="1" x14ac:dyDescent="0.3">
      <c r="A45" s="157">
        <v>38</v>
      </c>
      <c r="B45" s="143" t="s">
        <v>127</v>
      </c>
      <c r="C45" s="144" t="s">
        <v>223</v>
      </c>
      <c r="D45" s="133" t="s">
        <v>224</v>
      </c>
      <c r="E45" s="133" t="s">
        <v>133</v>
      </c>
      <c r="F45" s="134">
        <v>5238.3599999999997</v>
      </c>
    </row>
    <row r="46" spans="1:6" ht="15" customHeight="1" x14ac:dyDescent="0.3">
      <c r="A46" s="157">
        <v>39</v>
      </c>
      <c r="B46" s="143" t="s">
        <v>127</v>
      </c>
      <c r="C46" s="144" t="s">
        <v>225</v>
      </c>
      <c r="D46" s="133" t="s">
        <v>226</v>
      </c>
      <c r="E46" s="133" t="s">
        <v>133</v>
      </c>
      <c r="F46" s="134">
        <v>236.34</v>
      </c>
    </row>
    <row r="47" spans="1:6" ht="15" customHeight="1" x14ac:dyDescent="0.3">
      <c r="A47" s="157">
        <v>40</v>
      </c>
      <c r="B47" s="143" t="s">
        <v>127</v>
      </c>
      <c r="C47" s="144" t="s">
        <v>227</v>
      </c>
      <c r="D47" s="133" t="s">
        <v>228</v>
      </c>
      <c r="E47" s="133" t="s">
        <v>133</v>
      </c>
      <c r="F47" s="134">
        <v>394.24</v>
      </c>
    </row>
    <row r="48" spans="1:6" ht="15" customHeight="1" x14ac:dyDescent="0.3">
      <c r="A48" s="157">
        <v>41</v>
      </c>
      <c r="B48" s="143" t="s">
        <v>127</v>
      </c>
      <c r="C48" s="144" t="s">
        <v>144</v>
      </c>
      <c r="D48" s="133" t="s">
        <v>145</v>
      </c>
      <c r="E48" s="133" t="s">
        <v>133</v>
      </c>
      <c r="F48" s="134">
        <v>28839.62</v>
      </c>
    </row>
    <row r="49" spans="1:6" ht="15" customHeight="1" x14ac:dyDescent="0.3">
      <c r="A49" s="157">
        <v>42</v>
      </c>
      <c r="B49" s="143" t="s">
        <v>127</v>
      </c>
      <c r="C49" s="144" t="s">
        <v>144</v>
      </c>
      <c r="D49" s="133" t="s">
        <v>229</v>
      </c>
      <c r="E49" s="133" t="s">
        <v>130</v>
      </c>
      <c r="F49" s="134">
        <v>23084.82</v>
      </c>
    </row>
    <row r="50" spans="1:6" ht="15" customHeight="1" x14ac:dyDescent="0.3">
      <c r="A50" s="157">
        <v>43</v>
      </c>
      <c r="B50" s="143" t="s">
        <v>127</v>
      </c>
      <c r="C50" s="144" t="s">
        <v>230</v>
      </c>
      <c r="D50" s="133" t="s">
        <v>231</v>
      </c>
      <c r="E50" s="133" t="s">
        <v>133</v>
      </c>
      <c r="F50" s="134">
        <v>188.41</v>
      </c>
    </row>
    <row r="51" spans="1:6" ht="15" customHeight="1" x14ac:dyDescent="0.3">
      <c r="A51" s="157">
        <v>44</v>
      </c>
      <c r="B51" s="143" t="s">
        <v>232</v>
      </c>
      <c r="C51" s="144" t="s">
        <v>233</v>
      </c>
      <c r="D51" s="133" t="s">
        <v>226</v>
      </c>
      <c r="E51" s="133" t="s">
        <v>133</v>
      </c>
      <c r="F51" s="134">
        <v>544.76</v>
      </c>
    </row>
    <row r="52" spans="1:6" ht="15" customHeight="1" x14ac:dyDescent="0.3">
      <c r="A52" s="157">
        <v>45</v>
      </c>
      <c r="B52" s="143" t="s">
        <v>150</v>
      </c>
      <c r="C52" s="144" t="s">
        <v>234</v>
      </c>
      <c r="D52" s="133" t="s">
        <v>235</v>
      </c>
      <c r="E52" s="133" t="s">
        <v>133</v>
      </c>
      <c r="F52" s="134">
        <v>1.4000000000000099</v>
      </c>
    </row>
    <row r="53" spans="1:6" ht="15" customHeight="1" x14ac:dyDescent="0.3">
      <c r="A53" s="157">
        <v>46</v>
      </c>
      <c r="B53" s="143" t="s">
        <v>200</v>
      </c>
      <c r="C53" s="144" t="s">
        <v>236</v>
      </c>
      <c r="D53" s="133" t="s">
        <v>237</v>
      </c>
      <c r="E53" s="133" t="s">
        <v>133</v>
      </c>
      <c r="F53" s="134">
        <v>8.7100000000000009</v>
      </c>
    </row>
    <row r="54" spans="1:6" ht="15" customHeight="1" x14ac:dyDescent="0.3">
      <c r="A54" s="157">
        <v>47</v>
      </c>
      <c r="B54" s="143" t="s">
        <v>127</v>
      </c>
      <c r="C54" s="144" t="s">
        <v>238</v>
      </c>
      <c r="D54" s="133" t="s">
        <v>239</v>
      </c>
      <c r="E54" s="133" t="s">
        <v>133</v>
      </c>
      <c r="F54" s="134">
        <v>10381.870000000001</v>
      </c>
    </row>
    <row r="55" spans="1:6" ht="15" customHeight="1" x14ac:dyDescent="0.3">
      <c r="A55" s="157">
        <v>48</v>
      </c>
      <c r="B55" s="143" t="s">
        <v>152</v>
      </c>
      <c r="C55" s="144" t="s">
        <v>240</v>
      </c>
      <c r="D55" s="133" t="s">
        <v>135</v>
      </c>
      <c r="E55" s="133" t="s">
        <v>133</v>
      </c>
      <c r="F55" s="134">
        <v>386.22</v>
      </c>
    </row>
    <row r="56" spans="1:6" ht="15" customHeight="1" x14ac:dyDescent="0.3">
      <c r="A56" s="157">
        <v>49</v>
      </c>
      <c r="B56" s="143" t="s">
        <v>127</v>
      </c>
      <c r="C56" s="144" t="s">
        <v>241</v>
      </c>
      <c r="D56" s="133" t="s">
        <v>217</v>
      </c>
      <c r="E56" s="133" t="s">
        <v>133</v>
      </c>
      <c r="F56" s="134">
        <v>36.21</v>
      </c>
    </row>
    <row r="57" spans="1:6" ht="15" customHeight="1" x14ac:dyDescent="0.3">
      <c r="A57" s="157">
        <v>50</v>
      </c>
      <c r="B57" s="143" t="s">
        <v>150</v>
      </c>
      <c r="C57" s="144" t="s">
        <v>242</v>
      </c>
      <c r="D57" s="133" t="s">
        <v>243</v>
      </c>
      <c r="E57" s="133" t="s">
        <v>130</v>
      </c>
      <c r="F57" s="134">
        <v>32.31</v>
      </c>
    </row>
    <row r="58" spans="1:6" ht="15" customHeight="1" x14ac:dyDescent="0.3">
      <c r="A58" s="157">
        <v>51</v>
      </c>
      <c r="B58" s="143" t="s">
        <v>127</v>
      </c>
      <c r="C58" s="144" t="s">
        <v>244</v>
      </c>
      <c r="D58" s="133" t="s">
        <v>245</v>
      </c>
      <c r="E58" s="133" t="s">
        <v>133</v>
      </c>
      <c r="F58" s="134">
        <v>237.73</v>
      </c>
    </row>
    <row r="59" spans="1:6" ht="15" customHeight="1" x14ac:dyDescent="0.3">
      <c r="A59" s="157">
        <v>52</v>
      </c>
      <c r="B59" s="143" t="s">
        <v>127</v>
      </c>
      <c r="C59" s="144" t="s">
        <v>246</v>
      </c>
      <c r="D59" s="133" t="s">
        <v>247</v>
      </c>
      <c r="E59" s="133" t="s">
        <v>133</v>
      </c>
      <c r="F59" s="134">
        <v>21276.66</v>
      </c>
    </row>
    <row r="60" spans="1:6" ht="15" customHeight="1" x14ac:dyDescent="0.3">
      <c r="A60" s="157">
        <v>53</v>
      </c>
      <c r="B60" s="143" t="s">
        <v>152</v>
      </c>
      <c r="C60" s="144" t="s">
        <v>248</v>
      </c>
      <c r="D60" s="133" t="s">
        <v>249</v>
      </c>
      <c r="E60" s="133" t="s">
        <v>130</v>
      </c>
      <c r="F60" s="134">
        <v>386.22</v>
      </c>
    </row>
    <row r="61" spans="1:6" ht="15" customHeight="1" x14ac:dyDescent="0.3">
      <c r="A61" s="157">
        <v>54</v>
      </c>
      <c r="B61" s="143" t="s">
        <v>798</v>
      </c>
      <c r="C61" s="133" t="s">
        <v>826</v>
      </c>
      <c r="D61" s="158" t="s">
        <v>516</v>
      </c>
      <c r="E61" s="158" t="s">
        <v>133</v>
      </c>
      <c r="F61" s="159">
        <v>2746</v>
      </c>
    </row>
    <row r="62" spans="1:6" ht="15" customHeight="1" x14ac:dyDescent="0.3">
      <c r="A62" s="157">
        <v>55</v>
      </c>
      <c r="B62" s="143" t="s">
        <v>150</v>
      </c>
      <c r="C62" s="144" t="s">
        <v>250</v>
      </c>
      <c r="D62" s="133" t="s">
        <v>251</v>
      </c>
      <c r="E62" s="133" t="s">
        <v>130</v>
      </c>
      <c r="F62" s="134">
        <v>14491.03</v>
      </c>
    </row>
    <row r="63" spans="1:6" ht="15" customHeight="1" x14ac:dyDescent="0.3">
      <c r="A63" s="157">
        <v>56</v>
      </c>
      <c r="B63" s="143" t="s">
        <v>150</v>
      </c>
      <c r="C63" s="144" t="s">
        <v>250</v>
      </c>
      <c r="D63" s="133" t="s">
        <v>252</v>
      </c>
      <c r="E63" s="133" t="s">
        <v>130</v>
      </c>
      <c r="F63" s="134">
        <v>191.51</v>
      </c>
    </row>
    <row r="64" spans="1:6" ht="15" customHeight="1" x14ac:dyDescent="0.3">
      <c r="A64" s="157">
        <v>57</v>
      </c>
      <c r="B64" s="143" t="s">
        <v>127</v>
      </c>
      <c r="C64" s="144" t="s">
        <v>250</v>
      </c>
      <c r="D64" s="133" t="s">
        <v>253</v>
      </c>
      <c r="E64" s="133" t="s">
        <v>133</v>
      </c>
      <c r="F64" s="134">
        <v>125.8</v>
      </c>
    </row>
    <row r="65" spans="1:6" ht="15" customHeight="1" x14ac:dyDescent="0.3">
      <c r="A65" s="157">
        <v>58</v>
      </c>
      <c r="B65" s="143" t="s">
        <v>798</v>
      </c>
      <c r="C65" s="133" t="s">
        <v>250</v>
      </c>
      <c r="D65" s="158" t="s">
        <v>262</v>
      </c>
      <c r="E65" s="158" t="s">
        <v>133</v>
      </c>
      <c r="F65" s="159">
        <v>299</v>
      </c>
    </row>
    <row r="66" spans="1:6" ht="15" customHeight="1" x14ac:dyDescent="0.3">
      <c r="A66" s="157">
        <v>59</v>
      </c>
      <c r="B66" s="143" t="s">
        <v>127</v>
      </c>
      <c r="C66" s="144" t="s">
        <v>254</v>
      </c>
      <c r="D66" s="133" t="s">
        <v>255</v>
      </c>
      <c r="E66" s="133" t="s">
        <v>133</v>
      </c>
      <c r="F66" s="134">
        <v>85.24</v>
      </c>
    </row>
    <row r="67" spans="1:6" ht="15" customHeight="1" x14ac:dyDescent="0.3">
      <c r="A67" s="157">
        <v>60</v>
      </c>
      <c r="B67" s="143" t="s">
        <v>127</v>
      </c>
      <c r="C67" s="144" t="s">
        <v>256</v>
      </c>
      <c r="D67" s="133" t="s">
        <v>257</v>
      </c>
      <c r="E67" s="133" t="s">
        <v>133</v>
      </c>
      <c r="F67" s="134">
        <v>595.12</v>
      </c>
    </row>
    <row r="68" spans="1:6" ht="15" customHeight="1" x14ac:dyDescent="0.3">
      <c r="A68" s="157">
        <v>61</v>
      </c>
      <c r="B68" s="143" t="s">
        <v>150</v>
      </c>
      <c r="C68" s="144" t="s">
        <v>258</v>
      </c>
      <c r="D68" s="133" t="s">
        <v>259</v>
      </c>
      <c r="E68" s="133" t="s">
        <v>133</v>
      </c>
      <c r="F68" s="134">
        <v>352.44</v>
      </c>
    </row>
    <row r="69" spans="1:6" ht="15" customHeight="1" x14ac:dyDescent="0.3">
      <c r="A69" s="157">
        <v>62</v>
      </c>
      <c r="B69" s="143" t="s">
        <v>154</v>
      </c>
      <c r="C69" s="144" t="s">
        <v>260</v>
      </c>
      <c r="D69" s="133" t="s">
        <v>175</v>
      </c>
      <c r="E69" s="133" t="s">
        <v>133</v>
      </c>
      <c r="F69" s="134">
        <v>17872.419999999998</v>
      </c>
    </row>
    <row r="70" spans="1:6" ht="15" customHeight="1" x14ac:dyDescent="0.3">
      <c r="A70" s="157">
        <v>63</v>
      </c>
      <c r="B70" s="143" t="s">
        <v>152</v>
      </c>
      <c r="C70" s="144" t="s">
        <v>261</v>
      </c>
      <c r="D70" s="133" t="s">
        <v>262</v>
      </c>
      <c r="E70" s="133" t="s">
        <v>130</v>
      </c>
      <c r="F70" s="134">
        <v>211.86</v>
      </c>
    </row>
    <row r="71" spans="1:6" ht="15" customHeight="1" x14ac:dyDescent="0.3">
      <c r="A71" s="157">
        <v>64</v>
      </c>
      <c r="B71" s="143" t="s">
        <v>150</v>
      </c>
      <c r="C71" s="144" t="s">
        <v>263</v>
      </c>
      <c r="D71" s="133" t="s">
        <v>139</v>
      </c>
      <c r="E71" s="133" t="s">
        <v>133</v>
      </c>
      <c r="F71" s="134">
        <v>98.81</v>
      </c>
    </row>
    <row r="72" spans="1:6" ht="15" customHeight="1" x14ac:dyDescent="0.3">
      <c r="A72" s="157">
        <v>65</v>
      </c>
      <c r="B72" s="143" t="s">
        <v>127</v>
      </c>
      <c r="C72" s="144" t="s">
        <v>264</v>
      </c>
      <c r="D72" s="133" t="s">
        <v>265</v>
      </c>
      <c r="E72" s="133" t="s">
        <v>133</v>
      </c>
      <c r="F72" s="134">
        <v>194.73</v>
      </c>
    </row>
    <row r="73" spans="1:6" ht="15" customHeight="1" x14ac:dyDescent="0.3">
      <c r="A73" s="157">
        <v>66</v>
      </c>
      <c r="B73" s="143" t="s">
        <v>150</v>
      </c>
      <c r="C73" s="144" t="s">
        <v>266</v>
      </c>
      <c r="D73" s="133" t="s">
        <v>267</v>
      </c>
      <c r="E73" s="133" t="s">
        <v>133</v>
      </c>
      <c r="F73" s="134">
        <v>248.6</v>
      </c>
    </row>
    <row r="74" spans="1:6" ht="15" customHeight="1" x14ac:dyDescent="0.3">
      <c r="A74" s="157">
        <v>67</v>
      </c>
      <c r="B74" s="143" t="s">
        <v>127</v>
      </c>
      <c r="C74" s="144" t="s">
        <v>268</v>
      </c>
      <c r="D74" s="133" t="s">
        <v>269</v>
      </c>
      <c r="E74" s="133" t="s">
        <v>133</v>
      </c>
      <c r="F74" s="134">
        <v>25187.91</v>
      </c>
    </row>
    <row r="75" spans="1:6" ht="15" customHeight="1" x14ac:dyDescent="0.3">
      <c r="A75" s="157">
        <v>68</v>
      </c>
      <c r="B75" s="143" t="s">
        <v>798</v>
      </c>
      <c r="C75" s="133" t="s">
        <v>814</v>
      </c>
      <c r="D75" s="158" t="s">
        <v>815</v>
      </c>
      <c r="E75" s="158" t="s">
        <v>133</v>
      </c>
      <c r="F75" s="159">
        <v>68</v>
      </c>
    </row>
    <row r="76" spans="1:6" ht="15" customHeight="1" x14ac:dyDescent="0.3">
      <c r="A76" s="157">
        <v>69</v>
      </c>
      <c r="B76" s="143" t="s">
        <v>127</v>
      </c>
      <c r="C76" s="144" t="s">
        <v>270</v>
      </c>
      <c r="D76" s="133" t="s">
        <v>271</v>
      </c>
      <c r="E76" s="133" t="s">
        <v>133</v>
      </c>
      <c r="F76" s="134">
        <v>270.19</v>
      </c>
    </row>
    <row r="77" spans="1:6" ht="15" customHeight="1" x14ac:dyDescent="0.3">
      <c r="A77" s="157">
        <v>70</v>
      </c>
      <c r="B77" s="143" t="s">
        <v>798</v>
      </c>
      <c r="C77" s="133" t="s">
        <v>188</v>
      </c>
      <c r="D77" s="158" t="s">
        <v>831</v>
      </c>
      <c r="E77" s="158" t="s">
        <v>133</v>
      </c>
      <c r="F77" s="159">
        <v>35564</v>
      </c>
    </row>
    <row r="78" spans="1:6" ht="15" customHeight="1" x14ac:dyDescent="0.3">
      <c r="A78" s="157">
        <v>71</v>
      </c>
      <c r="B78" s="143" t="s">
        <v>127</v>
      </c>
      <c r="C78" s="144" t="s">
        <v>272</v>
      </c>
      <c r="D78" s="133" t="s">
        <v>273</v>
      </c>
      <c r="E78" s="133" t="s">
        <v>133</v>
      </c>
      <c r="F78" s="134">
        <v>1370.35</v>
      </c>
    </row>
    <row r="79" spans="1:6" ht="15" customHeight="1" x14ac:dyDescent="0.3">
      <c r="A79" s="157">
        <v>72</v>
      </c>
      <c r="B79" s="143" t="s">
        <v>150</v>
      </c>
      <c r="C79" s="144" t="s">
        <v>274</v>
      </c>
      <c r="D79" s="133" t="s">
        <v>275</v>
      </c>
      <c r="E79" s="133" t="s">
        <v>133</v>
      </c>
      <c r="F79" s="134">
        <v>322.22000000000003</v>
      </c>
    </row>
    <row r="80" spans="1:6" ht="15" customHeight="1" x14ac:dyDescent="0.3">
      <c r="A80" s="157">
        <v>73</v>
      </c>
      <c r="B80" s="143" t="s">
        <v>127</v>
      </c>
      <c r="C80" s="144" t="s">
        <v>276</v>
      </c>
      <c r="D80" s="133" t="s">
        <v>277</v>
      </c>
      <c r="E80" s="133" t="s">
        <v>133</v>
      </c>
      <c r="F80" s="134">
        <v>20758.509999999998</v>
      </c>
    </row>
    <row r="81" spans="1:6" ht="15" customHeight="1" x14ac:dyDescent="0.3">
      <c r="A81" s="157">
        <v>74</v>
      </c>
      <c r="B81" s="143" t="s">
        <v>127</v>
      </c>
      <c r="C81" s="144" t="s">
        <v>278</v>
      </c>
      <c r="D81" s="133" t="s">
        <v>279</v>
      </c>
      <c r="E81" s="133" t="s">
        <v>133</v>
      </c>
      <c r="F81" s="134">
        <v>315.12</v>
      </c>
    </row>
    <row r="82" spans="1:6" ht="15" customHeight="1" x14ac:dyDescent="0.3">
      <c r="A82" s="157">
        <v>75</v>
      </c>
      <c r="B82" s="143" t="s">
        <v>152</v>
      </c>
      <c r="C82" s="144" t="s">
        <v>280</v>
      </c>
      <c r="D82" s="133" t="s">
        <v>281</v>
      </c>
      <c r="E82" s="133" t="s">
        <v>130</v>
      </c>
      <c r="F82" s="134">
        <v>211.86</v>
      </c>
    </row>
    <row r="83" spans="1:6" ht="15" customHeight="1" x14ac:dyDescent="0.3">
      <c r="A83" s="157">
        <v>76</v>
      </c>
      <c r="B83" s="143" t="s">
        <v>282</v>
      </c>
      <c r="C83" s="144" t="s">
        <v>283</v>
      </c>
      <c r="D83" s="133" t="s">
        <v>284</v>
      </c>
      <c r="E83" s="133" t="s">
        <v>130</v>
      </c>
      <c r="F83" s="134">
        <v>4676.6499999999996</v>
      </c>
    </row>
    <row r="84" spans="1:6" ht="15" customHeight="1" x14ac:dyDescent="0.3">
      <c r="A84" s="157">
        <v>77</v>
      </c>
      <c r="B84" s="143" t="s">
        <v>127</v>
      </c>
      <c r="C84" s="144" t="s">
        <v>285</v>
      </c>
      <c r="D84" s="133" t="s">
        <v>141</v>
      </c>
      <c r="E84" s="133" t="s">
        <v>133</v>
      </c>
      <c r="F84" s="134">
        <v>8728.2800000000007</v>
      </c>
    </row>
    <row r="85" spans="1:6" ht="15" customHeight="1" x14ac:dyDescent="0.3">
      <c r="A85" s="157">
        <v>78</v>
      </c>
      <c r="B85" s="143" t="s">
        <v>200</v>
      </c>
      <c r="C85" s="144" t="s">
        <v>286</v>
      </c>
      <c r="D85" s="133" t="s">
        <v>287</v>
      </c>
      <c r="E85" s="133" t="s">
        <v>133</v>
      </c>
      <c r="F85" s="134">
        <v>5342.68</v>
      </c>
    </row>
    <row r="86" spans="1:6" ht="15" customHeight="1" x14ac:dyDescent="0.3">
      <c r="A86" s="157">
        <v>79</v>
      </c>
      <c r="B86" s="143" t="s">
        <v>127</v>
      </c>
      <c r="C86" s="144" t="s">
        <v>288</v>
      </c>
      <c r="D86" s="133" t="s">
        <v>289</v>
      </c>
      <c r="E86" s="133" t="s">
        <v>133</v>
      </c>
      <c r="F86" s="134">
        <v>4203.1800000000103</v>
      </c>
    </row>
    <row r="87" spans="1:6" ht="15" customHeight="1" x14ac:dyDescent="0.3">
      <c r="A87" s="157">
        <v>80</v>
      </c>
      <c r="B87" s="143" t="s">
        <v>127</v>
      </c>
      <c r="C87" s="144" t="s">
        <v>290</v>
      </c>
      <c r="D87" s="133" t="s">
        <v>291</v>
      </c>
      <c r="E87" s="133" t="s">
        <v>133</v>
      </c>
      <c r="F87" s="134">
        <v>205.48</v>
      </c>
    </row>
    <row r="88" spans="1:6" ht="15" customHeight="1" x14ac:dyDescent="0.3">
      <c r="A88" s="157">
        <v>81</v>
      </c>
      <c r="B88" s="143" t="s">
        <v>178</v>
      </c>
      <c r="C88" s="144" t="s">
        <v>292</v>
      </c>
      <c r="D88" s="133" t="s">
        <v>293</v>
      </c>
      <c r="E88" s="133" t="s">
        <v>133</v>
      </c>
      <c r="F88" s="134">
        <v>538.62</v>
      </c>
    </row>
    <row r="89" spans="1:6" ht="15" customHeight="1" x14ac:dyDescent="0.3">
      <c r="A89" s="157">
        <v>82</v>
      </c>
      <c r="B89" s="143" t="s">
        <v>189</v>
      </c>
      <c r="C89" s="144" t="s">
        <v>294</v>
      </c>
      <c r="D89" s="133" t="s">
        <v>295</v>
      </c>
      <c r="E89" s="133" t="s">
        <v>133</v>
      </c>
      <c r="F89" s="134">
        <v>8.0500000000000007</v>
      </c>
    </row>
    <row r="90" spans="1:6" ht="15" customHeight="1" x14ac:dyDescent="0.3">
      <c r="A90" s="157">
        <v>83</v>
      </c>
      <c r="B90" s="143" t="s">
        <v>798</v>
      </c>
      <c r="C90" s="133" t="s">
        <v>819</v>
      </c>
      <c r="D90" s="158" t="s">
        <v>324</v>
      </c>
      <c r="E90" s="158" t="s">
        <v>133</v>
      </c>
      <c r="F90" s="159">
        <v>174</v>
      </c>
    </row>
    <row r="91" spans="1:6" ht="15" customHeight="1" x14ac:dyDescent="0.3">
      <c r="A91" s="157">
        <v>84</v>
      </c>
      <c r="B91" s="143" t="s">
        <v>150</v>
      </c>
      <c r="C91" s="144" t="s">
        <v>296</v>
      </c>
      <c r="D91" s="133" t="s">
        <v>297</v>
      </c>
      <c r="E91" s="133" t="s">
        <v>133</v>
      </c>
      <c r="F91" s="134">
        <v>37.58</v>
      </c>
    </row>
    <row r="92" spans="1:6" ht="15" customHeight="1" x14ac:dyDescent="0.3">
      <c r="A92" s="157">
        <v>85</v>
      </c>
      <c r="B92" s="143" t="s">
        <v>798</v>
      </c>
      <c r="C92" s="133" t="s">
        <v>848</v>
      </c>
      <c r="D92" s="158" t="s">
        <v>139</v>
      </c>
      <c r="E92" s="158" t="s">
        <v>133</v>
      </c>
      <c r="F92" s="159">
        <v>138</v>
      </c>
    </row>
    <row r="93" spans="1:6" ht="15" customHeight="1" x14ac:dyDescent="0.3">
      <c r="A93" s="157">
        <v>86</v>
      </c>
      <c r="B93" s="143" t="s">
        <v>127</v>
      </c>
      <c r="C93" s="144" t="s">
        <v>298</v>
      </c>
      <c r="D93" s="133" t="s">
        <v>215</v>
      </c>
      <c r="E93" s="133" t="s">
        <v>133</v>
      </c>
      <c r="F93" s="134">
        <v>8237.1</v>
      </c>
    </row>
    <row r="94" spans="1:6" ht="15" customHeight="1" x14ac:dyDescent="0.3">
      <c r="A94" s="157">
        <v>87</v>
      </c>
      <c r="B94" s="143" t="s">
        <v>127</v>
      </c>
      <c r="C94" s="144" t="s">
        <v>298</v>
      </c>
      <c r="D94" s="133" t="s">
        <v>299</v>
      </c>
      <c r="E94" s="133" t="s">
        <v>130</v>
      </c>
      <c r="F94" s="134">
        <v>723.35</v>
      </c>
    </row>
    <row r="95" spans="1:6" ht="15" customHeight="1" x14ac:dyDescent="0.3">
      <c r="A95" s="157">
        <v>88</v>
      </c>
      <c r="B95" s="143" t="s">
        <v>189</v>
      </c>
      <c r="C95" s="144" t="s">
        <v>300</v>
      </c>
      <c r="D95" s="133" t="s">
        <v>301</v>
      </c>
      <c r="E95" s="133" t="s">
        <v>133</v>
      </c>
      <c r="F95" s="134">
        <v>8.0500000000000007</v>
      </c>
    </row>
    <row r="96" spans="1:6" ht="15" customHeight="1" x14ac:dyDescent="0.3">
      <c r="A96" s="157">
        <v>89</v>
      </c>
      <c r="B96" s="143" t="s">
        <v>127</v>
      </c>
      <c r="C96" s="144" t="s">
        <v>302</v>
      </c>
      <c r="D96" s="133" t="s">
        <v>303</v>
      </c>
      <c r="E96" s="133" t="s">
        <v>130</v>
      </c>
      <c r="F96" s="134">
        <v>5862.32</v>
      </c>
    </row>
    <row r="97" spans="1:6" ht="15" customHeight="1" x14ac:dyDescent="0.3">
      <c r="A97" s="157">
        <v>90</v>
      </c>
      <c r="B97" s="143" t="s">
        <v>127</v>
      </c>
      <c r="C97" s="144" t="s">
        <v>304</v>
      </c>
      <c r="D97" s="133" t="s">
        <v>303</v>
      </c>
      <c r="E97" s="133" t="s">
        <v>133</v>
      </c>
      <c r="F97" s="134">
        <v>14.08</v>
      </c>
    </row>
    <row r="98" spans="1:6" ht="15" customHeight="1" x14ac:dyDescent="0.3">
      <c r="A98" s="157">
        <v>91</v>
      </c>
      <c r="B98" s="143" t="s">
        <v>127</v>
      </c>
      <c r="C98" s="144" t="s">
        <v>305</v>
      </c>
      <c r="D98" s="133" t="s">
        <v>306</v>
      </c>
      <c r="E98" s="133" t="s">
        <v>133</v>
      </c>
      <c r="F98" s="134">
        <v>220.8</v>
      </c>
    </row>
    <row r="99" spans="1:6" ht="15" customHeight="1" x14ac:dyDescent="0.3">
      <c r="A99" s="157">
        <v>92</v>
      </c>
      <c r="B99" s="143" t="s">
        <v>127</v>
      </c>
      <c r="C99" s="144" t="s">
        <v>136</v>
      </c>
      <c r="D99" s="133" t="s">
        <v>137</v>
      </c>
      <c r="E99" s="133" t="s">
        <v>133</v>
      </c>
      <c r="F99" s="134">
        <v>39434.22</v>
      </c>
    </row>
    <row r="100" spans="1:6" ht="15" customHeight="1" x14ac:dyDescent="0.3">
      <c r="A100" s="157">
        <v>93</v>
      </c>
      <c r="B100" s="143" t="s">
        <v>200</v>
      </c>
      <c r="C100" s="144" t="s">
        <v>136</v>
      </c>
      <c r="D100" s="133" t="s">
        <v>307</v>
      </c>
      <c r="E100" s="133" t="s">
        <v>133</v>
      </c>
      <c r="F100" s="134">
        <v>2596.5300000000002</v>
      </c>
    </row>
    <row r="101" spans="1:6" ht="15" customHeight="1" x14ac:dyDescent="0.3">
      <c r="A101" s="157">
        <v>94</v>
      </c>
      <c r="B101" s="143" t="s">
        <v>127</v>
      </c>
      <c r="C101" s="144" t="s">
        <v>136</v>
      </c>
      <c r="D101" s="133" t="s">
        <v>277</v>
      </c>
      <c r="E101" s="133" t="s">
        <v>133</v>
      </c>
      <c r="F101" s="134">
        <v>12.94</v>
      </c>
    </row>
    <row r="102" spans="1:6" ht="15" customHeight="1" x14ac:dyDescent="0.3">
      <c r="A102" s="157">
        <v>95</v>
      </c>
      <c r="B102" s="143" t="s">
        <v>152</v>
      </c>
      <c r="C102" s="144" t="s">
        <v>308</v>
      </c>
      <c r="D102" s="133" t="s">
        <v>309</v>
      </c>
      <c r="E102" s="133" t="s">
        <v>130</v>
      </c>
      <c r="F102" s="134">
        <v>174.36</v>
      </c>
    </row>
    <row r="103" spans="1:6" ht="15" customHeight="1" x14ac:dyDescent="0.3">
      <c r="A103" s="157">
        <v>96</v>
      </c>
      <c r="B103" s="143" t="s">
        <v>127</v>
      </c>
      <c r="C103" s="144" t="s">
        <v>310</v>
      </c>
      <c r="D103" s="133" t="s">
        <v>311</v>
      </c>
      <c r="E103" s="133" t="s">
        <v>133</v>
      </c>
      <c r="F103" s="134">
        <v>1552.27</v>
      </c>
    </row>
    <row r="104" spans="1:6" ht="15" customHeight="1" x14ac:dyDescent="0.3">
      <c r="A104" s="157">
        <v>97</v>
      </c>
      <c r="B104" s="143" t="s">
        <v>154</v>
      </c>
      <c r="C104" s="144" t="s">
        <v>312</v>
      </c>
      <c r="D104" s="133" t="s">
        <v>313</v>
      </c>
      <c r="E104" s="133" t="s">
        <v>130</v>
      </c>
      <c r="F104" s="134">
        <v>13557.63</v>
      </c>
    </row>
    <row r="105" spans="1:6" ht="15" customHeight="1" x14ac:dyDescent="0.3">
      <c r="A105" s="157">
        <v>98</v>
      </c>
      <c r="B105" s="143" t="s">
        <v>127</v>
      </c>
      <c r="C105" s="144" t="s">
        <v>314</v>
      </c>
      <c r="D105" s="133" t="s">
        <v>315</v>
      </c>
      <c r="E105" s="133" t="s">
        <v>133</v>
      </c>
      <c r="F105" s="134">
        <v>191.51</v>
      </c>
    </row>
    <row r="106" spans="1:6" ht="15" customHeight="1" x14ac:dyDescent="0.3">
      <c r="A106" s="157">
        <v>99</v>
      </c>
      <c r="B106" s="143" t="s">
        <v>150</v>
      </c>
      <c r="C106" s="144" t="s">
        <v>316</v>
      </c>
      <c r="D106" s="133" t="s">
        <v>317</v>
      </c>
      <c r="E106" s="133" t="s">
        <v>133</v>
      </c>
      <c r="F106" s="134">
        <v>13.05</v>
      </c>
    </row>
    <row r="107" spans="1:6" ht="15" customHeight="1" x14ac:dyDescent="0.3">
      <c r="A107" s="157">
        <v>100</v>
      </c>
      <c r="B107" s="143" t="s">
        <v>127</v>
      </c>
      <c r="C107" s="144" t="s">
        <v>318</v>
      </c>
      <c r="D107" s="133" t="s">
        <v>319</v>
      </c>
      <c r="E107" s="133" t="s">
        <v>133</v>
      </c>
      <c r="F107" s="134">
        <v>1622.79</v>
      </c>
    </row>
    <row r="108" spans="1:6" ht="15" customHeight="1" x14ac:dyDescent="0.3">
      <c r="A108" s="157">
        <v>101</v>
      </c>
      <c r="B108" s="143" t="s">
        <v>127</v>
      </c>
      <c r="C108" s="144" t="s">
        <v>320</v>
      </c>
      <c r="D108" s="133" t="s">
        <v>321</v>
      </c>
      <c r="E108" s="133" t="s">
        <v>133</v>
      </c>
      <c r="F108" s="134">
        <v>11984.47</v>
      </c>
    </row>
    <row r="109" spans="1:6" ht="15" customHeight="1" x14ac:dyDescent="0.3">
      <c r="A109" s="157">
        <v>102</v>
      </c>
      <c r="B109" s="143" t="s">
        <v>218</v>
      </c>
      <c r="C109" s="144" t="s">
        <v>320</v>
      </c>
      <c r="D109" s="133" t="s">
        <v>322</v>
      </c>
      <c r="E109" s="133" t="s">
        <v>133</v>
      </c>
      <c r="F109" s="134">
        <v>5988.54</v>
      </c>
    </row>
    <row r="110" spans="1:6" ht="15" customHeight="1" x14ac:dyDescent="0.3">
      <c r="A110" s="157">
        <v>103</v>
      </c>
      <c r="B110" s="143" t="s">
        <v>127</v>
      </c>
      <c r="C110" s="144" t="s">
        <v>323</v>
      </c>
      <c r="D110" s="133" t="s">
        <v>324</v>
      </c>
      <c r="E110" s="133" t="s">
        <v>133</v>
      </c>
      <c r="F110" s="134">
        <v>855.81</v>
      </c>
    </row>
    <row r="111" spans="1:6" ht="15" customHeight="1" x14ac:dyDescent="0.3">
      <c r="A111" s="157">
        <v>104</v>
      </c>
      <c r="B111" s="143" t="s">
        <v>127</v>
      </c>
      <c r="C111" s="144" t="s">
        <v>325</v>
      </c>
      <c r="D111" s="133" t="s">
        <v>326</v>
      </c>
      <c r="E111" s="133" t="s">
        <v>133</v>
      </c>
      <c r="F111" s="134">
        <v>4034.09</v>
      </c>
    </row>
    <row r="112" spans="1:6" ht="15" customHeight="1" x14ac:dyDescent="0.3">
      <c r="A112" s="157">
        <v>105</v>
      </c>
      <c r="B112" s="143" t="s">
        <v>127</v>
      </c>
      <c r="C112" s="144" t="s">
        <v>327</v>
      </c>
      <c r="D112" s="133" t="s">
        <v>281</v>
      </c>
      <c r="E112" s="133" t="s">
        <v>133</v>
      </c>
      <c r="F112" s="134">
        <v>178.13</v>
      </c>
    </row>
    <row r="113" spans="1:6" ht="15" customHeight="1" x14ac:dyDescent="0.3">
      <c r="A113" s="157">
        <v>106</v>
      </c>
      <c r="B113" s="143" t="s">
        <v>798</v>
      </c>
      <c r="C113" s="133" t="s">
        <v>822</v>
      </c>
      <c r="D113" s="158" t="s">
        <v>309</v>
      </c>
      <c r="E113" s="158" t="s">
        <v>133</v>
      </c>
      <c r="F113" s="159">
        <v>348</v>
      </c>
    </row>
    <row r="114" spans="1:6" ht="15" customHeight="1" x14ac:dyDescent="0.3">
      <c r="A114" s="157">
        <v>107</v>
      </c>
      <c r="B114" s="143" t="s">
        <v>150</v>
      </c>
      <c r="C114" s="144" t="s">
        <v>328</v>
      </c>
      <c r="D114" s="133" t="s">
        <v>329</v>
      </c>
      <c r="E114" s="133" t="s">
        <v>133</v>
      </c>
      <c r="F114" s="134">
        <v>1924.92</v>
      </c>
    </row>
    <row r="115" spans="1:6" ht="15" customHeight="1" x14ac:dyDescent="0.3">
      <c r="A115" s="157">
        <v>108</v>
      </c>
      <c r="B115" s="143" t="s">
        <v>154</v>
      </c>
      <c r="C115" s="144" t="s">
        <v>330</v>
      </c>
      <c r="D115" s="133" t="s">
        <v>135</v>
      </c>
      <c r="E115" s="133" t="s">
        <v>130</v>
      </c>
      <c r="F115" s="134">
        <v>1912.32</v>
      </c>
    </row>
    <row r="116" spans="1:6" ht="15" customHeight="1" x14ac:dyDescent="0.3">
      <c r="A116" s="157">
        <v>109</v>
      </c>
      <c r="B116" s="143" t="s">
        <v>331</v>
      </c>
      <c r="C116" s="144" t="s">
        <v>330</v>
      </c>
      <c r="D116" s="133" t="s">
        <v>135</v>
      </c>
      <c r="E116" s="133" t="s">
        <v>130</v>
      </c>
      <c r="F116" s="134">
        <v>402.37</v>
      </c>
    </row>
    <row r="117" spans="1:6" ht="15" customHeight="1" x14ac:dyDescent="0.3">
      <c r="A117" s="157">
        <v>110</v>
      </c>
      <c r="B117" s="143" t="s">
        <v>150</v>
      </c>
      <c r="C117" s="144" t="s">
        <v>332</v>
      </c>
      <c r="D117" s="133" t="s">
        <v>333</v>
      </c>
      <c r="E117" s="133" t="s">
        <v>133</v>
      </c>
      <c r="F117" s="134">
        <v>13.07</v>
      </c>
    </row>
    <row r="118" spans="1:6" ht="15" customHeight="1" x14ac:dyDescent="0.3">
      <c r="A118" s="157">
        <v>111</v>
      </c>
      <c r="B118" s="143" t="s">
        <v>282</v>
      </c>
      <c r="C118" s="144" t="s">
        <v>334</v>
      </c>
      <c r="D118" s="133" t="s">
        <v>335</v>
      </c>
      <c r="E118" s="133" t="s">
        <v>130</v>
      </c>
      <c r="F118" s="134">
        <v>9790.26</v>
      </c>
    </row>
    <row r="119" spans="1:6" ht="15" customHeight="1" x14ac:dyDescent="0.3">
      <c r="A119" s="157">
        <v>112</v>
      </c>
      <c r="B119" s="143" t="s">
        <v>200</v>
      </c>
      <c r="C119" s="144" t="s">
        <v>336</v>
      </c>
      <c r="D119" s="133" t="s">
        <v>337</v>
      </c>
      <c r="E119" s="133" t="s">
        <v>133</v>
      </c>
      <c r="F119" s="134">
        <v>1316.72</v>
      </c>
    </row>
    <row r="120" spans="1:6" ht="15" customHeight="1" x14ac:dyDescent="0.3">
      <c r="A120" s="157">
        <v>113</v>
      </c>
      <c r="B120" s="143" t="s">
        <v>127</v>
      </c>
      <c r="C120" s="144" t="s">
        <v>338</v>
      </c>
      <c r="D120" s="133" t="s">
        <v>271</v>
      </c>
      <c r="E120" s="133" t="s">
        <v>133</v>
      </c>
      <c r="F120" s="134">
        <v>5141.2299999999996</v>
      </c>
    </row>
    <row r="121" spans="1:6" ht="15" customHeight="1" x14ac:dyDescent="0.3">
      <c r="A121" s="157">
        <v>114</v>
      </c>
      <c r="B121" s="143" t="s">
        <v>150</v>
      </c>
      <c r="C121" s="144" t="s">
        <v>339</v>
      </c>
      <c r="D121" s="133" t="s">
        <v>229</v>
      </c>
      <c r="E121" s="133" t="s">
        <v>133</v>
      </c>
      <c r="F121" s="134">
        <v>7028.09</v>
      </c>
    </row>
    <row r="122" spans="1:6" ht="15" customHeight="1" x14ac:dyDescent="0.3">
      <c r="A122" s="157">
        <v>115</v>
      </c>
      <c r="B122" s="143" t="s">
        <v>154</v>
      </c>
      <c r="C122" s="144" t="s">
        <v>340</v>
      </c>
      <c r="D122" s="133" t="s">
        <v>341</v>
      </c>
      <c r="E122" s="133" t="s">
        <v>133</v>
      </c>
      <c r="F122" s="134">
        <v>20213.39</v>
      </c>
    </row>
    <row r="123" spans="1:6" ht="15" customHeight="1" x14ac:dyDescent="0.3">
      <c r="A123" s="157">
        <v>116</v>
      </c>
      <c r="B123" s="143" t="s">
        <v>127</v>
      </c>
      <c r="C123" s="144" t="s">
        <v>342</v>
      </c>
      <c r="D123" s="133" t="s">
        <v>343</v>
      </c>
      <c r="E123" s="133" t="s">
        <v>133</v>
      </c>
      <c r="F123" s="134">
        <v>1209.7950000000001</v>
      </c>
    </row>
    <row r="124" spans="1:6" ht="15" customHeight="1" x14ac:dyDescent="0.3">
      <c r="A124" s="157">
        <v>117</v>
      </c>
      <c r="B124" s="143" t="s">
        <v>798</v>
      </c>
      <c r="C124" s="133" t="s">
        <v>804</v>
      </c>
      <c r="D124" s="158" t="s">
        <v>141</v>
      </c>
      <c r="E124" s="158" t="s">
        <v>133</v>
      </c>
      <c r="F124" s="159">
        <v>22028</v>
      </c>
    </row>
    <row r="125" spans="1:6" ht="15" customHeight="1" x14ac:dyDescent="0.3">
      <c r="A125" s="157">
        <v>118</v>
      </c>
      <c r="B125" s="143" t="s">
        <v>127</v>
      </c>
      <c r="C125" s="144" t="s">
        <v>344</v>
      </c>
      <c r="D125" s="133" t="s">
        <v>345</v>
      </c>
      <c r="E125" s="133" t="s">
        <v>133</v>
      </c>
      <c r="F125" s="134">
        <v>4874.54</v>
      </c>
    </row>
    <row r="126" spans="1:6" ht="15" customHeight="1" x14ac:dyDescent="0.3">
      <c r="A126" s="157">
        <v>119</v>
      </c>
      <c r="B126" s="143" t="s">
        <v>798</v>
      </c>
      <c r="C126" s="133" t="s">
        <v>806</v>
      </c>
      <c r="D126" s="158" t="s">
        <v>262</v>
      </c>
      <c r="E126" s="158" t="s">
        <v>133</v>
      </c>
      <c r="F126" s="159">
        <v>1078</v>
      </c>
    </row>
    <row r="127" spans="1:6" ht="15" customHeight="1" x14ac:dyDescent="0.3">
      <c r="A127" s="157">
        <v>120</v>
      </c>
      <c r="B127" s="143" t="s">
        <v>127</v>
      </c>
      <c r="C127" s="144" t="s">
        <v>134</v>
      </c>
      <c r="D127" s="133" t="s">
        <v>135</v>
      </c>
      <c r="E127" s="133" t="s">
        <v>133</v>
      </c>
      <c r="F127" s="134">
        <v>53053.15</v>
      </c>
    </row>
    <row r="128" spans="1:6" ht="15" customHeight="1" x14ac:dyDescent="0.3">
      <c r="A128" s="157">
        <v>121</v>
      </c>
      <c r="B128" s="143" t="s">
        <v>152</v>
      </c>
      <c r="C128" s="144" t="s">
        <v>346</v>
      </c>
      <c r="D128" s="133" t="s">
        <v>347</v>
      </c>
      <c r="E128" s="133" t="s">
        <v>130</v>
      </c>
      <c r="F128" s="134">
        <v>348.72</v>
      </c>
    </row>
    <row r="129" spans="1:6" ht="15" customHeight="1" x14ac:dyDescent="0.3">
      <c r="A129" s="157">
        <v>122</v>
      </c>
      <c r="B129" s="143" t="s">
        <v>127</v>
      </c>
      <c r="C129" s="144" t="s">
        <v>146</v>
      </c>
      <c r="D129" s="133" t="s">
        <v>147</v>
      </c>
      <c r="E129" s="133" t="s">
        <v>133</v>
      </c>
      <c r="F129" s="134">
        <v>26838.229999999901</v>
      </c>
    </row>
    <row r="130" spans="1:6" ht="15" customHeight="1" x14ac:dyDescent="0.3">
      <c r="A130" s="157">
        <v>123</v>
      </c>
      <c r="B130" s="143" t="s">
        <v>127</v>
      </c>
      <c r="C130" s="144" t="s">
        <v>348</v>
      </c>
      <c r="D130" s="133" t="s">
        <v>349</v>
      </c>
      <c r="E130" s="133" t="s">
        <v>133</v>
      </c>
      <c r="F130" s="134">
        <v>207.35</v>
      </c>
    </row>
    <row r="131" spans="1:6" ht="15" customHeight="1" x14ac:dyDescent="0.3">
      <c r="A131" s="157">
        <v>124</v>
      </c>
      <c r="B131" s="143" t="s">
        <v>150</v>
      </c>
      <c r="C131" s="144" t="s">
        <v>350</v>
      </c>
      <c r="D131" s="133" t="s">
        <v>351</v>
      </c>
      <c r="E131" s="133" t="s">
        <v>133</v>
      </c>
      <c r="F131" s="134">
        <v>202.4</v>
      </c>
    </row>
    <row r="132" spans="1:6" ht="15" customHeight="1" x14ac:dyDescent="0.3">
      <c r="A132" s="157">
        <v>125</v>
      </c>
      <c r="B132" s="143" t="s">
        <v>150</v>
      </c>
      <c r="C132" s="144" t="s">
        <v>352</v>
      </c>
      <c r="D132" s="133" t="s">
        <v>353</v>
      </c>
      <c r="E132" s="133" t="s">
        <v>133</v>
      </c>
      <c r="F132" s="134">
        <v>68.28</v>
      </c>
    </row>
    <row r="133" spans="1:6" ht="15" customHeight="1" x14ac:dyDescent="0.3">
      <c r="A133" s="157">
        <v>126</v>
      </c>
      <c r="B133" s="143" t="s">
        <v>200</v>
      </c>
      <c r="C133" s="144" t="s">
        <v>354</v>
      </c>
      <c r="D133" s="133" t="s">
        <v>355</v>
      </c>
      <c r="E133" s="133" t="s">
        <v>133</v>
      </c>
      <c r="F133" s="134">
        <v>5497.51</v>
      </c>
    </row>
    <row r="134" spans="1:6" ht="15" customHeight="1" x14ac:dyDescent="0.3">
      <c r="A134" s="157">
        <v>127</v>
      </c>
      <c r="B134" s="143" t="s">
        <v>200</v>
      </c>
      <c r="C134" s="144" t="s">
        <v>356</v>
      </c>
      <c r="D134" s="133" t="s">
        <v>129</v>
      </c>
      <c r="E134" s="133" t="s">
        <v>133</v>
      </c>
      <c r="F134" s="134">
        <v>3299.55</v>
      </c>
    </row>
    <row r="135" spans="1:6" ht="15" customHeight="1" x14ac:dyDescent="0.3">
      <c r="A135" s="157">
        <v>128</v>
      </c>
      <c r="B135" s="143" t="s">
        <v>798</v>
      </c>
      <c r="C135" s="133" t="s">
        <v>832</v>
      </c>
      <c r="D135" s="158" t="s">
        <v>293</v>
      </c>
      <c r="E135" s="158" t="s">
        <v>133</v>
      </c>
      <c r="F135" s="159">
        <v>68</v>
      </c>
    </row>
    <row r="136" spans="1:6" ht="15" customHeight="1" x14ac:dyDescent="0.3">
      <c r="A136" s="157">
        <v>129</v>
      </c>
      <c r="B136" s="143" t="s">
        <v>127</v>
      </c>
      <c r="C136" s="144" t="s">
        <v>357</v>
      </c>
      <c r="D136" s="133" t="s">
        <v>358</v>
      </c>
      <c r="E136" s="133" t="s">
        <v>133</v>
      </c>
      <c r="F136" s="134">
        <v>13.11</v>
      </c>
    </row>
    <row r="137" spans="1:6" ht="15" customHeight="1" x14ac:dyDescent="0.3">
      <c r="A137" s="157">
        <v>130</v>
      </c>
      <c r="B137" s="143" t="s">
        <v>127</v>
      </c>
      <c r="C137" s="144" t="s">
        <v>359</v>
      </c>
      <c r="D137" s="133" t="s">
        <v>360</v>
      </c>
      <c r="E137" s="133" t="s">
        <v>133</v>
      </c>
      <c r="F137" s="134">
        <v>210.65</v>
      </c>
    </row>
    <row r="138" spans="1:6" ht="15" customHeight="1" x14ac:dyDescent="0.3">
      <c r="A138" s="157">
        <v>131</v>
      </c>
      <c r="B138" s="143" t="s">
        <v>150</v>
      </c>
      <c r="C138" s="144" t="s">
        <v>361</v>
      </c>
      <c r="D138" s="133" t="s">
        <v>362</v>
      </c>
      <c r="E138" s="133" t="s">
        <v>133</v>
      </c>
      <c r="F138" s="134">
        <v>4262.1899999999996</v>
      </c>
    </row>
    <row r="139" spans="1:6" ht="15" customHeight="1" x14ac:dyDescent="0.3">
      <c r="A139" s="157">
        <v>132</v>
      </c>
      <c r="B139" s="143" t="s">
        <v>150</v>
      </c>
      <c r="C139" s="144" t="s">
        <v>363</v>
      </c>
      <c r="D139" s="133" t="s">
        <v>364</v>
      </c>
      <c r="E139" s="133" t="s">
        <v>133</v>
      </c>
      <c r="F139" s="134">
        <v>226.61</v>
      </c>
    </row>
    <row r="140" spans="1:6" ht="15" customHeight="1" x14ac:dyDescent="0.3">
      <c r="A140" s="157">
        <v>133</v>
      </c>
      <c r="B140" s="143" t="s">
        <v>331</v>
      </c>
      <c r="C140" s="144" t="s">
        <v>365</v>
      </c>
      <c r="D140" s="133" t="s">
        <v>366</v>
      </c>
      <c r="E140" s="133" t="s">
        <v>133</v>
      </c>
      <c r="F140" s="134">
        <v>395.24</v>
      </c>
    </row>
    <row r="141" spans="1:6" ht="15" customHeight="1" x14ac:dyDescent="0.3">
      <c r="A141" s="157">
        <v>134</v>
      </c>
      <c r="B141" s="143" t="s">
        <v>127</v>
      </c>
      <c r="C141" s="144" t="s">
        <v>367</v>
      </c>
      <c r="D141" s="133" t="s">
        <v>368</v>
      </c>
      <c r="E141" s="133" t="s">
        <v>133</v>
      </c>
      <c r="F141" s="134">
        <v>11938.02</v>
      </c>
    </row>
    <row r="142" spans="1:6" ht="15" customHeight="1" x14ac:dyDescent="0.3">
      <c r="A142" s="157">
        <v>135</v>
      </c>
      <c r="B142" s="143" t="s">
        <v>127</v>
      </c>
      <c r="C142" s="144" t="s">
        <v>369</v>
      </c>
      <c r="D142" s="133" t="s">
        <v>370</v>
      </c>
      <c r="E142" s="133" t="s">
        <v>133</v>
      </c>
      <c r="F142" s="134">
        <v>187.88</v>
      </c>
    </row>
    <row r="143" spans="1:6" ht="15" customHeight="1" x14ac:dyDescent="0.3">
      <c r="A143" s="157">
        <v>136</v>
      </c>
      <c r="B143" s="143" t="s">
        <v>127</v>
      </c>
      <c r="C143" s="144" t="s">
        <v>371</v>
      </c>
      <c r="D143" s="133" t="s">
        <v>372</v>
      </c>
      <c r="E143" s="133" t="s">
        <v>133</v>
      </c>
      <c r="F143" s="134">
        <v>38.299999999999997</v>
      </c>
    </row>
    <row r="144" spans="1:6" ht="15" customHeight="1" x14ac:dyDescent="0.3">
      <c r="A144" s="157">
        <v>137</v>
      </c>
      <c r="B144" s="143" t="s">
        <v>127</v>
      </c>
      <c r="C144" s="144" t="s">
        <v>373</v>
      </c>
      <c r="D144" s="133" t="s">
        <v>374</v>
      </c>
      <c r="E144" s="133" t="s">
        <v>133</v>
      </c>
      <c r="F144" s="134">
        <v>69.75</v>
      </c>
    </row>
    <row r="145" spans="1:6" ht="15" customHeight="1" x14ac:dyDescent="0.3">
      <c r="A145" s="157">
        <v>138</v>
      </c>
      <c r="B145" s="143" t="s">
        <v>127</v>
      </c>
      <c r="C145" s="144" t="s">
        <v>375</v>
      </c>
      <c r="D145" s="133" t="s">
        <v>376</v>
      </c>
      <c r="E145" s="133" t="s">
        <v>133</v>
      </c>
      <c r="F145" s="134">
        <v>6217.48</v>
      </c>
    </row>
    <row r="146" spans="1:6" ht="15" customHeight="1" x14ac:dyDescent="0.3">
      <c r="A146" s="157">
        <v>139</v>
      </c>
      <c r="B146" s="143" t="s">
        <v>127</v>
      </c>
      <c r="C146" s="144" t="s">
        <v>377</v>
      </c>
      <c r="D146" s="133" t="s">
        <v>202</v>
      </c>
      <c r="E146" s="133" t="s">
        <v>130</v>
      </c>
      <c r="F146" s="134">
        <v>1514.38</v>
      </c>
    </row>
    <row r="147" spans="1:6" ht="15" customHeight="1" x14ac:dyDescent="0.3">
      <c r="A147" s="157">
        <v>140</v>
      </c>
      <c r="B147" s="143" t="s">
        <v>127</v>
      </c>
      <c r="C147" s="144" t="s">
        <v>378</v>
      </c>
      <c r="D147" s="133" t="s">
        <v>379</v>
      </c>
      <c r="E147" s="133" t="s">
        <v>133</v>
      </c>
      <c r="F147" s="134">
        <v>2371.06</v>
      </c>
    </row>
    <row r="148" spans="1:6" ht="15" customHeight="1" x14ac:dyDescent="0.3">
      <c r="A148" s="157">
        <v>141</v>
      </c>
      <c r="B148" s="143" t="s">
        <v>127</v>
      </c>
      <c r="C148" s="144" t="s">
        <v>380</v>
      </c>
      <c r="D148" s="133" t="s">
        <v>381</v>
      </c>
      <c r="E148" s="133" t="s">
        <v>133</v>
      </c>
      <c r="F148" s="134">
        <v>1327.31</v>
      </c>
    </row>
    <row r="149" spans="1:6" ht="15" customHeight="1" x14ac:dyDescent="0.3">
      <c r="A149" s="157">
        <v>142</v>
      </c>
      <c r="B149" s="143" t="s">
        <v>127</v>
      </c>
      <c r="C149" s="144" t="s">
        <v>382</v>
      </c>
      <c r="D149" s="133" t="s">
        <v>383</v>
      </c>
      <c r="E149" s="133" t="s">
        <v>133</v>
      </c>
      <c r="F149" s="134">
        <v>167.26</v>
      </c>
    </row>
    <row r="150" spans="1:6" ht="15" customHeight="1" x14ac:dyDescent="0.3">
      <c r="A150" s="157">
        <v>143</v>
      </c>
      <c r="B150" s="143" t="s">
        <v>178</v>
      </c>
      <c r="C150" s="144" t="s">
        <v>384</v>
      </c>
      <c r="D150" s="133" t="s">
        <v>385</v>
      </c>
      <c r="E150" s="133" t="s">
        <v>133</v>
      </c>
      <c r="F150" s="134">
        <v>504.78</v>
      </c>
    </row>
    <row r="151" spans="1:6" ht="15" customHeight="1" x14ac:dyDescent="0.3">
      <c r="A151" s="157">
        <v>144</v>
      </c>
      <c r="B151" s="143" t="s">
        <v>127</v>
      </c>
      <c r="C151" s="144" t="s">
        <v>386</v>
      </c>
      <c r="D151" s="133" t="s">
        <v>387</v>
      </c>
      <c r="E151" s="133" t="s">
        <v>133</v>
      </c>
      <c r="F151" s="134">
        <v>2185.0300000000002</v>
      </c>
    </row>
    <row r="152" spans="1:6" ht="15" customHeight="1" x14ac:dyDescent="0.3">
      <c r="A152" s="157">
        <v>145</v>
      </c>
      <c r="B152" s="143" t="s">
        <v>331</v>
      </c>
      <c r="C152" s="144" t="s">
        <v>386</v>
      </c>
      <c r="D152" s="133" t="s">
        <v>269</v>
      </c>
      <c r="E152" s="133" t="s">
        <v>133</v>
      </c>
      <c r="F152" s="134">
        <v>197.62</v>
      </c>
    </row>
    <row r="153" spans="1:6" ht="15" customHeight="1" x14ac:dyDescent="0.3">
      <c r="A153" s="157">
        <v>146</v>
      </c>
      <c r="B153" s="143" t="s">
        <v>218</v>
      </c>
      <c r="C153" s="144" t="s">
        <v>388</v>
      </c>
      <c r="D153" s="133" t="s">
        <v>147</v>
      </c>
      <c r="E153" s="133" t="s">
        <v>130</v>
      </c>
      <c r="F153" s="134">
        <v>7343.26</v>
      </c>
    </row>
    <row r="154" spans="1:6" ht="15" customHeight="1" x14ac:dyDescent="0.3">
      <c r="A154" s="157">
        <v>147</v>
      </c>
      <c r="B154" s="143" t="s">
        <v>798</v>
      </c>
      <c r="C154" s="133" t="s">
        <v>808</v>
      </c>
      <c r="D154" s="158" t="s">
        <v>809</v>
      </c>
      <c r="E154" s="158" t="s">
        <v>133</v>
      </c>
      <c r="F154" s="159">
        <v>1279</v>
      </c>
    </row>
    <row r="155" spans="1:6" ht="15" customHeight="1" x14ac:dyDescent="0.3">
      <c r="A155" s="157">
        <v>148</v>
      </c>
      <c r="B155" s="143" t="s">
        <v>127</v>
      </c>
      <c r="C155" s="144" t="s">
        <v>389</v>
      </c>
      <c r="D155" s="133" t="s">
        <v>390</v>
      </c>
      <c r="E155" s="133" t="s">
        <v>133</v>
      </c>
      <c r="F155" s="134">
        <v>2368.2399999999998</v>
      </c>
    </row>
    <row r="156" spans="1:6" ht="15" customHeight="1" x14ac:dyDescent="0.3">
      <c r="A156" s="157">
        <v>149</v>
      </c>
      <c r="B156" s="143" t="s">
        <v>127</v>
      </c>
      <c r="C156" s="144" t="s">
        <v>391</v>
      </c>
      <c r="D156" s="133" t="s">
        <v>226</v>
      </c>
      <c r="E156" s="133" t="s">
        <v>130</v>
      </c>
      <c r="F156" s="134">
        <v>1336.74</v>
      </c>
    </row>
    <row r="157" spans="1:6" ht="15" customHeight="1" x14ac:dyDescent="0.3">
      <c r="A157" s="157">
        <v>150</v>
      </c>
      <c r="B157" s="143" t="s">
        <v>127</v>
      </c>
      <c r="C157" s="144" t="s">
        <v>392</v>
      </c>
      <c r="D157" s="133" t="s">
        <v>360</v>
      </c>
      <c r="E157" s="133" t="s">
        <v>133</v>
      </c>
      <c r="F157" s="134">
        <v>13962.65</v>
      </c>
    </row>
    <row r="158" spans="1:6" ht="15" customHeight="1" x14ac:dyDescent="0.3">
      <c r="A158" s="157">
        <v>151</v>
      </c>
      <c r="B158" s="143" t="s">
        <v>150</v>
      </c>
      <c r="C158" s="144" t="s">
        <v>393</v>
      </c>
      <c r="D158" s="133" t="s">
        <v>293</v>
      </c>
      <c r="E158" s="133" t="s">
        <v>130</v>
      </c>
      <c r="F158" s="134">
        <v>2160.04</v>
      </c>
    </row>
    <row r="159" spans="1:6" ht="15" customHeight="1" x14ac:dyDescent="0.3">
      <c r="A159" s="157">
        <v>152</v>
      </c>
      <c r="B159" s="143" t="s">
        <v>150</v>
      </c>
      <c r="C159" s="144" t="s">
        <v>394</v>
      </c>
      <c r="D159" s="133" t="s">
        <v>395</v>
      </c>
      <c r="E159" s="133" t="s">
        <v>133</v>
      </c>
      <c r="F159" s="134">
        <v>7.52</v>
      </c>
    </row>
    <row r="160" spans="1:6" ht="15" customHeight="1" x14ac:dyDescent="0.3">
      <c r="A160" s="157">
        <v>153</v>
      </c>
      <c r="B160" s="143" t="s">
        <v>127</v>
      </c>
      <c r="C160" s="144" t="s">
        <v>396</v>
      </c>
      <c r="D160" s="133" t="s">
        <v>397</v>
      </c>
      <c r="E160" s="133" t="s">
        <v>133</v>
      </c>
      <c r="F160" s="134">
        <v>303.55</v>
      </c>
    </row>
    <row r="161" spans="1:6" ht="15" customHeight="1" x14ac:dyDescent="0.3">
      <c r="A161" s="157">
        <v>154</v>
      </c>
      <c r="B161" s="143" t="s">
        <v>127</v>
      </c>
      <c r="C161" s="144" t="s">
        <v>398</v>
      </c>
      <c r="D161" s="133" t="s">
        <v>224</v>
      </c>
      <c r="E161" s="133" t="s">
        <v>133</v>
      </c>
      <c r="F161" s="134">
        <v>258.23</v>
      </c>
    </row>
    <row r="162" spans="1:6" ht="15" customHeight="1" x14ac:dyDescent="0.3">
      <c r="A162" s="157">
        <v>155</v>
      </c>
      <c r="B162" s="143" t="s">
        <v>127</v>
      </c>
      <c r="C162" s="144" t="s">
        <v>399</v>
      </c>
      <c r="D162" s="133" t="s">
        <v>400</v>
      </c>
      <c r="E162" s="133" t="s">
        <v>133</v>
      </c>
      <c r="F162" s="134">
        <v>110</v>
      </c>
    </row>
    <row r="163" spans="1:6" ht="15" customHeight="1" x14ac:dyDescent="0.3">
      <c r="A163" s="157">
        <v>156</v>
      </c>
      <c r="B163" s="143" t="s">
        <v>798</v>
      </c>
      <c r="C163" s="133" t="s">
        <v>834</v>
      </c>
      <c r="D163" s="158" t="s">
        <v>528</v>
      </c>
      <c r="E163" s="158" t="s">
        <v>133</v>
      </c>
      <c r="F163" s="159">
        <v>192</v>
      </c>
    </row>
    <row r="164" spans="1:6" ht="15" customHeight="1" x14ac:dyDescent="0.3">
      <c r="A164" s="157">
        <v>157</v>
      </c>
      <c r="B164" s="143" t="s">
        <v>127</v>
      </c>
      <c r="C164" s="144" t="s">
        <v>401</v>
      </c>
      <c r="D164" s="133" t="s">
        <v>402</v>
      </c>
      <c r="E164" s="133" t="s">
        <v>133</v>
      </c>
      <c r="F164" s="134">
        <v>984.22</v>
      </c>
    </row>
    <row r="165" spans="1:6" ht="15" customHeight="1" x14ac:dyDescent="0.3">
      <c r="A165" s="157">
        <v>158</v>
      </c>
      <c r="B165" s="143" t="s">
        <v>178</v>
      </c>
      <c r="C165" s="144" t="s">
        <v>403</v>
      </c>
      <c r="D165" s="133" t="s">
        <v>141</v>
      </c>
      <c r="E165" s="133" t="s">
        <v>133</v>
      </c>
      <c r="F165" s="134">
        <v>66.41</v>
      </c>
    </row>
    <row r="166" spans="1:6" ht="15" customHeight="1" x14ac:dyDescent="0.3">
      <c r="A166" s="157">
        <v>159</v>
      </c>
      <c r="B166" s="143" t="s">
        <v>331</v>
      </c>
      <c r="C166" s="144" t="s">
        <v>404</v>
      </c>
      <c r="D166" s="133" t="s">
        <v>405</v>
      </c>
      <c r="E166" s="133" t="s">
        <v>133</v>
      </c>
      <c r="F166" s="134">
        <v>110.4</v>
      </c>
    </row>
    <row r="167" spans="1:6" ht="15" customHeight="1" x14ac:dyDescent="0.3">
      <c r="A167" s="157">
        <v>160</v>
      </c>
      <c r="B167" s="143" t="s">
        <v>127</v>
      </c>
      <c r="C167" s="144" t="s">
        <v>406</v>
      </c>
      <c r="D167" s="133" t="s">
        <v>407</v>
      </c>
      <c r="E167" s="133" t="s">
        <v>133</v>
      </c>
      <c r="F167" s="134">
        <v>548.66</v>
      </c>
    </row>
    <row r="168" spans="1:6" ht="15" customHeight="1" x14ac:dyDescent="0.3">
      <c r="A168" s="157">
        <v>161</v>
      </c>
      <c r="B168" s="143" t="s">
        <v>178</v>
      </c>
      <c r="C168" s="144" t="s">
        <v>408</v>
      </c>
      <c r="D168" s="133" t="s">
        <v>409</v>
      </c>
      <c r="E168" s="133" t="s">
        <v>133</v>
      </c>
      <c r="F168" s="134">
        <v>241.51</v>
      </c>
    </row>
    <row r="169" spans="1:6" ht="15" customHeight="1" x14ac:dyDescent="0.3">
      <c r="A169" s="157">
        <v>162</v>
      </c>
      <c r="B169" s="143" t="s">
        <v>127</v>
      </c>
      <c r="C169" s="144" t="s">
        <v>410</v>
      </c>
      <c r="D169" s="133" t="s">
        <v>411</v>
      </c>
      <c r="E169" s="133" t="s">
        <v>133</v>
      </c>
      <c r="F169" s="134">
        <v>126.94</v>
      </c>
    </row>
    <row r="170" spans="1:6" ht="15" customHeight="1" x14ac:dyDescent="0.3">
      <c r="A170" s="157">
        <v>163</v>
      </c>
      <c r="B170" s="143" t="s">
        <v>178</v>
      </c>
      <c r="C170" s="144" t="s">
        <v>412</v>
      </c>
      <c r="D170" s="133" t="s">
        <v>413</v>
      </c>
      <c r="E170" s="133" t="s">
        <v>133</v>
      </c>
      <c r="F170" s="134">
        <v>840.85</v>
      </c>
    </row>
    <row r="171" spans="1:6" ht="15" customHeight="1" x14ac:dyDescent="0.3">
      <c r="A171" s="157">
        <v>164</v>
      </c>
      <c r="B171" s="143" t="s">
        <v>127</v>
      </c>
      <c r="C171" s="144" t="s">
        <v>412</v>
      </c>
      <c r="D171" s="133" t="s">
        <v>414</v>
      </c>
      <c r="E171" s="133" t="s">
        <v>133</v>
      </c>
      <c r="F171" s="134">
        <v>58.44</v>
      </c>
    </row>
    <row r="172" spans="1:6" ht="15" customHeight="1" x14ac:dyDescent="0.3">
      <c r="A172" s="157">
        <v>165</v>
      </c>
      <c r="B172" s="143" t="s">
        <v>178</v>
      </c>
      <c r="C172" s="144" t="s">
        <v>415</v>
      </c>
      <c r="D172" s="133" t="s">
        <v>416</v>
      </c>
      <c r="E172" s="133" t="s">
        <v>133</v>
      </c>
      <c r="F172" s="134">
        <v>2612.2199999999998</v>
      </c>
    </row>
    <row r="173" spans="1:6" ht="15" customHeight="1" x14ac:dyDescent="0.3">
      <c r="A173" s="157">
        <v>166</v>
      </c>
      <c r="B173" s="143" t="s">
        <v>798</v>
      </c>
      <c r="C173" s="133" t="s">
        <v>835</v>
      </c>
      <c r="D173" s="158" t="s">
        <v>836</v>
      </c>
      <c r="E173" s="158" t="s">
        <v>133</v>
      </c>
      <c r="F173" s="159">
        <v>249</v>
      </c>
    </row>
    <row r="174" spans="1:6" ht="15" customHeight="1" x14ac:dyDescent="0.3">
      <c r="A174" s="157">
        <v>167</v>
      </c>
      <c r="B174" s="143" t="s">
        <v>127</v>
      </c>
      <c r="C174" s="144" t="s">
        <v>417</v>
      </c>
      <c r="D174" s="133" t="s">
        <v>418</v>
      </c>
      <c r="E174" s="133" t="s">
        <v>133</v>
      </c>
      <c r="F174" s="134">
        <v>991.05</v>
      </c>
    </row>
    <row r="175" spans="1:6" ht="15" customHeight="1" x14ac:dyDescent="0.3">
      <c r="A175" s="157">
        <v>168</v>
      </c>
      <c r="B175" s="143" t="s">
        <v>200</v>
      </c>
      <c r="C175" s="144" t="s">
        <v>419</v>
      </c>
      <c r="D175" s="133" t="s">
        <v>420</v>
      </c>
      <c r="E175" s="133" t="s">
        <v>130</v>
      </c>
      <c r="F175" s="134">
        <v>1181.6199999999999</v>
      </c>
    </row>
    <row r="176" spans="1:6" ht="15" customHeight="1" x14ac:dyDescent="0.3">
      <c r="A176" s="157">
        <v>169</v>
      </c>
      <c r="B176" s="143" t="s">
        <v>127</v>
      </c>
      <c r="C176" s="144" t="s">
        <v>421</v>
      </c>
      <c r="D176" s="133" t="s">
        <v>307</v>
      </c>
      <c r="E176" s="133" t="s">
        <v>133</v>
      </c>
      <c r="F176" s="134">
        <v>153.31</v>
      </c>
    </row>
    <row r="177" spans="1:6" ht="15" customHeight="1" x14ac:dyDescent="0.3">
      <c r="A177" s="157">
        <v>170</v>
      </c>
      <c r="B177" s="143" t="s">
        <v>150</v>
      </c>
      <c r="C177" s="144" t="s">
        <v>422</v>
      </c>
      <c r="D177" s="133" t="s">
        <v>423</v>
      </c>
      <c r="E177" s="133" t="s">
        <v>130</v>
      </c>
      <c r="F177" s="134">
        <v>21.1</v>
      </c>
    </row>
    <row r="178" spans="1:6" ht="15" customHeight="1" x14ac:dyDescent="0.3">
      <c r="A178" s="157">
        <v>171</v>
      </c>
      <c r="B178" s="143" t="s">
        <v>178</v>
      </c>
      <c r="C178" s="144" t="s">
        <v>424</v>
      </c>
      <c r="D178" s="133" t="s">
        <v>215</v>
      </c>
      <c r="E178" s="133" t="s">
        <v>133</v>
      </c>
      <c r="F178" s="134">
        <v>1187.58</v>
      </c>
    </row>
    <row r="179" spans="1:6" ht="15" customHeight="1" x14ac:dyDescent="0.3">
      <c r="A179" s="157">
        <v>172</v>
      </c>
      <c r="B179" s="143" t="s">
        <v>127</v>
      </c>
      <c r="C179" s="144" t="s">
        <v>425</v>
      </c>
      <c r="D179" s="133" t="s">
        <v>426</v>
      </c>
      <c r="E179" s="133" t="s">
        <v>133</v>
      </c>
      <c r="F179" s="134">
        <v>583.20000000000005</v>
      </c>
    </row>
    <row r="180" spans="1:6" ht="15" customHeight="1" x14ac:dyDescent="0.3">
      <c r="A180" s="157">
        <v>173</v>
      </c>
      <c r="B180" s="143" t="s">
        <v>150</v>
      </c>
      <c r="C180" s="144" t="s">
        <v>427</v>
      </c>
      <c r="D180" s="133" t="s">
        <v>392</v>
      </c>
      <c r="E180" s="133" t="s">
        <v>130</v>
      </c>
      <c r="F180" s="134">
        <v>24.45</v>
      </c>
    </row>
    <row r="181" spans="1:6" ht="15" customHeight="1" x14ac:dyDescent="0.3">
      <c r="A181" s="157">
        <v>174</v>
      </c>
      <c r="B181" s="143" t="s">
        <v>127</v>
      </c>
      <c r="C181" s="144" t="s">
        <v>428</v>
      </c>
      <c r="D181" s="133" t="s">
        <v>429</v>
      </c>
      <c r="E181" s="133" t="s">
        <v>133</v>
      </c>
      <c r="F181" s="134">
        <v>1198.22</v>
      </c>
    </row>
    <row r="182" spans="1:6" ht="15" customHeight="1" x14ac:dyDescent="0.3">
      <c r="A182" s="157">
        <v>175</v>
      </c>
      <c r="B182" s="143" t="s">
        <v>152</v>
      </c>
      <c r="C182" s="144" t="s">
        <v>430</v>
      </c>
      <c r="D182" s="133" t="s">
        <v>431</v>
      </c>
      <c r="E182" s="133" t="s">
        <v>130</v>
      </c>
      <c r="F182" s="134">
        <v>598.08000000000004</v>
      </c>
    </row>
    <row r="183" spans="1:6" ht="15" customHeight="1" x14ac:dyDescent="0.3">
      <c r="A183" s="157">
        <v>176</v>
      </c>
      <c r="B183" s="143" t="s">
        <v>150</v>
      </c>
      <c r="C183" s="144" t="s">
        <v>432</v>
      </c>
      <c r="D183" s="133" t="s">
        <v>433</v>
      </c>
      <c r="E183" s="133" t="s">
        <v>133</v>
      </c>
      <c r="F183" s="134">
        <v>2806.16</v>
      </c>
    </row>
    <row r="184" spans="1:6" ht="15" customHeight="1" x14ac:dyDescent="0.3">
      <c r="A184" s="157">
        <v>177</v>
      </c>
      <c r="B184" s="143" t="s">
        <v>798</v>
      </c>
      <c r="C184" s="133" t="s">
        <v>841</v>
      </c>
      <c r="D184" s="158" t="s">
        <v>842</v>
      </c>
      <c r="E184" s="158" t="s">
        <v>133</v>
      </c>
      <c r="F184" s="159">
        <v>388</v>
      </c>
    </row>
    <row r="185" spans="1:6" ht="15" customHeight="1" x14ac:dyDescent="0.3">
      <c r="A185" s="157">
        <v>178</v>
      </c>
      <c r="B185" s="143" t="s">
        <v>434</v>
      </c>
      <c r="C185" s="144" t="s">
        <v>435</v>
      </c>
      <c r="D185" s="133" t="s">
        <v>436</v>
      </c>
      <c r="E185" s="133" t="s">
        <v>133</v>
      </c>
      <c r="F185" s="134">
        <v>192.86</v>
      </c>
    </row>
    <row r="186" spans="1:6" ht="15" customHeight="1" x14ac:dyDescent="0.3">
      <c r="A186" s="157">
        <v>179</v>
      </c>
      <c r="B186" s="143" t="s">
        <v>150</v>
      </c>
      <c r="C186" s="144" t="s">
        <v>763</v>
      </c>
      <c r="D186" s="133" t="s">
        <v>151</v>
      </c>
      <c r="E186" s="133" t="s">
        <v>133</v>
      </c>
      <c r="F186" s="134">
        <v>13.07</v>
      </c>
    </row>
    <row r="187" spans="1:6" ht="15" customHeight="1" x14ac:dyDescent="0.3">
      <c r="A187" s="157">
        <v>180</v>
      </c>
      <c r="B187" s="143" t="s">
        <v>200</v>
      </c>
      <c r="C187" s="144" t="s">
        <v>437</v>
      </c>
      <c r="D187" s="133" t="s">
        <v>438</v>
      </c>
      <c r="E187" s="133" t="s">
        <v>130</v>
      </c>
      <c r="F187" s="134">
        <v>1586.5</v>
      </c>
    </row>
    <row r="188" spans="1:6" ht="15" customHeight="1" x14ac:dyDescent="0.3">
      <c r="A188" s="157">
        <v>181</v>
      </c>
      <c r="B188" s="143" t="s">
        <v>178</v>
      </c>
      <c r="C188" s="144" t="s">
        <v>439</v>
      </c>
      <c r="D188" s="133" t="s">
        <v>188</v>
      </c>
      <c r="E188" s="133" t="s">
        <v>130</v>
      </c>
      <c r="F188" s="134">
        <v>1201.17</v>
      </c>
    </row>
    <row r="189" spans="1:6" ht="15" customHeight="1" x14ac:dyDescent="0.3">
      <c r="A189" s="157">
        <v>182</v>
      </c>
      <c r="B189" s="143" t="s">
        <v>127</v>
      </c>
      <c r="C189" s="144" t="s">
        <v>440</v>
      </c>
      <c r="D189" s="133" t="s">
        <v>141</v>
      </c>
      <c r="E189" s="133" t="s">
        <v>133</v>
      </c>
      <c r="F189" s="134">
        <v>87.97</v>
      </c>
    </row>
    <row r="190" spans="1:6" ht="15" customHeight="1" x14ac:dyDescent="0.3">
      <c r="A190" s="157">
        <v>183</v>
      </c>
      <c r="B190" s="143" t="s">
        <v>127</v>
      </c>
      <c r="C190" s="144" t="s">
        <v>131</v>
      </c>
      <c r="D190" s="133" t="s">
        <v>132</v>
      </c>
      <c r="E190" s="133" t="s">
        <v>133</v>
      </c>
      <c r="F190" s="134">
        <v>66150.600000000006</v>
      </c>
    </row>
    <row r="191" spans="1:6" ht="15" customHeight="1" x14ac:dyDescent="0.3">
      <c r="A191" s="157">
        <v>184</v>
      </c>
      <c r="B191" s="143" t="s">
        <v>152</v>
      </c>
      <c r="C191" s="144" t="s">
        <v>441</v>
      </c>
      <c r="D191" s="133" t="s">
        <v>371</v>
      </c>
      <c r="E191" s="133" t="s">
        <v>133</v>
      </c>
      <c r="F191" s="134">
        <v>386.22</v>
      </c>
    </row>
    <row r="192" spans="1:6" ht="15" customHeight="1" x14ac:dyDescent="0.3">
      <c r="A192" s="157">
        <v>185</v>
      </c>
      <c r="B192" s="143" t="s">
        <v>127</v>
      </c>
      <c r="C192" s="144" t="s">
        <v>442</v>
      </c>
      <c r="D192" s="133" t="s">
        <v>443</v>
      </c>
      <c r="E192" s="133" t="s">
        <v>133</v>
      </c>
      <c r="F192" s="134">
        <v>784.94</v>
      </c>
    </row>
    <row r="193" spans="1:6" ht="15" customHeight="1" x14ac:dyDescent="0.3">
      <c r="A193" s="157">
        <v>186</v>
      </c>
      <c r="B193" s="143" t="s">
        <v>798</v>
      </c>
      <c r="C193" s="133" t="s">
        <v>857</v>
      </c>
      <c r="D193" s="158" t="s">
        <v>858</v>
      </c>
      <c r="E193" s="158" t="s">
        <v>133</v>
      </c>
      <c r="F193" s="159">
        <v>448</v>
      </c>
    </row>
    <row r="194" spans="1:6" ht="15" customHeight="1" x14ac:dyDescent="0.3">
      <c r="A194" s="157">
        <v>187</v>
      </c>
      <c r="B194" s="143" t="s">
        <v>150</v>
      </c>
      <c r="C194" s="144" t="s">
        <v>444</v>
      </c>
      <c r="D194" s="133" t="s">
        <v>445</v>
      </c>
      <c r="E194" s="133" t="s">
        <v>133</v>
      </c>
      <c r="F194" s="134">
        <v>21.1</v>
      </c>
    </row>
    <row r="195" spans="1:6" ht="15" customHeight="1" x14ac:dyDescent="0.3">
      <c r="A195" s="157">
        <v>188</v>
      </c>
      <c r="B195" s="143" t="s">
        <v>127</v>
      </c>
      <c r="C195" s="144" t="s">
        <v>446</v>
      </c>
      <c r="D195" s="133" t="s">
        <v>447</v>
      </c>
      <c r="E195" s="133" t="s">
        <v>133</v>
      </c>
      <c r="F195" s="134">
        <v>20.350000000000001</v>
      </c>
    </row>
    <row r="196" spans="1:6" ht="15" customHeight="1" x14ac:dyDescent="0.3">
      <c r="A196" s="157">
        <v>189</v>
      </c>
      <c r="B196" s="143" t="s">
        <v>150</v>
      </c>
      <c r="C196" s="144" t="s">
        <v>448</v>
      </c>
      <c r="D196" s="133" t="s">
        <v>449</v>
      </c>
      <c r="E196" s="133" t="s">
        <v>133</v>
      </c>
      <c r="F196" s="134">
        <v>530.09</v>
      </c>
    </row>
    <row r="197" spans="1:6" ht="15" customHeight="1" x14ac:dyDescent="0.3">
      <c r="A197" s="157">
        <v>190</v>
      </c>
      <c r="B197" s="143" t="s">
        <v>152</v>
      </c>
      <c r="C197" s="144" t="s">
        <v>450</v>
      </c>
      <c r="D197" s="133" t="s">
        <v>451</v>
      </c>
      <c r="E197" s="133" t="s">
        <v>133</v>
      </c>
      <c r="F197" s="134">
        <v>386.22</v>
      </c>
    </row>
    <row r="198" spans="1:6" ht="15" customHeight="1" x14ac:dyDescent="0.3">
      <c r="A198" s="157">
        <v>191</v>
      </c>
      <c r="B198" s="143" t="s">
        <v>127</v>
      </c>
      <c r="C198" s="144" t="s">
        <v>452</v>
      </c>
      <c r="D198" s="133" t="s">
        <v>453</v>
      </c>
      <c r="E198" s="133" t="s">
        <v>130</v>
      </c>
      <c r="F198" s="134">
        <v>13758.44</v>
      </c>
    </row>
    <row r="199" spans="1:6" ht="15" customHeight="1" x14ac:dyDescent="0.3">
      <c r="A199" s="157">
        <v>192</v>
      </c>
      <c r="B199" s="143" t="s">
        <v>127</v>
      </c>
      <c r="C199" s="144" t="s">
        <v>454</v>
      </c>
      <c r="D199" s="133" t="s">
        <v>215</v>
      </c>
      <c r="E199" s="133" t="s">
        <v>133</v>
      </c>
      <c r="F199" s="134">
        <v>2741.28</v>
      </c>
    </row>
    <row r="200" spans="1:6" ht="15" customHeight="1" x14ac:dyDescent="0.3">
      <c r="A200" s="157">
        <v>193</v>
      </c>
      <c r="B200" s="143" t="s">
        <v>150</v>
      </c>
      <c r="C200" s="144" t="s">
        <v>455</v>
      </c>
      <c r="D200" s="133" t="s">
        <v>351</v>
      </c>
      <c r="E200" s="133" t="s">
        <v>133</v>
      </c>
      <c r="F200" s="134">
        <v>211.86</v>
      </c>
    </row>
    <row r="201" spans="1:6" ht="15" customHeight="1" x14ac:dyDescent="0.3">
      <c r="A201" s="157">
        <v>194</v>
      </c>
      <c r="B201" s="143" t="s">
        <v>178</v>
      </c>
      <c r="C201" s="144" t="s">
        <v>456</v>
      </c>
      <c r="D201" s="133" t="s">
        <v>129</v>
      </c>
      <c r="E201" s="133" t="s">
        <v>133</v>
      </c>
      <c r="F201" s="134">
        <v>638.64</v>
      </c>
    </row>
    <row r="202" spans="1:6" ht="15" customHeight="1" x14ac:dyDescent="0.3">
      <c r="A202" s="157">
        <v>195</v>
      </c>
      <c r="B202" s="143" t="s">
        <v>127</v>
      </c>
      <c r="C202" s="144" t="s">
        <v>456</v>
      </c>
      <c r="D202" s="133" t="s">
        <v>457</v>
      </c>
      <c r="E202" s="133" t="s">
        <v>133</v>
      </c>
      <c r="F202" s="134">
        <v>191.51</v>
      </c>
    </row>
    <row r="203" spans="1:6" ht="15" customHeight="1" x14ac:dyDescent="0.3">
      <c r="A203" s="157">
        <v>196</v>
      </c>
      <c r="B203" s="143" t="s">
        <v>154</v>
      </c>
      <c r="C203" s="144" t="s">
        <v>458</v>
      </c>
      <c r="D203" s="133" t="s">
        <v>175</v>
      </c>
      <c r="E203" s="133" t="s">
        <v>130</v>
      </c>
      <c r="F203" s="134">
        <v>12112.63</v>
      </c>
    </row>
    <row r="204" spans="1:6" ht="15" customHeight="1" x14ac:dyDescent="0.3">
      <c r="A204" s="157">
        <v>197</v>
      </c>
      <c r="B204" s="143" t="s">
        <v>127</v>
      </c>
      <c r="C204" s="144" t="s">
        <v>458</v>
      </c>
      <c r="D204" s="133" t="s">
        <v>459</v>
      </c>
      <c r="E204" s="133" t="s">
        <v>133</v>
      </c>
      <c r="F204" s="134">
        <v>922.94</v>
      </c>
    </row>
    <row r="205" spans="1:6" ht="15" customHeight="1" x14ac:dyDescent="0.3">
      <c r="A205" s="157">
        <v>198</v>
      </c>
      <c r="B205" s="143" t="s">
        <v>127</v>
      </c>
      <c r="C205" s="144" t="s">
        <v>458</v>
      </c>
      <c r="D205" s="133" t="s">
        <v>147</v>
      </c>
      <c r="E205" s="133" t="s">
        <v>133</v>
      </c>
      <c r="F205" s="134">
        <v>119.57</v>
      </c>
    </row>
    <row r="206" spans="1:6" ht="15" customHeight="1" x14ac:dyDescent="0.3">
      <c r="A206" s="157">
        <v>199</v>
      </c>
      <c r="B206" s="143" t="s">
        <v>127</v>
      </c>
      <c r="C206" s="144" t="s">
        <v>460</v>
      </c>
      <c r="D206" s="133" t="s">
        <v>461</v>
      </c>
      <c r="E206" s="133" t="s">
        <v>133</v>
      </c>
      <c r="F206" s="134">
        <v>68.64</v>
      </c>
    </row>
    <row r="207" spans="1:6" ht="15" customHeight="1" x14ac:dyDescent="0.3">
      <c r="A207" s="157">
        <v>200</v>
      </c>
      <c r="B207" s="143" t="s">
        <v>200</v>
      </c>
      <c r="C207" s="144" t="s">
        <v>462</v>
      </c>
      <c r="D207" s="133" t="s">
        <v>463</v>
      </c>
      <c r="E207" s="133" t="s">
        <v>133</v>
      </c>
      <c r="F207" s="134">
        <v>247.6</v>
      </c>
    </row>
    <row r="208" spans="1:6" ht="15" customHeight="1" x14ac:dyDescent="0.3">
      <c r="A208" s="157">
        <v>201</v>
      </c>
      <c r="B208" s="143" t="s">
        <v>798</v>
      </c>
      <c r="C208" s="133" t="s">
        <v>833</v>
      </c>
      <c r="D208" s="158" t="s">
        <v>169</v>
      </c>
      <c r="E208" s="158" t="s">
        <v>133</v>
      </c>
      <c r="F208" s="159">
        <v>13535</v>
      </c>
    </row>
    <row r="209" spans="1:6" ht="15" customHeight="1" x14ac:dyDescent="0.3">
      <c r="A209" s="157">
        <v>202</v>
      </c>
      <c r="B209" s="143" t="s">
        <v>150</v>
      </c>
      <c r="C209" s="144" t="s">
        <v>464</v>
      </c>
      <c r="D209" s="133" t="s">
        <v>465</v>
      </c>
      <c r="E209" s="133" t="s">
        <v>133</v>
      </c>
      <c r="F209" s="134">
        <v>211.86</v>
      </c>
    </row>
    <row r="210" spans="1:6" ht="15" customHeight="1" x14ac:dyDescent="0.3">
      <c r="A210" s="157">
        <v>203</v>
      </c>
      <c r="B210" s="143" t="s">
        <v>127</v>
      </c>
      <c r="C210" s="144" t="s">
        <v>466</v>
      </c>
      <c r="D210" s="133" t="s">
        <v>281</v>
      </c>
      <c r="E210" s="133" t="s">
        <v>133</v>
      </c>
      <c r="F210" s="134">
        <v>6655.13</v>
      </c>
    </row>
    <row r="211" spans="1:6" ht="15" customHeight="1" x14ac:dyDescent="0.3">
      <c r="A211" s="157">
        <v>204</v>
      </c>
      <c r="B211" s="143" t="s">
        <v>127</v>
      </c>
      <c r="C211" s="144" t="s">
        <v>467</v>
      </c>
      <c r="D211" s="133" t="s">
        <v>468</v>
      </c>
      <c r="E211" s="133" t="s">
        <v>133</v>
      </c>
      <c r="F211" s="134">
        <v>19.760000000000002</v>
      </c>
    </row>
    <row r="212" spans="1:6" ht="15" customHeight="1" x14ac:dyDescent="0.3">
      <c r="A212" s="157">
        <v>205</v>
      </c>
      <c r="B212" s="143" t="s">
        <v>150</v>
      </c>
      <c r="C212" s="144" t="s">
        <v>469</v>
      </c>
      <c r="D212" s="133" t="s">
        <v>251</v>
      </c>
      <c r="E212" s="133" t="s">
        <v>133</v>
      </c>
      <c r="F212" s="134">
        <v>191.51</v>
      </c>
    </row>
    <row r="213" spans="1:6" ht="15" customHeight="1" x14ac:dyDescent="0.3">
      <c r="A213" s="157">
        <v>206</v>
      </c>
      <c r="B213" s="143" t="s">
        <v>150</v>
      </c>
      <c r="C213" s="144" t="s">
        <v>470</v>
      </c>
      <c r="D213" s="133" t="s">
        <v>471</v>
      </c>
      <c r="E213" s="133" t="s">
        <v>133</v>
      </c>
      <c r="F213" s="134">
        <v>19.239999999999998</v>
      </c>
    </row>
    <row r="214" spans="1:6" ht="15" customHeight="1" x14ac:dyDescent="0.3">
      <c r="A214" s="157">
        <v>207</v>
      </c>
      <c r="B214" s="143" t="s">
        <v>127</v>
      </c>
      <c r="C214" s="144" t="s">
        <v>472</v>
      </c>
      <c r="D214" s="133" t="s">
        <v>473</v>
      </c>
      <c r="E214" s="133" t="s">
        <v>133</v>
      </c>
      <c r="F214" s="134">
        <v>847.44</v>
      </c>
    </row>
    <row r="215" spans="1:6" ht="15" customHeight="1" x14ac:dyDescent="0.3">
      <c r="A215" s="157">
        <v>208</v>
      </c>
      <c r="B215" s="143" t="s">
        <v>154</v>
      </c>
      <c r="C215" s="144" t="s">
        <v>474</v>
      </c>
      <c r="D215" s="133" t="s">
        <v>475</v>
      </c>
      <c r="E215" s="133" t="s">
        <v>130</v>
      </c>
      <c r="F215" s="134">
        <v>25635.99</v>
      </c>
    </row>
    <row r="216" spans="1:6" ht="15" customHeight="1" x14ac:dyDescent="0.3">
      <c r="A216" s="157">
        <v>209</v>
      </c>
      <c r="B216" s="143" t="s">
        <v>150</v>
      </c>
      <c r="C216" s="144" t="s">
        <v>476</v>
      </c>
      <c r="D216" s="133" t="s">
        <v>281</v>
      </c>
      <c r="E216" s="133" t="s">
        <v>133</v>
      </c>
      <c r="F216" s="134">
        <v>46.43</v>
      </c>
    </row>
    <row r="217" spans="1:6" ht="15" customHeight="1" x14ac:dyDescent="0.3">
      <c r="A217" s="157">
        <v>210</v>
      </c>
      <c r="B217" s="143" t="s">
        <v>127</v>
      </c>
      <c r="C217" s="144" t="s">
        <v>477</v>
      </c>
      <c r="D217" s="133" t="s">
        <v>253</v>
      </c>
      <c r="E217" s="133" t="s">
        <v>133</v>
      </c>
      <c r="F217" s="134">
        <v>19869.73</v>
      </c>
    </row>
    <row r="218" spans="1:6" ht="15" customHeight="1" x14ac:dyDescent="0.3">
      <c r="A218" s="157">
        <v>211</v>
      </c>
      <c r="B218" s="143" t="s">
        <v>189</v>
      </c>
      <c r="C218" s="144" t="s">
        <v>478</v>
      </c>
      <c r="D218" s="133" t="s">
        <v>479</v>
      </c>
      <c r="E218" s="133" t="s">
        <v>133</v>
      </c>
      <c r="F218" s="134">
        <v>8.0500000000000007</v>
      </c>
    </row>
    <row r="219" spans="1:6" ht="15" customHeight="1" x14ac:dyDescent="0.3">
      <c r="A219" s="157">
        <v>212</v>
      </c>
      <c r="B219" s="143" t="s">
        <v>480</v>
      </c>
      <c r="C219" s="144" t="s">
        <v>481</v>
      </c>
      <c r="D219" s="133" t="s">
        <v>482</v>
      </c>
      <c r="E219" s="133" t="s">
        <v>133</v>
      </c>
      <c r="F219" s="134">
        <v>191.51</v>
      </c>
    </row>
    <row r="220" spans="1:6" ht="15" customHeight="1" x14ac:dyDescent="0.3">
      <c r="A220" s="157">
        <v>213</v>
      </c>
      <c r="B220" s="143" t="s">
        <v>798</v>
      </c>
      <c r="C220" s="133" t="s">
        <v>829</v>
      </c>
      <c r="D220" s="158" t="s">
        <v>175</v>
      </c>
      <c r="E220" s="158" t="s">
        <v>133</v>
      </c>
      <c r="F220" s="159">
        <v>1800</v>
      </c>
    </row>
    <row r="221" spans="1:6" ht="15" customHeight="1" x14ac:dyDescent="0.3">
      <c r="A221" s="157">
        <v>214</v>
      </c>
      <c r="B221" s="143" t="s">
        <v>178</v>
      </c>
      <c r="C221" s="144" t="s">
        <v>483</v>
      </c>
      <c r="D221" s="133" t="s">
        <v>484</v>
      </c>
      <c r="E221" s="133" t="s">
        <v>133</v>
      </c>
      <c r="F221" s="134">
        <v>2114.52</v>
      </c>
    </row>
    <row r="222" spans="1:6" ht="15" customHeight="1" x14ac:dyDescent="0.3">
      <c r="A222" s="157">
        <v>215</v>
      </c>
      <c r="B222" s="143" t="s">
        <v>480</v>
      </c>
      <c r="C222" s="144" t="s">
        <v>416</v>
      </c>
      <c r="D222" s="133" t="s">
        <v>485</v>
      </c>
      <c r="E222" s="133" t="s">
        <v>133</v>
      </c>
      <c r="F222" s="134">
        <v>191.51</v>
      </c>
    </row>
    <row r="223" spans="1:6" ht="15" customHeight="1" x14ac:dyDescent="0.3">
      <c r="A223" s="157">
        <v>216</v>
      </c>
      <c r="B223" s="143" t="s">
        <v>152</v>
      </c>
      <c r="C223" s="144" t="s">
        <v>764</v>
      </c>
      <c r="D223" s="133" t="s">
        <v>153</v>
      </c>
      <c r="E223" s="133" t="s">
        <v>130</v>
      </c>
      <c r="F223" s="134">
        <v>211.86</v>
      </c>
    </row>
    <row r="224" spans="1:6" ht="15" customHeight="1" x14ac:dyDescent="0.3">
      <c r="A224" s="157">
        <v>217</v>
      </c>
      <c r="B224" s="143" t="s">
        <v>127</v>
      </c>
      <c r="C224" s="144" t="s">
        <v>486</v>
      </c>
      <c r="D224" s="133" t="s">
        <v>217</v>
      </c>
      <c r="E224" s="133" t="s">
        <v>133</v>
      </c>
      <c r="F224" s="134">
        <v>920.48</v>
      </c>
    </row>
    <row r="225" spans="1:60" ht="15" customHeight="1" x14ac:dyDescent="0.3">
      <c r="A225" s="157">
        <v>218</v>
      </c>
      <c r="B225" s="143" t="s">
        <v>127</v>
      </c>
      <c r="C225" s="144" t="s">
        <v>487</v>
      </c>
      <c r="D225" s="133" t="s">
        <v>488</v>
      </c>
      <c r="E225" s="133" t="s">
        <v>133</v>
      </c>
      <c r="F225" s="134">
        <v>704.43</v>
      </c>
    </row>
    <row r="226" spans="1:60" ht="15" customHeight="1" x14ac:dyDescent="0.3">
      <c r="A226" s="157">
        <v>219</v>
      </c>
      <c r="B226" s="143" t="s">
        <v>127</v>
      </c>
      <c r="C226" s="144" t="s">
        <v>489</v>
      </c>
      <c r="D226" s="133" t="s">
        <v>490</v>
      </c>
      <c r="E226" s="133" t="s">
        <v>130</v>
      </c>
      <c r="F226" s="134">
        <v>601.30999999999995</v>
      </c>
    </row>
    <row r="227" spans="1:60" ht="15" customHeight="1" x14ac:dyDescent="0.3">
      <c r="A227" s="157">
        <v>220</v>
      </c>
      <c r="B227" s="143" t="s">
        <v>200</v>
      </c>
      <c r="C227" s="144" t="s">
        <v>491</v>
      </c>
      <c r="D227" s="133" t="s">
        <v>492</v>
      </c>
      <c r="E227" s="133" t="s">
        <v>130</v>
      </c>
      <c r="F227" s="134">
        <v>426.38</v>
      </c>
    </row>
    <row r="228" spans="1:60" ht="15" customHeight="1" x14ac:dyDescent="0.3">
      <c r="A228" s="157">
        <v>221</v>
      </c>
      <c r="B228" s="143" t="s">
        <v>178</v>
      </c>
      <c r="C228" s="144" t="s">
        <v>493</v>
      </c>
      <c r="D228" s="133" t="s">
        <v>175</v>
      </c>
      <c r="E228" s="133" t="s">
        <v>133</v>
      </c>
      <c r="F228" s="134">
        <v>171.08</v>
      </c>
    </row>
    <row r="229" spans="1:60" ht="15" customHeight="1" x14ac:dyDescent="0.3">
      <c r="A229" s="157">
        <v>222</v>
      </c>
      <c r="B229" s="143" t="s">
        <v>127</v>
      </c>
      <c r="C229" s="144" t="s">
        <v>494</v>
      </c>
      <c r="D229" s="133" t="s">
        <v>495</v>
      </c>
      <c r="E229" s="133" t="s">
        <v>133</v>
      </c>
      <c r="F229" s="134">
        <v>28.27</v>
      </c>
    </row>
    <row r="230" spans="1:60" ht="15" customHeight="1" x14ac:dyDescent="0.3">
      <c r="A230" s="157">
        <v>223</v>
      </c>
      <c r="B230" s="143" t="s">
        <v>127</v>
      </c>
      <c r="C230" s="144" t="s">
        <v>496</v>
      </c>
      <c r="D230" s="133" t="s">
        <v>497</v>
      </c>
      <c r="E230" s="133" t="s">
        <v>130</v>
      </c>
      <c r="F230" s="134">
        <v>992.73</v>
      </c>
    </row>
    <row r="231" spans="1:60" ht="15" customHeight="1" x14ac:dyDescent="0.3">
      <c r="A231" s="157">
        <v>224</v>
      </c>
      <c r="B231" s="143" t="s">
        <v>127</v>
      </c>
      <c r="C231" s="144" t="s">
        <v>498</v>
      </c>
      <c r="D231" s="133" t="s">
        <v>499</v>
      </c>
      <c r="E231" s="133" t="s">
        <v>133</v>
      </c>
      <c r="F231" s="134">
        <v>290.32</v>
      </c>
    </row>
    <row r="232" spans="1:60" ht="15" customHeight="1" x14ac:dyDescent="0.3">
      <c r="A232" s="157">
        <v>225</v>
      </c>
      <c r="B232" s="143" t="s">
        <v>798</v>
      </c>
      <c r="C232" s="133" t="s">
        <v>498</v>
      </c>
      <c r="D232" s="158" t="s">
        <v>811</v>
      </c>
      <c r="E232" s="158" t="s">
        <v>133</v>
      </c>
      <c r="F232" s="159">
        <v>21092</v>
      </c>
    </row>
    <row r="233" spans="1:60" ht="15" customHeight="1" x14ac:dyDescent="0.3">
      <c r="A233" s="157">
        <v>226</v>
      </c>
      <c r="B233" s="143" t="s">
        <v>150</v>
      </c>
      <c r="C233" s="144" t="s">
        <v>500</v>
      </c>
      <c r="D233" s="133" t="s">
        <v>202</v>
      </c>
      <c r="E233" s="133" t="s">
        <v>133</v>
      </c>
      <c r="F233" s="134">
        <v>120.5</v>
      </c>
    </row>
    <row r="234" spans="1:60" ht="15" customHeight="1" x14ac:dyDescent="0.3">
      <c r="A234" s="157">
        <v>227</v>
      </c>
      <c r="B234" s="143" t="s">
        <v>798</v>
      </c>
      <c r="C234" s="133" t="s">
        <v>820</v>
      </c>
      <c r="D234" s="158" t="s">
        <v>158</v>
      </c>
      <c r="E234" s="158" t="s">
        <v>133</v>
      </c>
      <c r="F234" s="159">
        <v>939</v>
      </c>
    </row>
    <row r="235" spans="1:60" ht="15" customHeight="1" x14ac:dyDescent="0.3">
      <c r="A235" s="157">
        <v>228</v>
      </c>
      <c r="B235" s="143" t="s">
        <v>127</v>
      </c>
      <c r="C235" s="144" t="s">
        <v>501</v>
      </c>
      <c r="D235" s="133" t="s">
        <v>502</v>
      </c>
      <c r="E235" s="133" t="s">
        <v>133</v>
      </c>
      <c r="F235" s="134">
        <v>5009.3</v>
      </c>
    </row>
    <row r="236" spans="1:60" ht="15" customHeight="1" x14ac:dyDescent="0.3">
      <c r="A236" s="157">
        <v>229</v>
      </c>
      <c r="B236" s="143" t="s">
        <v>127</v>
      </c>
      <c r="C236" s="144" t="s">
        <v>501</v>
      </c>
      <c r="D236" s="133" t="s">
        <v>503</v>
      </c>
      <c r="E236" s="133" t="s">
        <v>133</v>
      </c>
      <c r="F236" s="134">
        <v>84.03</v>
      </c>
    </row>
    <row r="237" spans="1:60" ht="15" customHeight="1" x14ac:dyDescent="0.3">
      <c r="A237" s="157">
        <v>230</v>
      </c>
      <c r="B237" s="143" t="s">
        <v>798</v>
      </c>
      <c r="C237" s="133" t="s">
        <v>827</v>
      </c>
      <c r="D237" s="158" t="s">
        <v>828</v>
      </c>
      <c r="E237" s="158" t="s">
        <v>133</v>
      </c>
      <c r="F237" s="159">
        <v>69</v>
      </c>
    </row>
    <row r="238" spans="1:60" s="20" customFormat="1" ht="15" customHeight="1" x14ac:dyDescent="0.3">
      <c r="A238" s="157">
        <v>231</v>
      </c>
      <c r="B238" s="143" t="s">
        <v>127</v>
      </c>
      <c r="C238" s="144" t="s">
        <v>504</v>
      </c>
      <c r="D238" s="133" t="s">
        <v>505</v>
      </c>
      <c r="E238" s="133" t="s">
        <v>133</v>
      </c>
      <c r="F238" s="134">
        <v>634.59</v>
      </c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</row>
    <row r="239" spans="1:60" ht="15" customHeight="1" x14ac:dyDescent="0.3">
      <c r="A239" s="157">
        <v>232</v>
      </c>
      <c r="B239" s="143" t="s">
        <v>200</v>
      </c>
      <c r="C239" s="144" t="s">
        <v>506</v>
      </c>
      <c r="D239" s="133" t="s">
        <v>507</v>
      </c>
      <c r="E239" s="133" t="s">
        <v>133</v>
      </c>
      <c r="F239" s="134">
        <v>1498.06</v>
      </c>
    </row>
    <row r="240" spans="1:60" ht="15" customHeight="1" x14ac:dyDescent="0.3">
      <c r="A240" s="157">
        <v>233</v>
      </c>
      <c r="B240" s="143" t="s">
        <v>127</v>
      </c>
      <c r="C240" s="144" t="s">
        <v>508</v>
      </c>
      <c r="D240" s="133" t="s">
        <v>509</v>
      </c>
      <c r="E240" s="133" t="s">
        <v>133</v>
      </c>
      <c r="F240" s="134">
        <v>14802.26</v>
      </c>
    </row>
    <row r="241" spans="1:6" ht="15" customHeight="1" x14ac:dyDescent="0.3">
      <c r="A241" s="157">
        <v>234</v>
      </c>
      <c r="B241" s="143" t="s">
        <v>178</v>
      </c>
      <c r="C241" s="144" t="s">
        <v>510</v>
      </c>
      <c r="D241" s="133" t="s">
        <v>511</v>
      </c>
      <c r="E241" s="133" t="s">
        <v>133</v>
      </c>
      <c r="F241" s="134">
        <v>281.44</v>
      </c>
    </row>
    <row r="242" spans="1:6" ht="15" customHeight="1" x14ac:dyDescent="0.3">
      <c r="A242" s="157">
        <v>235</v>
      </c>
      <c r="B242" s="143" t="s">
        <v>152</v>
      </c>
      <c r="C242" s="144" t="s">
        <v>510</v>
      </c>
      <c r="D242" s="133" t="s">
        <v>512</v>
      </c>
      <c r="E242" s="133" t="s">
        <v>133</v>
      </c>
      <c r="F242" s="134">
        <v>174.36</v>
      </c>
    </row>
    <row r="243" spans="1:6" ht="15" customHeight="1" x14ac:dyDescent="0.3">
      <c r="A243" s="157">
        <v>236</v>
      </c>
      <c r="B243" s="143" t="s">
        <v>200</v>
      </c>
      <c r="C243" s="144" t="s">
        <v>513</v>
      </c>
      <c r="D243" s="133" t="s">
        <v>445</v>
      </c>
      <c r="E243" s="133" t="s">
        <v>133</v>
      </c>
      <c r="F243" s="134">
        <v>328.03</v>
      </c>
    </row>
    <row r="244" spans="1:6" ht="15" customHeight="1" x14ac:dyDescent="0.3">
      <c r="A244" s="157">
        <v>237</v>
      </c>
      <c r="B244" s="143" t="s">
        <v>127</v>
      </c>
      <c r="C244" s="144" t="s">
        <v>514</v>
      </c>
      <c r="D244" s="133" t="s">
        <v>515</v>
      </c>
      <c r="E244" s="133" t="s">
        <v>133</v>
      </c>
      <c r="F244" s="134">
        <v>119.57</v>
      </c>
    </row>
    <row r="245" spans="1:6" ht="15" customHeight="1" x14ac:dyDescent="0.3">
      <c r="A245" s="157">
        <v>238</v>
      </c>
      <c r="B245" s="143" t="s">
        <v>798</v>
      </c>
      <c r="C245" s="133" t="s">
        <v>844</v>
      </c>
      <c r="D245" s="158" t="s">
        <v>845</v>
      </c>
      <c r="E245" s="158" t="s">
        <v>133</v>
      </c>
      <c r="F245" s="159">
        <v>410</v>
      </c>
    </row>
    <row r="246" spans="1:6" ht="15" customHeight="1" x14ac:dyDescent="0.3">
      <c r="A246" s="157">
        <v>239</v>
      </c>
      <c r="B246" s="143" t="s">
        <v>127</v>
      </c>
      <c r="C246" s="144" t="s">
        <v>516</v>
      </c>
      <c r="D246" s="133" t="s">
        <v>188</v>
      </c>
      <c r="E246" s="133" t="s">
        <v>133</v>
      </c>
      <c r="F246" s="134">
        <v>2788.7</v>
      </c>
    </row>
    <row r="247" spans="1:6" ht="15" customHeight="1" x14ac:dyDescent="0.3">
      <c r="A247" s="157">
        <v>240</v>
      </c>
      <c r="B247" s="143" t="s">
        <v>178</v>
      </c>
      <c r="C247" s="144" t="s">
        <v>457</v>
      </c>
      <c r="D247" s="133" t="s">
        <v>451</v>
      </c>
      <c r="E247" s="133" t="s">
        <v>133</v>
      </c>
      <c r="F247" s="134">
        <v>1243.42</v>
      </c>
    </row>
    <row r="248" spans="1:6" ht="15" customHeight="1" x14ac:dyDescent="0.3">
      <c r="A248" s="157">
        <v>241</v>
      </c>
      <c r="B248" s="143" t="s">
        <v>150</v>
      </c>
      <c r="C248" s="144" t="s">
        <v>457</v>
      </c>
      <c r="D248" s="133" t="s">
        <v>516</v>
      </c>
      <c r="E248" s="133" t="s">
        <v>133</v>
      </c>
      <c r="F248" s="134">
        <v>13.07</v>
      </c>
    </row>
    <row r="249" spans="1:6" ht="15" customHeight="1" x14ac:dyDescent="0.3">
      <c r="A249" s="157">
        <v>242</v>
      </c>
      <c r="B249" s="143" t="s">
        <v>127</v>
      </c>
      <c r="C249" s="144" t="s">
        <v>142</v>
      </c>
      <c r="D249" s="133" t="s">
        <v>143</v>
      </c>
      <c r="E249" s="133" t="s">
        <v>133</v>
      </c>
      <c r="F249" s="134">
        <v>35197.81</v>
      </c>
    </row>
    <row r="250" spans="1:6" ht="15" customHeight="1" x14ac:dyDescent="0.3">
      <c r="A250" s="157">
        <v>243</v>
      </c>
      <c r="B250" s="143" t="s">
        <v>127</v>
      </c>
      <c r="C250" s="144" t="s">
        <v>517</v>
      </c>
      <c r="D250" s="133" t="s">
        <v>518</v>
      </c>
      <c r="E250" s="133" t="s">
        <v>133</v>
      </c>
      <c r="F250" s="134">
        <v>24985.91</v>
      </c>
    </row>
    <row r="251" spans="1:6" ht="15" customHeight="1" x14ac:dyDescent="0.3">
      <c r="A251" s="157">
        <v>244</v>
      </c>
      <c r="B251" s="143" t="s">
        <v>178</v>
      </c>
      <c r="C251" s="144" t="s">
        <v>519</v>
      </c>
      <c r="D251" s="133" t="s">
        <v>251</v>
      </c>
      <c r="E251" s="133" t="s">
        <v>133</v>
      </c>
      <c r="F251" s="134">
        <v>862.11</v>
      </c>
    </row>
    <row r="252" spans="1:6" ht="15" customHeight="1" x14ac:dyDescent="0.3">
      <c r="A252" s="157">
        <v>245</v>
      </c>
      <c r="B252" s="143" t="s">
        <v>127</v>
      </c>
      <c r="C252" s="144" t="s">
        <v>519</v>
      </c>
      <c r="D252" s="133" t="s">
        <v>520</v>
      </c>
      <c r="E252" s="133" t="s">
        <v>133</v>
      </c>
      <c r="F252" s="134">
        <v>446.03</v>
      </c>
    </row>
    <row r="253" spans="1:6" ht="15" customHeight="1" x14ac:dyDescent="0.3">
      <c r="A253" s="157">
        <v>246</v>
      </c>
      <c r="B253" s="143" t="s">
        <v>127</v>
      </c>
      <c r="C253" s="144" t="s">
        <v>411</v>
      </c>
      <c r="D253" s="133" t="s">
        <v>518</v>
      </c>
      <c r="E253" s="133" t="s">
        <v>133</v>
      </c>
      <c r="F253" s="134">
        <v>9281.77</v>
      </c>
    </row>
    <row r="254" spans="1:6" ht="15" customHeight="1" x14ac:dyDescent="0.3">
      <c r="A254" s="157">
        <v>247</v>
      </c>
      <c r="B254" s="143" t="s">
        <v>127</v>
      </c>
      <c r="C254" s="144" t="s">
        <v>521</v>
      </c>
      <c r="D254" s="133" t="s">
        <v>277</v>
      </c>
      <c r="E254" s="133" t="s">
        <v>133</v>
      </c>
      <c r="F254" s="134">
        <v>68.75</v>
      </c>
    </row>
    <row r="255" spans="1:6" ht="15" customHeight="1" x14ac:dyDescent="0.3">
      <c r="A255" s="157">
        <v>248</v>
      </c>
      <c r="B255" s="143" t="s">
        <v>480</v>
      </c>
      <c r="C255" s="144" t="s">
        <v>522</v>
      </c>
      <c r="D255" s="133" t="s">
        <v>147</v>
      </c>
      <c r="E255" s="133" t="s">
        <v>133</v>
      </c>
      <c r="F255" s="134">
        <v>907.7</v>
      </c>
    </row>
    <row r="256" spans="1:6" ht="15" customHeight="1" x14ac:dyDescent="0.3">
      <c r="A256" s="157">
        <v>249</v>
      </c>
      <c r="B256" s="143" t="s">
        <v>127</v>
      </c>
      <c r="C256" s="144" t="s">
        <v>522</v>
      </c>
      <c r="D256" s="133" t="s">
        <v>523</v>
      </c>
      <c r="E256" s="133" t="s">
        <v>133</v>
      </c>
      <c r="F256" s="134">
        <v>305.06</v>
      </c>
    </row>
    <row r="257" spans="1:6" ht="15" customHeight="1" x14ac:dyDescent="0.3">
      <c r="A257" s="157">
        <v>250</v>
      </c>
      <c r="B257" s="143" t="s">
        <v>798</v>
      </c>
      <c r="C257" s="133" t="s">
        <v>802</v>
      </c>
      <c r="D257" s="158" t="s">
        <v>803</v>
      </c>
      <c r="E257" s="158" t="s">
        <v>133</v>
      </c>
      <c r="F257" s="159">
        <v>12995</v>
      </c>
    </row>
    <row r="258" spans="1:6" ht="15" customHeight="1" x14ac:dyDescent="0.3">
      <c r="A258" s="157">
        <v>251</v>
      </c>
      <c r="B258" s="143" t="s">
        <v>127</v>
      </c>
      <c r="C258" s="144" t="s">
        <v>524</v>
      </c>
      <c r="D258" s="133" t="s">
        <v>525</v>
      </c>
      <c r="E258" s="133" t="s">
        <v>133</v>
      </c>
      <c r="F258" s="134">
        <v>179.3</v>
      </c>
    </row>
    <row r="259" spans="1:6" ht="15" customHeight="1" x14ac:dyDescent="0.3">
      <c r="A259" s="157">
        <v>252</v>
      </c>
      <c r="B259" s="143" t="s">
        <v>178</v>
      </c>
      <c r="C259" s="144" t="s">
        <v>526</v>
      </c>
      <c r="D259" s="133" t="s">
        <v>371</v>
      </c>
      <c r="E259" s="133" t="s">
        <v>133</v>
      </c>
      <c r="F259" s="134">
        <v>846.86</v>
      </c>
    </row>
    <row r="260" spans="1:6" ht="15" customHeight="1" x14ac:dyDescent="0.3">
      <c r="A260" s="157">
        <v>253</v>
      </c>
      <c r="B260" s="143" t="s">
        <v>150</v>
      </c>
      <c r="C260" s="144" t="s">
        <v>527</v>
      </c>
      <c r="D260" s="133" t="s">
        <v>528</v>
      </c>
      <c r="E260" s="133" t="s">
        <v>133</v>
      </c>
      <c r="F260" s="134">
        <v>614.9</v>
      </c>
    </row>
    <row r="261" spans="1:6" ht="15" customHeight="1" x14ac:dyDescent="0.3">
      <c r="A261" s="157">
        <v>254</v>
      </c>
      <c r="B261" s="143" t="s">
        <v>127</v>
      </c>
      <c r="C261" s="144" t="s">
        <v>529</v>
      </c>
      <c r="D261" s="133" t="s">
        <v>293</v>
      </c>
      <c r="E261" s="133" t="s">
        <v>133</v>
      </c>
      <c r="F261" s="134">
        <v>7.2</v>
      </c>
    </row>
    <row r="262" spans="1:6" ht="15" customHeight="1" x14ac:dyDescent="0.3">
      <c r="A262" s="157">
        <v>255</v>
      </c>
      <c r="B262" s="143" t="s">
        <v>150</v>
      </c>
      <c r="C262" s="144" t="s">
        <v>530</v>
      </c>
      <c r="D262" s="133" t="s">
        <v>175</v>
      </c>
      <c r="E262" s="133" t="s">
        <v>133</v>
      </c>
      <c r="F262" s="134">
        <v>73.599999999999994</v>
      </c>
    </row>
    <row r="263" spans="1:6" ht="15" customHeight="1" x14ac:dyDescent="0.3">
      <c r="A263" s="157">
        <v>256</v>
      </c>
      <c r="B263" s="143" t="s">
        <v>127</v>
      </c>
      <c r="C263" s="144" t="s">
        <v>531</v>
      </c>
      <c r="D263" s="133" t="s">
        <v>129</v>
      </c>
      <c r="E263" s="133" t="s">
        <v>130</v>
      </c>
      <c r="F263" s="134">
        <v>117.56</v>
      </c>
    </row>
    <row r="264" spans="1:6" ht="15" customHeight="1" x14ac:dyDescent="0.3">
      <c r="A264" s="157">
        <v>257</v>
      </c>
      <c r="B264" s="143" t="s">
        <v>127</v>
      </c>
      <c r="C264" s="144" t="s">
        <v>532</v>
      </c>
      <c r="D264" s="133" t="s">
        <v>533</v>
      </c>
      <c r="E264" s="133" t="s">
        <v>133</v>
      </c>
      <c r="F264" s="134">
        <v>669.86</v>
      </c>
    </row>
    <row r="265" spans="1:6" ht="15" customHeight="1" x14ac:dyDescent="0.3">
      <c r="A265" s="157">
        <v>258</v>
      </c>
      <c r="B265" s="143" t="s">
        <v>798</v>
      </c>
      <c r="C265" s="133" t="s">
        <v>810</v>
      </c>
      <c r="D265" s="158" t="s">
        <v>752</v>
      </c>
      <c r="E265" s="158" t="s">
        <v>133</v>
      </c>
      <c r="F265" s="159">
        <v>139</v>
      </c>
    </row>
    <row r="266" spans="1:6" ht="15" customHeight="1" x14ac:dyDescent="0.3">
      <c r="A266" s="157">
        <v>259</v>
      </c>
      <c r="B266" s="143" t="s">
        <v>127</v>
      </c>
      <c r="C266" s="144" t="s">
        <v>534</v>
      </c>
      <c r="D266" s="133" t="s">
        <v>293</v>
      </c>
      <c r="E266" s="133" t="s">
        <v>133</v>
      </c>
      <c r="F266" s="134">
        <v>12493.16</v>
      </c>
    </row>
    <row r="267" spans="1:6" ht="15" customHeight="1" x14ac:dyDescent="0.3">
      <c r="A267" s="157">
        <v>260</v>
      </c>
      <c r="B267" s="143" t="s">
        <v>331</v>
      </c>
      <c r="C267" s="144" t="s">
        <v>535</v>
      </c>
      <c r="D267" s="133" t="s">
        <v>536</v>
      </c>
      <c r="E267" s="133" t="s">
        <v>133</v>
      </c>
      <c r="F267" s="134">
        <v>191.51</v>
      </c>
    </row>
    <row r="268" spans="1:6" ht="15" customHeight="1" x14ac:dyDescent="0.3">
      <c r="A268" s="157">
        <v>261</v>
      </c>
      <c r="B268" s="143" t="s">
        <v>127</v>
      </c>
      <c r="C268" s="144" t="s">
        <v>537</v>
      </c>
      <c r="D268" s="133" t="s">
        <v>538</v>
      </c>
      <c r="E268" s="133" t="s">
        <v>130</v>
      </c>
      <c r="F268" s="134">
        <v>6213.99</v>
      </c>
    </row>
    <row r="269" spans="1:6" ht="15" customHeight="1" x14ac:dyDescent="0.3">
      <c r="A269" s="157">
        <v>262</v>
      </c>
      <c r="B269" s="143" t="s">
        <v>127</v>
      </c>
      <c r="C269" s="144" t="s">
        <v>539</v>
      </c>
      <c r="D269" s="133" t="s">
        <v>540</v>
      </c>
      <c r="E269" s="133" t="s">
        <v>130</v>
      </c>
      <c r="F269" s="134">
        <v>719.48</v>
      </c>
    </row>
    <row r="270" spans="1:6" ht="15" customHeight="1" x14ac:dyDescent="0.3">
      <c r="A270" s="157">
        <v>263</v>
      </c>
      <c r="B270" s="143" t="s">
        <v>798</v>
      </c>
      <c r="C270" s="133" t="s">
        <v>825</v>
      </c>
      <c r="D270" s="158" t="s">
        <v>202</v>
      </c>
      <c r="E270" s="158" t="s">
        <v>133</v>
      </c>
      <c r="F270" s="159">
        <v>69</v>
      </c>
    </row>
    <row r="271" spans="1:6" ht="15" customHeight="1" x14ac:dyDescent="0.3">
      <c r="A271" s="157">
        <v>264</v>
      </c>
      <c r="B271" s="143" t="s">
        <v>127</v>
      </c>
      <c r="C271" s="144" t="s">
        <v>541</v>
      </c>
      <c r="D271" s="133" t="s">
        <v>215</v>
      </c>
      <c r="E271" s="133" t="s">
        <v>133</v>
      </c>
      <c r="F271" s="134">
        <v>218.01</v>
      </c>
    </row>
    <row r="272" spans="1:6" ht="15" customHeight="1" x14ac:dyDescent="0.3">
      <c r="A272" s="157">
        <v>265</v>
      </c>
      <c r="B272" s="143" t="s">
        <v>127</v>
      </c>
      <c r="C272" s="144" t="s">
        <v>542</v>
      </c>
      <c r="D272" s="133" t="s">
        <v>253</v>
      </c>
      <c r="E272" s="133" t="s">
        <v>133</v>
      </c>
      <c r="F272" s="134">
        <v>258.12</v>
      </c>
    </row>
    <row r="273" spans="1:60" ht="15" customHeight="1" x14ac:dyDescent="0.3">
      <c r="A273" s="157">
        <v>266</v>
      </c>
      <c r="B273" s="143" t="s">
        <v>150</v>
      </c>
      <c r="C273" s="144" t="s">
        <v>543</v>
      </c>
      <c r="D273" s="133" t="s">
        <v>544</v>
      </c>
      <c r="E273" s="133" t="s">
        <v>133</v>
      </c>
      <c r="F273" s="134">
        <v>55.65</v>
      </c>
    </row>
    <row r="274" spans="1:60" ht="15" customHeight="1" x14ac:dyDescent="0.3">
      <c r="A274" s="157">
        <v>267</v>
      </c>
      <c r="B274" s="143" t="s">
        <v>127</v>
      </c>
      <c r="C274" s="144" t="s">
        <v>545</v>
      </c>
      <c r="D274" s="133" t="s">
        <v>546</v>
      </c>
      <c r="E274" s="133" t="s">
        <v>133</v>
      </c>
      <c r="F274" s="134">
        <v>3415.11</v>
      </c>
    </row>
    <row r="275" spans="1:60" ht="15" customHeight="1" x14ac:dyDescent="0.3">
      <c r="A275" s="157">
        <v>268</v>
      </c>
      <c r="B275" s="143" t="s">
        <v>127</v>
      </c>
      <c r="C275" s="144" t="s">
        <v>547</v>
      </c>
      <c r="D275" s="133" t="s">
        <v>548</v>
      </c>
      <c r="E275" s="133" t="s">
        <v>133</v>
      </c>
      <c r="F275" s="134">
        <v>6991.47</v>
      </c>
    </row>
    <row r="276" spans="1:60" ht="15" customHeight="1" x14ac:dyDescent="0.3">
      <c r="A276" s="157">
        <v>269</v>
      </c>
      <c r="B276" s="143" t="s">
        <v>331</v>
      </c>
      <c r="C276" s="144" t="s">
        <v>549</v>
      </c>
      <c r="D276" s="133" t="s">
        <v>343</v>
      </c>
      <c r="E276" s="133" t="s">
        <v>133</v>
      </c>
      <c r="F276" s="134">
        <v>522.53</v>
      </c>
    </row>
    <row r="277" spans="1:60" ht="15" customHeight="1" x14ac:dyDescent="0.3">
      <c r="A277" s="157">
        <v>270</v>
      </c>
      <c r="B277" s="143" t="s">
        <v>127</v>
      </c>
      <c r="C277" s="144" t="s">
        <v>550</v>
      </c>
      <c r="D277" s="133" t="s">
        <v>551</v>
      </c>
      <c r="E277" s="133" t="s">
        <v>133</v>
      </c>
      <c r="F277" s="134">
        <v>564.92999999999995</v>
      </c>
    </row>
    <row r="278" spans="1:60" ht="15" customHeight="1" x14ac:dyDescent="0.3">
      <c r="A278" s="157">
        <v>271</v>
      </c>
      <c r="B278" s="143" t="s">
        <v>150</v>
      </c>
      <c r="C278" s="144" t="s">
        <v>552</v>
      </c>
      <c r="D278" s="133" t="s">
        <v>215</v>
      </c>
      <c r="E278" s="133" t="s">
        <v>133</v>
      </c>
      <c r="F278" s="134">
        <v>175.69</v>
      </c>
    </row>
    <row r="279" spans="1:60" ht="15" customHeight="1" x14ac:dyDescent="0.3">
      <c r="A279" s="157">
        <v>272</v>
      </c>
      <c r="B279" s="143" t="s">
        <v>798</v>
      </c>
      <c r="C279" s="133" t="s">
        <v>801</v>
      </c>
      <c r="D279" s="158" t="s">
        <v>277</v>
      </c>
      <c r="E279" s="158" t="s">
        <v>133</v>
      </c>
      <c r="F279" s="159">
        <v>737</v>
      </c>
    </row>
    <row r="280" spans="1:60" ht="15" customHeight="1" x14ac:dyDescent="0.3">
      <c r="A280" s="157">
        <v>273</v>
      </c>
      <c r="B280" s="143" t="s">
        <v>127</v>
      </c>
      <c r="C280" s="144" t="s">
        <v>553</v>
      </c>
      <c r="D280" s="133" t="s">
        <v>175</v>
      </c>
      <c r="E280" s="133" t="s">
        <v>133</v>
      </c>
      <c r="F280" s="134">
        <v>1263.49</v>
      </c>
    </row>
    <row r="281" spans="1:60" s="20" customFormat="1" ht="15" customHeight="1" x14ac:dyDescent="0.3">
      <c r="A281" s="157">
        <v>274</v>
      </c>
      <c r="B281" s="143" t="s">
        <v>282</v>
      </c>
      <c r="C281" s="144" t="s">
        <v>554</v>
      </c>
      <c r="D281" s="133" t="s">
        <v>141</v>
      </c>
      <c r="E281" s="133" t="s">
        <v>133</v>
      </c>
      <c r="F281" s="134">
        <v>788.82</v>
      </c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</row>
    <row r="282" spans="1:60" ht="15" customHeight="1" x14ac:dyDescent="0.3">
      <c r="A282" s="157">
        <v>275</v>
      </c>
      <c r="B282" s="143" t="s">
        <v>152</v>
      </c>
      <c r="C282" s="144" t="s">
        <v>555</v>
      </c>
      <c r="D282" s="133" t="s">
        <v>293</v>
      </c>
      <c r="E282" s="133" t="s">
        <v>130</v>
      </c>
      <c r="F282" s="134">
        <v>386.22</v>
      </c>
    </row>
    <row r="283" spans="1:60" ht="15" customHeight="1" x14ac:dyDescent="0.3">
      <c r="A283" s="157">
        <v>276</v>
      </c>
      <c r="B283" s="143" t="s">
        <v>127</v>
      </c>
      <c r="C283" s="144" t="s">
        <v>556</v>
      </c>
      <c r="D283" s="133" t="s">
        <v>147</v>
      </c>
      <c r="E283" s="133" t="s">
        <v>133</v>
      </c>
      <c r="F283" s="134">
        <v>1183.78</v>
      </c>
    </row>
    <row r="284" spans="1:60" ht="15" customHeight="1" x14ac:dyDescent="0.3">
      <c r="A284" s="157">
        <v>277</v>
      </c>
      <c r="B284" s="143" t="s">
        <v>200</v>
      </c>
      <c r="C284" s="144" t="s">
        <v>557</v>
      </c>
      <c r="D284" s="133" t="s">
        <v>129</v>
      </c>
      <c r="E284" s="133" t="s">
        <v>133</v>
      </c>
      <c r="F284" s="134">
        <v>2749.23</v>
      </c>
    </row>
    <row r="285" spans="1:60" ht="15" customHeight="1" x14ac:dyDescent="0.3">
      <c r="A285" s="157">
        <v>278</v>
      </c>
      <c r="B285" s="143" t="s">
        <v>150</v>
      </c>
      <c r="C285" s="144" t="s">
        <v>558</v>
      </c>
      <c r="D285" s="133" t="s">
        <v>490</v>
      </c>
      <c r="E285" s="133" t="s">
        <v>133</v>
      </c>
      <c r="F285" s="134">
        <v>89.39</v>
      </c>
    </row>
    <row r="286" spans="1:60" ht="15" customHeight="1" x14ac:dyDescent="0.3">
      <c r="A286" s="157">
        <v>279</v>
      </c>
      <c r="B286" s="143" t="s">
        <v>200</v>
      </c>
      <c r="C286" s="144" t="s">
        <v>559</v>
      </c>
      <c r="D286" s="133" t="s">
        <v>147</v>
      </c>
      <c r="E286" s="133" t="s">
        <v>130</v>
      </c>
      <c r="F286" s="134">
        <v>998.5</v>
      </c>
    </row>
    <row r="287" spans="1:60" ht="15" customHeight="1" x14ac:dyDescent="0.3">
      <c r="A287" s="157">
        <v>280</v>
      </c>
      <c r="B287" s="143" t="s">
        <v>150</v>
      </c>
      <c r="C287" s="144" t="s">
        <v>560</v>
      </c>
      <c r="D287" s="133" t="s">
        <v>561</v>
      </c>
      <c r="E287" s="133" t="s">
        <v>133</v>
      </c>
      <c r="F287" s="134">
        <v>259.11</v>
      </c>
    </row>
    <row r="288" spans="1:60" ht="15" customHeight="1" x14ac:dyDescent="0.3">
      <c r="A288" s="157">
        <v>281</v>
      </c>
      <c r="B288" s="143" t="s">
        <v>127</v>
      </c>
      <c r="C288" s="144" t="s">
        <v>562</v>
      </c>
      <c r="D288" s="133" t="s">
        <v>563</v>
      </c>
      <c r="E288" s="133" t="s">
        <v>133</v>
      </c>
      <c r="F288" s="134">
        <v>832.96</v>
      </c>
    </row>
    <row r="289" spans="1:60" ht="15" customHeight="1" x14ac:dyDescent="0.3">
      <c r="A289" s="157">
        <v>282</v>
      </c>
      <c r="B289" s="143" t="s">
        <v>150</v>
      </c>
      <c r="C289" s="144" t="s">
        <v>564</v>
      </c>
      <c r="D289" s="133" t="s">
        <v>565</v>
      </c>
      <c r="E289" s="133" t="s">
        <v>133</v>
      </c>
      <c r="F289" s="134">
        <v>3.9799999999999902</v>
      </c>
    </row>
    <row r="290" spans="1:60" ht="15" customHeight="1" x14ac:dyDescent="0.3">
      <c r="A290" s="157">
        <v>283</v>
      </c>
      <c r="B290" s="143" t="s">
        <v>798</v>
      </c>
      <c r="C290" s="133" t="s">
        <v>853</v>
      </c>
      <c r="D290" s="158" t="s">
        <v>854</v>
      </c>
      <c r="E290" s="158" t="s">
        <v>133</v>
      </c>
      <c r="F290" s="159">
        <v>38</v>
      </c>
    </row>
    <row r="291" spans="1:60" ht="15" customHeight="1" x14ac:dyDescent="0.3">
      <c r="A291" s="157">
        <v>284</v>
      </c>
      <c r="B291" s="143" t="s">
        <v>127</v>
      </c>
      <c r="C291" s="144" t="s">
        <v>566</v>
      </c>
      <c r="D291" s="133" t="s">
        <v>492</v>
      </c>
      <c r="E291" s="133" t="s">
        <v>133</v>
      </c>
      <c r="F291" s="134">
        <v>2011.87</v>
      </c>
    </row>
    <row r="292" spans="1:60" s="20" customFormat="1" ht="15" customHeight="1" x14ac:dyDescent="0.3">
      <c r="A292" s="157">
        <v>285</v>
      </c>
      <c r="B292" s="143" t="s">
        <v>127</v>
      </c>
      <c r="C292" s="144" t="s">
        <v>567</v>
      </c>
      <c r="D292" s="133" t="s">
        <v>568</v>
      </c>
      <c r="E292" s="133" t="s">
        <v>133</v>
      </c>
      <c r="F292" s="134">
        <v>1335.01</v>
      </c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</row>
    <row r="293" spans="1:60" ht="15" customHeight="1" x14ac:dyDescent="0.3">
      <c r="A293" s="157">
        <v>286</v>
      </c>
      <c r="B293" s="143" t="s">
        <v>331</v>
      </c>
      <c r="C293" s="144" t="s">
        <v>569</v>
      </c>
      <c r="D293" s="133" t="s">
        <v>570</v>
      </c>
      <c r="E293" s="133" t="s">
        <v>133</v>
      </c>
      <c r="F293" s="134">
        <v>130</v>
      </c>
    </row>
    <row r="294" spans="1:60" ht="15" customHeight="1" x14ac:dyDescent="0.3">
      <c r="A294" s="157">
        <v>287</v>
      </c>
      <c r="B294" s="143" t="s">
        <v>127</v>
      </c>
      <c r="C294" s="144" t="s">
        <v>571</v>
      </c>
      <c r="D294" s="133" t="s">
        <v>572</v>
      </c>
      <c r="E294" s="133" t="s">
        <v>133</v>
      </c>
      <c r="F294" s="134">
        <v>137.38999999999999</v>
      </c>
    </row>
    <row r="295" spans="1:60" ht="15" customHeight="1" x14ac:dyDescent="0.3">
      <c r="A295" s="157">
        <v>288</v>
      </c>
      <c r="B295" s="143" t="s">
        <v>127</v>
      </c>
      <c r="C295" s="144" t="s">
        <v>573</v>
      </c>
      <c r="D295" s="133" t="s">
        <v>574</v>
      </c>
      <c r="E295" s="133" t="s">
        <v>133</v>
      </c>
      <c r="F295" s="134">
        <v>5142.9399999999996</v>
      </c>
    </row>
    <row r="296" spans="1:60" ht="15" customHeight="1" x14ac:dyDescent="0.3">
      <c r="A296" s="157">
        <v>289</v>
      </c>
      <c r="B296" s="143" t="s">
        <v>798</v>
      </c>
      <c r="C296" s="133" t="s">
        <v>824</v>
      </c>
      <c r="D296" s="158" t="s">
        <v>413</v>
      </c>
      <c r="E296" s="158" t="s">
        <v>133</v>
      </c>
      <c r="F296" s="159">
        <v>12</v>
      </c>
    </row>
    <row r="297" spans="1:60" ht="15" customHeight="1" x14ac:dyDescent="0.3">
      <c r="A297" s="157">
        <v>290</v>
      </c>
      <c r="B297" s="143" t="s">
        <v>798</v>
      </c>
      <c r="C297" s="133" t="s">
        <v>818</v>
      </c>
      <c r="D297" s="158" t="s">
        <v>360</v>
      </c>
      <c r="E297" s="158" t="s">
        <v>133</v>
      </c>
      <c r="F297" s="159">
        <v>2972</v>
      </c>
    </row>
    <row r="298" spans="1:60" ht="15" customHeight="1" x14ac:dyDescent="0.3">
      <c r="A298" s="157">
        <v>291</v>
      </c>
      <c r="B298" s="143" t="s">
        <v>798</v>
      </c>
      <c r="C298" s="133" t="s">
        <v>843</v>
      </c>
      <c r="D298" s="158" t="s">
        <v>229</v>
      </c>
      <c r="E298" s="158" t="s">
        <v>133</v>
      </c>
      <c r="F298" s="159">
        <v>2151</v>
      </c>
    </row>
    <row r="299" spans="1:60" ht="15" customHeight="1" x14ac:dyDescent="0.3">
      <c r="A299" s="157">
        <v>292</v>
      </c>
      <c r="B299" s="143" t="s">
        <v>127</v>
      </c>
      <c r="C299" s="144" t="s">
        <v>575</v>
      </c>
      <c r="D299" s="133" t="s">
        <v>576</v>
      </c>
      <c r="E299" s="133" t="s">
        <v>133</v>
      </c>
      <c r="F299" s="134">
        <v>1401.5</v>
      </c>
    </row>
    <row r="300" spans="1:60" ht="15" customHeight="1" x14ac:dyDescent="0.3">
      <c r="A300" s="157">
        <v>293</v>
      </c>
      <c r="B300" s="143" t="s">
        <v>798</v>
      </c>
      <c r="C300" s="133" t="s">
        <v>575</v>
      </c>
      <c r="D300" s="158" t="s">
        <v>849</v>
      </c>
      <c r="E300" s="158" t="s">
        <v>133</v>
      </c>
      <c r="F300" s="159">
        <v>920</v>
      </c>
    </row>
    <row r="301" spans="1:60" ht="15" customHeight="1" x14ac:dyDescent="0.3">
      <c r="A301" s="157">
        <v>294</v>
      </c>
      <c r="B301" s="143" t="s">
        <v>127</v>
      </c>
      <c r="C301" s="144" t="s">
        <v>577</v>
      </c>
      <c r="D301" s="133" t="s">
        <v>578</v>
      </c>
      <c r="E301" s="133" t="s">
        <v>133</v>
      </c>
      <c r="F301" s="134">
        <v>2251.91</v>
      </c>
    </row>
    <row r="302" spans="1:60" ht="15" customHeight="1" x14ac:dyDescent="0.3">
      <c r="A302" s="157">
        <v>295</v>
      </c>
      <c r="B302" s="143" t="s">
        <v>331</v>
      </c>
      <c r="C302" s="144" t="s">
        <v>579</v>
      </c>
      <c r="D302" s="133" t="s">
        <v>287</v>
      </c>
      <c r="E302" s="133" t="s">
        <v>130</v>
      </c>
      <c r="F302" s="134">
        <v>817.91</v>
      </c>
    </row>
    <row r="303" spans="1:60" ht="15" customHeight="1" x14ac:dyDescent="0.3">
      <c r="A303" s="157">
        <v>296</v>
      </c>
      <c r="B303" s="143" t="s">
        <v>154</v>
      </c>
      <c r="C303" s="144" t="s">
        <v>580</v>
      </c>
      <c r="D303" s="133" t="s">
        <v>335</v>
      </c>
      <c r="E303" s="133" t="s">
        <v>133</v>
      </c>
      <c r="F303" s="134">
        <v>12175.19</v>
      </c>
    </row>
    <row r="304" spans="1:60" ht="15" customHeight="1" x14ac:dyDescent="0.3">
      <c r="A304" s="157">
        <v>297</v>
      </c>
      <c r="B304" s="143" t="s">
        <v>189</v>
      </c>
      <c r="C304" s="144" t="s">
        <v>580</v>
      </c>
      <c r="D304" s="133" t="s">
        <v>253</v>
      </c>
      <c r="E304" s="133" t="s">
        <v>130</v>
      </c>
      <c r="F304" s="134">
        <v>8.0500000000000007</v>
      </c>
    </row>
    <row r="305" spans="1:6" ht="15" customHeight="1" x14ac:dyDescent="0.3">
      <c r="A305" s="157">
        <v>298</v>
      </c>
      <c r="B305" s="143" t="s">
        <v>127</v>
      </c>
      <c r="C305" s="144" t="s">
        <v>581</v>
      </c>
      <c r="D305" s="133" t="s">
        <v>231</v>
      </c>
      <c r="E305" s="133" t="s">
        <v>133</v>
      </c>
      <c r="F305" s="134">
        <v>7799.6899999999896</v>
      </c>
    </row>
    <row r="306" spans="1:6" ht="15" customHeight="1" x14ac:dyDescent="0.3">
      <c r="A306" s="157">
        <v>299</v>
      </c>
      <c r="B306" s="143" t="s">
        <v>798</v>
      </c>
      <c r="C306" s="133" t="s">
        <v>812</v>
      </c>
      <c r="D306" s="158" t="s">
        <v>813</v>
      </c>
      <c r="E306" s="158" t="s">
        <v>133</v>
      </c>
      <c r="F306" s="159">
        <v>34</v>
      </c>
    </row>
    <row r="307" spans="1:6" ht="15" customHeight="1" x14ac:dyDescent="0.3">
      <c r="A307" s="157">
        <v>300</v>
      </c>
      <c r="B307" s="143" t="s">
        <v>200</v>
      </c>
      <c r="C307" s="144" t="s">
        <v>582</v>
      </c>
      <c r="D307" s="133" t="s">
        <v>583</v>
      </c>
      <c r="E307" s="133" t="s">
        <v>133</v>
      </c>
      <c r="F307" s="134">
        <v>418.69</v>
      </c>
    </row>
    <row r="308" spans="1:6" ht="15" customHeight="1" x14ac:dyDescent="0.3">
      <c r="A308" s="157">
        <v>301</v>
      </c>
      <c r="B308" s="143" t="s">
        <v>150</v>
      </c>
      <c r="C308" s="144" t="s">
        <v>584</v>
      </c>
      <c r="D308" s="133" t="s">
        <v>585</v>
      </c>
      <c r="E308" s="133" t="s">
        <v>133</v>
      </c>
      <c r="F308" s="134">
        <v>191.51</v>
      </c>
    </row>
    <row r="309" spans="1:6" ht="15" customHeight="1" x14ac:dyDescent="0.3">
      <c r="A309" s="157">
        <v>302</v>
      </c>
      <c r="B309" s="143" t="s">
        <v>798</v>
      </c>
      <c r="C309" s="133" t="s">
        <v>805</v>
      </c>
      <c r="D309" s="158" t="s">
        <v>141</v>
      </c>
      <c r="E309" s="158" t="s">
        <v>133</v>
      </c>
      <c r="F309" s="159">
        <v>1252</v>
      </c>
    </row>
    <row r="310" spans="1:6" ht="15" customHeight="1" x14ac:dyDescent="0.3">
      <c r="A310" s="157">
        <v>303</v>
      </c>
      <c r="B310" s="143" t="s">
        <v>798</v>
      </c>
      <c r="C310" s="133" t="s">
        <v>855</v>
      </c>
      <c r="D310" s="158" t="s">
        <v>856</v>
      </c>
      <c r="E310" s="158" t="s">
        <v>133</v>
      </c>
      <c r="F310" s="159">
        <v>3694</v>
      </c>
    </row>
    <row r="311" spans="1:6" ht="15" customHeight="1" x14ac:dyDescent="0.3">
      <c r="A311" s="157">
        <v>304</v>
      </c>
      <c r="B311" s="143" t="s">
        <v>127</v>
      </c>
      <c r="C311" s="144" t="s">
        <v>586</v>
      </c>
      <c r="D311" s="133" t="s">
        <v>374</v>
      </c>
      <c r="E311" s="133" t="s">
        <v>133</v>
      </c>
      <c r="F311" s="134">
        <v>963.520000000001</v>
      </c>
    </row>
    <row r="312" spans="1:6" ht="15" customHeight="1" x14ac:dyDescent="0.3">
      <c r="A312" s="157">
        <v>305</v>
      </c>
      <c r="B312" s="143" t="s">
        <v>218</v>
      </c>
      <c r="C312" s="144" t="s">
        <v>587</v>
      </c>
      <c r="D312" s="133" t="s">
        <v>588</v>
      </c>
      <c r="E312" s="133" t="s">
        <v>133</v>
      </c>
      <c r="F312" s="134">
        <v>6666.04</v>
      </c>
    </row>
    <row r="313" spans="1:6" ht="15" customHeight="1" x14ac:dyDescent="0.3">
      <c r="A313" s="157">
        <v>306</v>
      </c>
      <c r="B313" s="143" t="s">
        <v>127</v>
      </c>
      <c r="C313" s="144" t="s">
        <v>589</v>
      </c>
      <c r="D313" s="133" t="s">
        <v>590</v>
      </c>
      <c r="E313" s="133" t="s">
        <v>133</v>
      </c>
      <c r="F313" s="134">
        <v>601.23</v>
      </c>
    </row>
    <row r="314" spans="1:6" ht="15" customHeight="1" x14ac:dyDescent="0.3">
      <c r="A314" s="157">
        <v>307</v>
      </c>
      <c r="B314" s="143" t="s">
        <v>150</v>
      </c>
      <c r="C314" s="144" t="s">
        <v>591</v>
      </c>
      <c r="D314" s="133" t="s">
        <v>592</v>
      </c>
      <c r="E314" s="133" t="s">
        <v>133</v>
      </c>
      <c r="F314" s="134">
        <v>77.42</v>
      </c>
    </row>
    <row r="315" spans="1:6" ht="15" customHeight="1" x14ac:dyDescent="0.3">
      <c r="A315" s="157">
        <v>308</v>
      </c>
      <c r="B315" s="143" t="s">
        <v>152</v>
      </c>
      <c r="C315" s="144" t="s">
        <v>593</v>
      </c>
      <c r="D315" s="133" t="s">
        <v>253</v>
      </c>
      <c r="E315" s="133" t="s">
        <v>133</v>
      </c>
      <c r="F315" s="134">
        <v>174.36</v>
      </c>
    </row>
    <row r="316" spans="1:6" ht="15" customHeight="1" x14ac:dyDescent="0.3">
      <c r="A316" s="157">
        <v>309</v>
      </c>
      <c r="B316" s="143" t="s">
        <v>127</v>
      </c>
      <c r="C316" s="144" t="s">
        <v>594</v>
      </c>
      <c r="D316" s="133" t="s">
        <v>595</v>
      </c>
      <c r="E316" s="133" t="s">
        <v>133</v>
      </c>
      <c r="F316" s="134">
        <v>8054.38</v>
      </c>
    </row>
    <row r="317" spans="1:6" ht="15" customHeight="1" x14ac:dyDescent="0.3">
      <c r="A317" s="157">
        <v>310</v>
      </c>
      <c r="B317" s="143" t="s">
        <v>178</v>
      </c>
      <c r="C317" s="144" t="s">
        <v>594</v>
      </c>
      <c r="D317" s="133" t="s">
        <v>596</v>
      </c>
      <c r="E317" s="133" t="s">
        <v>133</v>
      </c>
      <c r="F317" s="134">
        <v>1484.13</v>
      </c>
    </row>
    <row r="318" spans="1:6" ht="15" customHeight="1" x14ac:dyDescent="0.3">
      <c r="A318" s="157">
        <v>311</v>
      </c>
      <c r="B318" s="143" t="s">
        <v>127</v>
      </c>
      <c r="C318" s="144" t="s">
        <v>594</v>
      </c>
      <c r="D318" s="133" t="s">
        <v>597</v>
      </c>
      <c r="E318" s="133" t="s">
        <v>133</v>
      </c>
      <c r="F318" s="134">
        <v>98.22</v>
      </c>
    </row>
    <row r="319" spans="1:6" ht="15" customHeight="1" x14ac:dyDescent="0.3">
      <c r="A319" s="157">
        <v>312</v>
      </c>
      <c r="B319" s="143" t="s">
        <v>127</v>
      </c>
      <c r="C319" s="144" t="s">
        <v>598</v>
      </c>
      <c r="D319" s="133" t="s">
        <v>599</v>
      </c>
      <c r="E319" s="133" t="s">
        <v>133</v>
      </c>
      <c r="F319" s="134">
        <v>177.37</v>
      </c>
    </row>
    <row r="320" spans="1:6" ht="15" customHeight="1" x14ac:dyDescent="0.3">
      <c r="A320" s="157">
        <v>313</v>
      </c>
      <c r="B320" s="143" t="s">
        <v>127</v>
      </c>
      <c r="C320" s="144" t="s">
        <v>600</v>
      </c>
      <c r="D320" s="133" t="s">
        <v>347</v>
      </c>
      <c r="E320" s="133" t="s">
        <v>133</v>
      </c>
      <c r="F320" s="134">
        <v>497.83</v>
      </c>
    </row>
    <row r="321" spans="1:6" ht="15" customHeight="1" x14ac:dyDescent="0.3">
      <c r="A321" s="157">
        <v>314</v>
      </c>
      <c r="B321" s="143" t="s">
        <v>127</v>
      </c>
      <c r="C321" s="144" t="s">
        <v>601</v>
      </c>
      <c r="D321" s="133" t="s">
        <v>602</v>
      </c>
      <c r="E321" s="133" t="s">
        <v>133</v>
      </c>
      <c r="F321" s="134">
        <v>248.68</v>
      </c>
    </row>
    <row r="322" spans="1:6" ht="15" customHeight="1" x14ac:dyDescent="0.3">
      <c r="A322" s="157">
        <v>315</v>
      </c>
      <c r="B322" s="143" t="s">
        <v>127</v>
      </c>
      <c r="C322" s="144" t="s">
        <v>603</v>
      </c>
      <c r="D322" s="133" t="s">
        <v>604</v>
      </c>
      <c r="E322" s="133" t="s">
        <v>133</v>
      </c>
      <c r="F322" s="134">
        <v>25.37</v>
      </c>
    </row>
    <row r="323" spans="1:6" ht="15" customHeight="1" x14ac:dyDescent="0.3">
      <c r="A323" s="157">
        <v>316</v>
      </c>
      <c r="B323" s="143" t="s">
        <v>331</v>
      </c>
      <c r="C323" s="144" t="s">
        <v>605</v>
      </c>
      <c r="D323" s="133" t="s">
        <v>459</v>
      </c>
      <c r="E323" s="133" t="s">
        <v>133</v>
      </c>
      <c r="F323" s="134">
        <v>119.57</v>
      </c>
    </row>
    <row r="324" spans="1:6" ht="15" customHeight="1" x14ac:dyDescent="0.3">
      <c r="A324" s="157">
        <v>317</v>
      </c>
      <c r="B324" s="143" t="s">
        <v>150</v>
      </c>
      <c r="C324" s="144" t="s">
        <v>606</v>
      </c>
      <c r="D324" s="133" t="s">
        <v>607</v>
      </c>
      <c r="E324" s="133" t="s">
        <v>133</v>
      </c>
      <c r="F324" s="134">
        <v>1318.71</v>
      </c>
    </row>
    <row r="325" spans="1:6" ht="15" customHeight="1" x14ac:dyDescent="0.3">
      <c r="A325" s="157">
        <v>318</v>
      </c>
      <c r="B325" s="143" t="s">
        <v>150</v>
      </c>
      <c r="C325" s="144" t="s">
        <v>608</v>
      </c>
      <c r="D325" s="133" t="s">
        <v>311</v>
      </c>
      <c r="E325" s="133" t="s">
        <v>130</v>
      </c>
      <c r="F325" s="134">
        <v>234.89</v>
      </c>
    </row>
    <row r="326" spans="1:6" ht="15" customHeight="1" x14ac:dyDescent="0.3">
      <c r="A326" s="157">
        <v>319</v>
      </c>
      <c r="B326" s="143" t="s">
        <v>150</v>
      </c>
      <c r="C326" s="144" t="s">
        <v>609</v>
      </c>
      <c r="D326" s="133" t="s">
        <v>141</v>
      </c>
      <c r="E326" s="133" t="s">
        <v>133</v>
      </c>
      <c r="F326" s="134">
        <v>574.53</v>
      </c>
    </row>
    <row r="327" spans="1:6" ht="15" customHeight="1" x14ac:dyDescent="0.3">
      <c r="A327" s="157">
        <v>320</v>
      </c>
      <c r="B327" s="143" t="s">
        <v>127</v>
      </c>
      <c r="C327" s="144" t="s">
        <v>610</v>
      </c>
      <c r="D327" s="133" t="s">
        <v>215</v>
      </c>
      <c r="E327" s="133" t="s">
        <v>133</v>
      </c>
      <c r="F327" s="134">
        <v>399.15</v>
      </c>
    </row>
    <row r="328" spans="1:6" ht="15" customHeight="1" x14ac:dyDescent="0.3">
      <c r="A328" s="157">
        <v>321</v>
      </c>
      <c r="B328" s="143" t="s">
        <v>218</v>
      </c>
      <c r="C328" s="144" t="s">
        <v>611</v>
      </c>
      <c r="D328" s="133" t="s">
        <v>245</v>
      </c>
      <c r="E328" s="133" t="s">
        <v>130</v>
      </c>
      <c r="F328" s="134">
        <v>17105.63</v>
      </c>
    </row>
    <row r="329" spans="1:6" ht="15" customHeight="1" x14ac:dyDescent="0.3">
      <c r="A329" s="157">
        <v>322</v>
      </c>
      <c r="B329" s="143" t="s">
        <v>127</v>
      </c>
      <c r="C329" s="144" t="s">
        <v>612</v>
      </c>
      <c r="D329" s="133" t="s">
        <v>613</v>
      </c>
      <c r="E329" s="133" t="s">
        <v>133</v>
      </c>
      <c r="F329" s="134">
        <v>480.4</v>
      </c>
    </row>
    <row r="330" spans="1:6" ht="15" customHeight="1" x14ac:dyDescent="0.3">
      <c r="A330" s="157">
        <v>323</v>
      </c>
      <c r="B330" s="143" t="s">
        <v>200</v>
      </c>
      <c r="C330" s="144" t="s">
        <v>614</v>
      </c>
      <c r="D330" s="133" t="s">
        <v>615</v>
      </c>
      <c r="E330" s="133" t="s">
        <v>133</v>
      </c>
      <c r="F330" s="134">
        <v>902.31</v>
      </c>
    </row>
    <row r="331" spans="1:6" ht="15" customHeight="1" x14ac:dyDescent="0.3">
      <c r="A331" s="157">
        <v>324</v>
      </c>
      <c r="B331" s="143" t="s">
        <v>127</v>
      </c>
      <c r="C331" s="144" t="s">
        <v>616</v>
      </c>
      <c r="D331" s="133" t="s">
        <v>229</v>
      </c>
      <c r="E331" s="133" t="s">
        <v>133</v>
      </c>
      <c r="F331" s="134">
        <v>409.13</v>
      </c>
    </row>
    <row r="332" spans="1:6" ht="15" customHeight="1" x14ac:dyDescent="0.3">
      <c r="A332" s="157">
        <v>325</v>
      </c>
      <c r="B332" s="143" t="s">
        <v>127</v>
      </c>
      <c r="C332" s="144" t="s">
        <v>617</v>
      </c>
      <c r="D332" s="133" t="s">
        <v>618</v>
      </c>
      <c r="E332" s="133" t="s">
        <v>133</v>
      </c>
      <c r="F332" s="134">
        <v>223.08</v>
      </c>
    </row>
    <row r="333" spans="1:6" ht="15" customHeight="1" x14ac:dyDescent="0.3">
      <c r="A333" s="157">
        <v>326</v>
      </c>
      <c r="B333" s="143" t="s">
        <v>127</v>
      </c>
      <c r="C333" s="144" t="s">
        <v>138</v>
      </c>
      <c r="D333" s="133" t="s">
        <v>139</v>
      </c>
      <c r="E333" s="133" t="s">
        <v>133</v>
      </c>
      <c r="F333" s="134">
        <v>37666.199999999997</v>
      </c>
    </row>
    <row r="334" spans="1:6" ht="15" customHeight="1" x14ac:dyDescent="0.3">
      <c r="A334" s="157">
        <v>327</v>
      </c>
      <c r="B334" s="143" t="s">
        <v>127</v>
      </c>
      <c r="C334" s="144" t="s">
        <v>619</v>
      </c>
      <c r="D334" s="133" t="s">
        <v>135</v>
      </c>
      <c r="E334" s="133" t="s">
        <v>133</v>
      </c>
      <c r="F334" s="134">
        <v>3192.82</v>
      </c>
    </row>
    <row r="335" spans="1:6" ht="15" customHeight="1" x14ac:dyDescent="0.3">
      <c r="A335" s="157">
        <v>328</v>
      </c>
      <c r="B335" s="143" t="s">
        <v>798</v>
      </c>
      <c r="C335" s="133" t="s">
        <v>839</v>
      </c>
      <c r="D335" s="158" t="s">
        <v>840</v>
      </c>
      <c r="E335" s="158" t="s">
        <v>133</v>
      </c>
      <c r="F335" s="159">
        <v>158</v>
      </c>
    </row>
    <row r="336" spans="1:6" ht="15" customHeight="1" x14ac:dyDescent="0.3">
      <c r="A336" s="157">
        <v>329</v>
      </c>
      <c r="B336" s="143" t="s">
        <v>232</v>
      </c>
      <c r="C336" s="144" t="s">
        <v>620</v>
      </c>
      <c r="D336" s="133" t="s">
        <v>253</v>
      </c>
      <c r="E336" s="133" t="s">
        <v>133</v>
      </c>
      <c r="F336" s="134">
        <v>4392.8999999999996</v>
      </c>
    </row>
    <row r="337" spans="1:19" ht="15" customHeight="1" x14ac:dyDescent="0.3">
      <c r="A337" s="157">
        <v>330</v>
      </c>
      <c r="B337" s="143" t="s">
        <v>331</v>
      </c>
      <c r="C337" s="144" t="s">
        <v>621</v>
      </c>
      <c r="D337" s="133" t="s">
        <v>622</v>
      </c>
      <c r="E337" s="133" t="s">
        <v>133</v>
      </c>
      <c r="F337" s="134">
        <v>246.68</v>
      </c>
    </row>
    <row r="338" spans="1:19" ht="15" customHeight="1" x14ac:dyDescent="0.3">
      <c r="A338" s="157">
        <v>331</v>
      </c>
      <c r="B338" s="143" t="s">
        <v>798</v>
      </c>
      <c r="C338" s="133" t="s">
        <v>847</v>
      </c>
      <c r="D338" s="158" t="s">
        <v>518</v>
      </c>
      <c r="E338" s="158" t="s">
        <v>133</v>
      </c>
      <c r="F338" s="159">
        <v>27254</v>
      </c>
    </row>
    <row r="339" spans="1:19" ht="15" customHeight="1" x14ac:dyDescent="0.3">
      <c r="A339" s="157">
        <v>332</v>
      </c>
      <c r="B339" s="143" t="s">
        <v>127</v>
      </c>
      <c r="C339" s="144" t="s">
        <v>623</v>
      </c>
      <c r="D339" s="133" t="s">
        <v>624</v>
      </c>
      <c r="E339" s="133" t="s">
        <v>133</v>
      </c>
      <c r="F339" s="134">
        <v>353.42</v>
      </c>
    </row>
    <row r="340" spans="1:19" ht="15" customHeight="1" x14ac:dyDescent="0.3">
      <c r="A340" s="157">
        <v>333</v>
      </c>
      <c r="B340" s="143" t="s">
        <v>127</v>
      </c>
      <c r="C340" s="144" t="s">
        <v>625</v>
      </c>
      <c r="D340" s="133" t="s">
        <v>626</v>
      </c>
      <c r="E340" s="133" t="s">
        <v>133</v>
      </c>
      <c r="F340" s="134">
        <v>222.61</v>
      </c>
    </row>
    <row r="341" spans="1:19" ht="15" customHeight="1" x14ac:dyDescent="0.3">
      <c r="A341" s="157">
        <v>334</v>
      </c>
      <c r="B341" s="143" t="s">
        <v>127</v>
      </c>
      <c r="C341" s="144" t="s">
        <v>627</v>
      </c>
      <c r="D341" s="133" t="s">
        <v>628</v>
      </c>
      <c r="E341" s="133" t="s">
        <v>130</v>
      </c>
      <c r="F341" s="134">
        <v>9133.01</v>
      </c>
    </row>
    <row r="342" spans="1:19" ht="15" customHeight="1" x14ac:dyDescent="0.3">
      <c r="A342" s="157">
        <v>335</v>
      </c>
      <c r="B342" s="143" t="s">
        <v>150</v>
      </c>
      <c r="C342" s="144" t="s">
        <v>629</v>
      </c>
      <c r="D342" s="133" t="s">
        <v>630</v>
      </c>
      <c r="E342" s="133" t="s">
        <v>133</v>
      </c>
      <c r="F342" s="134">
        <v>191.51</v>
      </c>
    </row>
    <row r="343" spans="1:19" ht="15" customHeight="1" x14ac:dyDescent="0.3">
      <c r="A343" s="157">
        <v>336</v>
      </c>
      <c r="B343" s="143" t="s">
        <v>127</v>
      </c>
      <c r="C343" s="144" t="s">
        <v>631</v>
      </c>
      <c r="D343" s="133" t="s">
        <v>360</v>
      </c>
      <c r="E343" s="133" t="s">
        <v>133</v>
      </c>
      <c r="F343" s="134">
        <v>276.83999999999997</v>
      </c>
    </row>
    <row r="344" spans="1:19" ht="15" customHeight="1" x14ac:dyDescent="0.3">
      <c r="A344" s="157">
        <v>337</v>
      </c>
      <c r="B344" s="143" t="s">
        <v>127</v>
      </c>
      <c r="C344" s="144" t="s">
        <v>632</v>
      </c>
      <c r="D344" s="133" t="s">
        <v>633</v>
      </c>
      <c r="E344" s="133" t="s">
        <v>133</v>
      </c>
      <c r="F344" s="134">
        <v>98.81</v>
      </c>
    </row>
    <row r="345" spans="1:19" ht="15" customHeight="1" x14ac:dyDescent="0.3">
      <c r="A345" s="157">
        <v>338</v>
      </c>
      <c r="B345" s="143" t="s">
        <v>127</v>
      </c>
      <c r="C345" s="144" t="s">
        <v>634</v>
      </c>
      <c r="D345" s="133" t="s">
        <v>635</v>
      </c>
      <c r="E345" s="133" t="s">
        <v>133</v>
      </c>
      <c r="F345" s="134">
        <v>104</v>
      </c>
    </row>
    <row r="346" spans="1:19" ht="15" customHeight="1" x14ac:dyDescent="0.3">
      <c r="A346" s="157">
        <v>339</v>
      </c>
      <c r="B346" s="143" t="s">
        <v>127</v>
      </c>
      <c r="C346" s="144" t="s">
        <v>636</v>
      </c>
      <c r="D346" s="133" t="s">
        <v>637</v>
      </c>
      <c r="E346" s="133" t="s">
        <v>133</v>
      </c>
      <c r="F346" s="134">
        <v>84.92</v>
      </c>
    </row>
    <row r="347" spans="1:19" ht="15" customHeight="1" x14ac:dyDescent="0.3">
      <c r="A347" s="157">
        <v>340</v>
      </c>
      <c r="B347" s="143" t="s">
        <v>200</v>
      </c>
      <c r="C347" s="144" t="s">
        <v>638</v>
      </c>
      <c r="D347" s="133" t="s">
        <v>360</v>
      </c>
      <c r="E347" s="133" t="s">
        <v>133</v>
      </c>
      <c r="F347" s="134">
        <v>2529.6</v>
      </c>
    </row>
    <row r="348" spans="1:19" ht="15" customHeight="1" x14ac:dyDescent="0.3">
      <c r="A348" s="157">
        <v>341</v>
      </c>
      <c r="B348" s="143" t="s">
        <v>152</v>
      </c>
      <c r="C348" s="144" t="s">
        <v>639</v>
      </c>
      <c r="D348" s="133" t="s">
        <v>188</v>
      </c>
      <c r="E348" s="133" t="s">
        <v>130</v>
      </c>
      <c r="F348" s="134">
        <v>174.36</v>
      </c>
    </row>
    <row r="349" spans="1:19" ht="15" customHeight="1" x14ac:dyDescent="0.3">
      <c r="A349" s="157">
        <v>342</v>
      </c>
      <c r="B349" s="143" t="s">
        <v>127</v>
      </c>
      <c r="C349" s="144" t="s">
        <v>640</v>
      </c>
      <c r="D349" s="133" t="s">
        <v>641</v>
      </c>
      <c r="E349" s="133" t="s">
        <v>133</v>
      </c>
      <c r="F349" s="134">
        <v>2382.5500000000002</v>
      </c>
    </row>
    <row r="350" spans="1:19" ht="15" customHeight="1" x14ac:dyDescent="0.3">
      <c r="A350" s="157">
        <v>343</v>
      </c>
      <c r="B350" s="143" t="s">
        <v>127</v>
      </c>
      <c r="C350" s="144" t="s">
        <v>642</v>
      </c>
      <c r="D350" s="133" t="s">
        <v>643</v>
      </c>
      <c r="E350" s="133" t="s">
        <v>133</v>
      </c>
      <c r="F350" s="134">
        <v>46.61</v>
      </c>
    </row>
    <row r="351" spans="1:19" ht="15" customHeight="1" x14ac:dyDescent="0.3">
      <c r="A351" s="157">
        <v>344</v>
      </c>
      <c r="B351" s="143" t="s">
        <v>127</v>
      </c>
      <c r="C351" s="144" t="s">
        <v>644</v>
      </c>
      <c r="D351" s="133" t="s">
        <v>645</v>
      </c>
      <c r="E351" s="133" t="s">
        <v>133</v>
      </c>
      <c r="F351" s="134">
        <v>857.36</v>
      </c>
      <c r="H351" s="22"/>
      <c r="L351" s="257"/>
      <c r="M351" s="257"/>
      <c r="N351" s="257"/>
      <c r="R351" s="258"/>
      <c r="S351" s="258"/>
    </row>
    <row r="352" spans="1:19" ht="15" customHeight="1" x14ac:dyDescent="0.3">
      <c r="A352" s="157">
        <v>345</v>
      </c>
      <c r="B352" s="143" t="s">
        <v>331</v>
      </c>
      <c r="C352" s="144" t="s">
        <v>646</v>
      </c>
      <c r="D352" s="133" t="s">
        <v>647</v>
      </c>
      <c r="E352" s="133" t="s">
        <v>133</v>
      </c>
      <c r="F352" s="134">
        <v>197.62</v>
      </c>
      <c r="H352" s="22"/>
      <c r="L352" s="257"/>
      <c r="M352" s="257"/>
      <c r="N352" s="257"/>
      <c r="R352" s="258"/>
      <c r="S352" s="258"/>
    </row>
    <row r="353" spans="1:19" ht="15" customHeight="1" x14ac:dyDescent="0.3">
      <c r="A353" s="157">
        <v>346</v>
      </c>
      <c r="B353" s="143" t="s">
        <v>127</v>
      </c>
      <c r="C353" s="144" t="s">
        <v>648</v>
      </c>
      <c r="D353" s="133" t="s">
        <v>649</v>
      </c>
      <c r="E353" s="133" t="s">
        <v>133</v>
      </c>
      <c r="F353" s="134">
        <v>409.88</v>
      </c>
      <c r="H353" s="22"/>
      <c r="L353" s="257"/>
      <c r="M353" s="257"/>
      <c r="N353" s="257"/>
      <c r="R353" s="258"/>
      <c r="S353" s="258"/>
    </row>
    <row r="354" spans="1:19" ht="15" customHeight="1" x14ac:dyDescent="0.3">
      <c r="A354" s="157">
        <v>347</v>
      </c>
      <c r="B354" s="143" t="s">
        <v>127</v>
      </c>
      <c r="C354" s="144" t="s">
        <v>650</v>
      </c>
      <c r="D354" s="133" t="s">
        <v>651</v>
      </c>
      <c r="E354" s="133" t="s">
        <v>133</v>
      </c>
      <c r="F354" s="134">
        <v>483.18</v>
      </c>
      <c r="H354" s="22"/>
      <c r="L354" s="257"/>
      <c r="M354" s="257"/>
      <c r="N354" s="257"/>
      <c r="R354" s="258"/>
      <c r="S354" s="258"/>
    </row>
    <row r="355" spans="1:19" ht="15" customHeight="1" x14ac:dyDescent="0.3">
      <c r="A355" s="157">
        <v>348</v>
      </c>
      <c r="B355" s="143" t="s">
        <v>127</v>
      </c>
      <c r="C355" s="144" t="s">
        <v>652</v>
      </c>
      <c r="D355" s="133" t="s">
        <v>653</v>
      </c>
      <c r="E355" s="133" t="s">
        <v>133</v>
      </c>
      <c r="F355" s="134">
        <v>4920.25</v>
      </c>
      <c r="H355" s="22"/>
      <c r="L355" s="257"/>
      <c r="M355" s="257"/>
      <c r="N355" s="257"/>
      <c r="R355" s="258"/>
      <c r="S355" s="258"/>
    </row>
    <row r="356" spans="1:19" ht="15" customHeight="1" x14ac:dyDescent="0.3">
      <c r="A356" s="157">
        <v>349</v>
      </c>
      <c r="B356" s="143" t="s">
        <v>798</v>
      </c>
      <c r="C356" s="133" t="s">
        <v>807</v>
      </c>
      <c r="D356" s="158" t="s">
        <v>262</v>
      </c>
      <c r="E356" s="158" t="s">
        <v>133</v>
      </c>
      <c r="F356" s="159">
        <v>24996</v>
      </c>
      <c r="H356" s="22"/>
      <c r="L356" s="257"/>
      <c r="M356" s="257"/>
      <c r="N356" s="257"/>
      <c r="R356" s="258"/>
      <c r="S356" s="258"/>
    </row>
    <row r="357" spans="1:19" ht="15" customHeight="1" x14ac:dyDescent="0.3">
      <c r="A357" s="157">
        <v>350</v>
      </c>
      <c r="B357" s="143" t="s">
        <v>200</v>
      </c>
      <c r="C357" s="144" t="s">
        <v>654</v>
      </c>
      <c r="D357" s="133" t="s">
        <v>307</v>
      </c>
      <c r="E357" s="133" t="s">
        <v>133</v>
      </c>
      <c r="F357" s="134">
        <v>1440.04</v>
      </c>
      <c r="H357" s="22"/>
      <c r="L357" s="257"/>
      <c r="M357" s="257"/>
      <c r="N357" s="257"/>
      <c r="R357" s="258"/>
      <c r="S357" s="258"/>
    </row>
    <row r="358" spans="1:19" ht="15" customHeight="1" x14ac:dyDescent="0.3">
      <c r="A358" s="157">
        <v>351</v>
      </c>
      <c r="B358" s="143" t="s">
        <v>150</v>
      </c>
      <c r="C358" s="144" t="s">
        <v>655</v>
      </c>
      <c r="D358" s="133" t="s">
        <v>175</v>
      </c>
      <c r="E358" s="133" t="s">
        <v>130</v>
      </c>
      <c r="F358" s="134">
        <v>1367.69</v>
      </c>
      <c r="H358" s="22"/>
      <c r="L358" s="257"/>
      <c r="M358" s="257"/>
      <c r="N358" s="257"/>
      <c r="R358" s="258"/>
      <c r="S358" s="258"/>
    </row>
    <row r="359" spans="1:19" ht="15" customHeight="1" x14ac:dyDescent="0.3">
      <c r="A359" s="157">
        <v>352</v>
      </c>
      <c r="B359" s="143" t="s">
        <v>150</v>
      </c>
      <c r="C359" s="144" t="s">
        <v>656</v>
      </c>
      <c r="D359" s="133" t="s">
        <v>657</v>
      </c>
      <c r="E359" s="133" t="s">
        <v>133</v>
      </c>
      <c r="F359" s="134">
        <v>1264.3800000000001</v>
      </c>
      <c r="H359" s="22"/>
      <c r="L359" s="257"/>
      <c r="M359" s="257"/>
      <c r="N359" s="257"/>
      <c r="R359" s="258"/>
      <c r="S359" s="258"/>
    </row>
    <row r="360" spans="1:19" ht="15" customHeight="1" x14ac:dyDescent="0.3">
      <c r="A360" s="157">
        <v>353</v>
      </c>
      <c r="B360" s="143" t="s">
        <v>127</v>
      </c>
      <c r="C360" s="144" t="s">
        <v>658</v>
      </c>
      <c r="D360" s="133" t="s">
        <v>659</v>
      </c>
      <c r="E360" s="133" t="s">
        <v>130</v>
      </c>
      <c r="F360" s="134">
        <v>587.44000000000005</v>
      </c>
      <c r="H360" s="22"/>
      <c r="L360" s="257"/>
      <c r="M360" s="257"/>
      <c r="N360" s="257"/>
      <c r="R360" s="258"/>
      <c r="S360" s="258"/>
    </row>
    <row r="361" spans="1:19" ht="15" customHeight="1" x14ac:dyDescent="0.3">
      <c r="A361" s="157">
        <v>354</v>
      </c>
      <c r="B361" s="143" t="s">
        <v>200</v>
      </c>
      <c r="C361" s="144" t="s">
        <v>660</v>
      </c>
      <c r="D361" s="133" t="s">
        <v>661</v>
      </c>
      <c r="E361" s="133" t="s">
        <v>133</v>
      </c>
      <c r="F361" s="134">
        <v>2448.23</v>
      </c>
      <c r="H361" s="22"/>
      <c r="L361" s="257"/>
      <c r="M361" s="257"/>
      <c r="N361" s="257"/>
      <c r="R361" s="258"/>
      <c r="S361" s="258"/>
    </row>
    <row r="362" spans="1:19" ht="15" customHeight="1" x14ac:dyDescent="0.3">
      <c r="A362" s="157">
        <v>355</v>
      </c>
      <c r="B362" s="143" t="s">
        <v>127</v>
      </c>
      <c r="C362" s="144" t="s">
        <v>662</v>
      </c>
      <c r="D362" s="133" t="s">
        <v>663</v>
      </c>
      <c r="E362" s="133" t="s">
        <v>133</v>
      </c>
      <c r="F362" s="134">
        <v>17641.63</v>
      </c>
      <c r="H362" s="22"/>
      <c r="L362" s="257"/>
      <c r="M362" s="257"/>
      <c r="N362" s="257"/>
      <c r="R362" s="258"/>
      <c r="S362" s="258"/>
    </row>
    <row r="363" spans="1:19" ht="15" customHeight="1" x14ac:dyDescent="0.3">
      <c r="A363" s="157">
        <v>356</v>
      </c>
      <c r="B363" s="143" t="s">
        <v>178</v>
      </c>
      <c r="C363" s="144" t="s">
        <v>664</v>
      </c>
      <c r="D363" s="133" t="s">
        <v>251</v>
      </c>
      <c r="E363" s="133" t="s">
        <v>133</v>
      </c>
      <c r="F363" s="134">
        <v>171.73</v>
      </c>
      <c r="H363" s="22"/>
      <c r="L363" s="257"/>
      <c r="M363" s="257"/>
      <c r="N363" s="257"/>
      <c r="R363" s="258"/>
      <c r="S363" s="258"/>
    </row>
    <row r="364" spans="1:19" ht="15" customHeight="1" x14ac:dyDescent="0.3">
      <c r="A364" s="157">
        <v>357</v>
      </c>
      <c r="B364" s="143" t="s">
        <v>218</v>
      </c>
      <c r="C364" s="144" t="s">
        <v>665</v>
      </c>
      <c r="D364" s="133" t="s">
        <v>129</v>
      </c>
      <c r="E364" s="133" t="s">
        <v>133</v>
      </c>
      <c r="F364" s="134">
        <v>8497.6299999999992</v>
      </c>
      <c r="H364" s="22"/>
      <c r="L364" s="257"/>
      <c r="M364" s="257"/>
      <c r="N364" s="257"/>
      <c r="R364" s="258"/>
      <c r="S364" s="258"/>
    </row>
    <row r="365" spans="1:19" ht="15" customHeight="1" x14ac:dyDescent="0.3">
      <c r="A365" s="157">
        <v>358</v>
      </c>
      <c r="B365" s="143" t="s">
        <v>331</v>
      </c>
      <c r="C365" s="144" t="s">
        <v>666</v>
      </c>
      <c r="D365" s="133" t="s">
        <v>360</v>
      </c>
      <c r="E365" s="133" t="s">
        <v>133</v>
      </c>
      <c r="F365" s="134">
        <v>68.75</v>
      </c>
      <c r="H365" s="22"/>
      <c r="L365" s="257"/>
      <c r="M365" s="257"/>
      <c r="N365" s="257"/>
      <c r="R365" s="258"/>
      <c r="S365" s="258"/>
    </row>
    <row r="366" spans="1:19" ht="15" customHeight="1" x14ac:dyDescent="0.3">
      <c r="A366" s="157">
        <v>359</v>
      </c>
      <c r="B366" s="143" t="s">
        <v>127</v>
      </c>
      <c r="C366" s="144" t="s">
        <v>667</v>
      </c>
      <c r="D366" s="133" t="s">
        <v>668</v>
      </c>
      <c r="E366" s="133" t="s">
        <v>133</v>
      </c>
      <c r="F366" s="134">
        <v>13.75</v>
      </c>
      <c r="H366" s="22"/>
      <c r="L366" s="257"/>
      <c r="M366" s="257"/>
      <c r="N366" s="257"/>
      <c r="R366" s="258"/>
      <c r="S366" s="258"/>
    </row>
    <row r="367" spans="1:19" ht="15" customHeight="1" x14ac:dyDescent="0.3">
      <c r="A367" s="157">
        <v>360</v>
      </c>
      <c r="B367" s="143" t="s">
        <v>127</v>
      </c>
      <c r="C367" s="144" t="s">
        <v>669</v>
      </c>
      <c r="D367" s="133" t="s">
        <v>670</v>
      </c>
      <c r="E367" s="133" t="s">
        <v>133</v>
      </c>
      <c r="F367" s="134">
        <v>1404.69</v>
      </c>
      <c r="H367" s="22"/>
      <c r="L367" s="257"/>
      <c r="M367" s="257"/>
      <c r="N367" s="257"/>
      <c r="O367" s="257"/>
      <c r="S367" s="23"/>
    </row>
    <row r="368" spans="1:19" ht="15" customHeight="1" x14ac:dyDescent="0.3">
      <c r="A368" s="157">
        <v>361</v>
      </c>
      <c r="B368" s="143" t="s">
        <v>127</v>
      </c>
      <c r="C368" s="144" t="s">
        <v>671</v>
      </c>
      <c r="D368" s="133" t="s">
        <v>672</v>
      </c>
      <c r="E368" s="133" t="s">
        <v>133</v>
      </c>
      <c r="F368" s="134">
        <v>11983.25</v>
      </c>
      <c r="H368" s="22"/>
      <c r="L368" s="257"/>
      <c r="M368" s="257"/>
      <c r="N368" s="257"/>
      <c r="O368" s="257"/>
      <c r="S368" s="23"/>
    </row>
    <row r="369" spans="1:19" ht="15" customHeight="1" x14ac:dyDescent="0.3">
      <c r="A369" s="157">
        <v>362</v>
      </c>
      <c r="B369" s="143" t="s">
        <v>127</v>
      </c>
      <c r="C369" s="144" t="s">
        <v>673</v>
      </c>
      <c r="D369" s="133" t="s">
        <v>674</v>
      </c>
      <c r="E369" s="133" t="s">
        <v>133</v>
      </c>
      <c r="F369" s="134">
        <v>160.18</v>
      </c>
      <c r="H369" s="22"/>
      <c r="L369" s="257"/>
      <c r="M369" s="257"/>
      <c r="N369" s="257"/>
      <c r="R369" s="258"/>
      <c r="S369" s="258"/>
    </row>
    <row r="370" spans="1:19" ht="15" customHeight="1" x14ac:dyDescent="0.3">
      <c r="A370" s="157">
        <v>363</v>
      </c>
      <c r="B370" s="143" t="s">
        <v>127</v>
      </c>
      <c r="C370" s="144" t="s">
        <v>675</v>
      </c>
      <c r="D370" s="133" t="s">
        <v>676</v>
      </c>
      <c r="E370" s="133" t="s">
        <v>133</v>
      </c>
      <c r="F370" s="134">
        <v>632.64</v>
      </c>
      <c r="H370" s="22"/>
      <c r="L370" s="257"/>
      <c r="M370" s="257"/>
      <c r="N370" s="257"/>
      <c r="R370" s="258"/>
      <c r="S370" s="258"/>
    </row>
    <row r="371" spans="1:19" ht="15" customHeight="1" x14ac:dyDescent="0.3">
      <c r="A371" s="157">
        <v>364</v>
      </c>
      <c r="B371" s="143" t="s">
        <v>127</v>
      </c>
      <c r="C371" s="144" t="s">
        <v>677</v>
      </c>
      <c r="D371" s="133" t="s">
        <v>287</v>
      </c>
      <c r="E371" s="133" t="s">
        <v>133</v>
      </c>
      <c r="F371" s="134">
        <v>23863</v>
      </c>
      <c r="H371" s="22"/>
      <c r="L371" s="257"/>
      <c r="M371" s="257"/>
      <c r="N371" s="257"/>
      <c r="R371" s="258"/>
      <c r="S371" s="258"/>
    </row>
    <row r="372" spans="1:19" ht="15" customHeight="1" x14ac:dyDescent="0.3">
      <c r="A372" s="157">
        <v>365</v>
      </c>
      <c r="B372" s="143" t="s">
        <v>200</v>
      </c>
      <c r="C372" s="144" t="s">
        <v>677</v>
      </c>
      <c r="D372" s="133" t="s">
        <v>295</v>
      </c>
      <c r="E372" s="133" t="s">
        <v>133</v>
      </c>
      <c r="F372" s="134">
        <v>3278.4</v>
      </c>
      <c r="H372" s="22"/>
      <c r="L372" s="257"/>
      <c r="M372" s="257"/>
      <c r="N372" s="257"/>
      <c r="R372" s="258"/>
      <c r="S372" s="258"/>
    </row>
    <row r="373" spans="1:19" ht="15" customHeight="1" x14ac:dyDescent="0.3">
      <c r="A373" s="157">
        <v>366</v>
      </c>
      <c r="B373" s="143" t="s">
        <v>150</v>
      </c>
      <c r="C373" s="144" t="s">
        <v>677</v>
      </c>
      <c r="D373" s="133" t="s">
        <v>678</v>
      </c>
      <c r="E373" s="133" t="s">
        <v>133</v>
      </c>
      <c r="F373" s="134">
        <v>2656.15</v>
      </c>
      <c r="H373" s="22"/>
      <c r="L373" s="257"/>
      <c r="M373" s="257"/>
      <c r="N373" s="257"/>
      <c r="R373" s="258"/>
      <c r="S373" s="258"/>
    </row>
    <row r="374" spans="1:19" ht="15" customHeight="1" x14ac:dyDescent="0.3">
      <c r="A374" s="157">
        <v>367</v>
      </c>
      <c r="B374" s="143" t="s">
        <v>150</v>
      </c>
      <c r="C374" s="144" t="s">
        <v>677</v>
      </c>
      <c r="D374" s="133" t="s">
        <v>679</v>
      </c>
      <c r="E374" s="133" t="s">
        <v>133</v>
      </c>
      <c r="F374" s="134">
        <v>191.51</v>
      </c>
      <c r="H374" s="22"/>
      <c r="L374" s="257"/>
      <c r="M374" s="257"/>
      <c r="N374" s="257"/>
      <c r="R374" s="258"/>
      <c r="S374" s="258"/>
    </row>
    <row r="375" spans="1:19" ht="15" customHeight="1" x14ac:dyDescent="0.3">
      <c r="A375" s="157">
        <v>368</v>
      </c>
      <c r="B375" s="143" t="s">
        <v>127</v>
      </c>
      <c r="C375" s="144" t="s">
        <v>680</v>
      </c>
      <c r="D375" s="133" t="s">
        <v>681</v>
      </c>
      <c r="E375" s="133" t="s">
        <v>133</v>
      </c>
      <c r="F375" s="134">
        <v>119.57</v>
      </c>
      <c r="H375" s="22"/>
      <c r="L375" s="257"/>
      <c r="M375" s="257"/>
      <c r="N375" s="257"/>
      <c r="R375" s="258"/>
      <c r="S375" s="258"/>
    </row>
    <row r="376" spans="1:19" ht="15" customHeight="1" x14ac:dyDescent="0.3">
      <c r="A376" s="157">
        <v>369</v>
      </c>
      <c r="B376" s="143" t="s">
        <v>154</v>
      </c>
      <c r="C376" s="144" t="s">
        <v>682</v>
      </c>
      <c r="D376" s="133" t="s">
        <v>281</v>
      </c>
      <c r="E376" s="133" t="s">
        <v>133</v>
      </c>
      <c r="F376" s="134">
        <v>12689.99</v>
      </c>
      <c r="H376" s="22"/>
      <c r="L376" s="257"/>
      <c r="M376" s="257"/>
      <c r="N376" s="257"/>
      <c r="R376" s="258"/>
      <c r="S376" s="258"/>
    </row>
    <row r="377" spans="1:19" ht="15" customHeight="1" x14ac:dyDescent="0.3">
      <c r="A377" s="157">
        <v>370</v>
      </c>
      <c r="B377" s="143" t="s">
        <v>127</v>
      </c>
      <c r="C377" s="144" t="s">
        <v>682</v>
      </c>
      <c r="D377" s="133" t="s">
        <v>683</v>
      </c>
      <c r="E377" s="133" t="s">
        <v>130</v>
      </c>
      <c r="F377" s="134">
        <v>128.46</v>
      </c>
      <c r="H377" s="22"/>
      <c r="L377" s="257"/>
      <c r="M377" s="257"/>
      <c r="N377" s="257"/>
      <c r="R377" s="258"/>
      <c r="S377" s="258"/>
    </row>
    <row r="378" spans="1:19" ht="15" customHeight="1" x14ac:dyDescent="0.3">
      <c r="A378" s="157">
        <v>371</v>
      </c>
      <c r="B378" s="143" t="s">
        <v>178</v>
      </c>
      <c r="C378" s="144" t="s">
        <v>684</v>
      </c>
      <c r="D378" s="133" t="s">
        <v>324</v>
      </c>
      <c r="E378" s="133" t="s">
        <v>133</v>
      </c>
      <c r="F378" s="134">
        <v>357</v>
      </c>
      <c r="H378" s="22"/>
      <c r="L378" s="257"/>
      <c r="M378" s="257"/>
      <c r="N378" s="257"/>
      <c r="R378" s="258"/>
      <c r="S378" s="258"/>
    </row>
    <row r="379" spans="1:19" ht="15" customHeight="1" x14ac:dyDescent="0.3">
      <c r="A379" s="157">
        <v>372</v>
      </c>
      <c r="B379" s="143" t="s">
        <v>127</v>
      </c>
      <c r="C379" s="144" t="s">
        <v>585</v>
      </c>
      <c r="D379" s="133" t="s">
        <v>343</v>
      </c>
      <c r="E379" s="133" t="s">
        <v>133</v>
      </c>
      <c r="F379" s="134">
        <v>287.12</v>
      </c>
      <c r="H379" s="22"/>
      <c r="L379" s="257"/>
      <c r="M379" s="257"/>
      <c r="N379" s="257"/>
      <c r="R379" s="258"/>
      <c r="S379" s="258"/>
    </row>
    <row r="380" spans="1:19" ht="15" customHeight="1" x14ac:dyDescent="0.3">
      <c r="A380" s="157">
        <v>373</v>
      </c>
      <c r="B380" s="143" t="s">
        <v>331</v>
      </c>
      <c r="C380" s="144" t="s">
        <v>685</v>
      </c>
      <c r="D380" s="133" t="s">
        <v>686</v>
      </c>
      <c r="E380" s="133" t="s">
        <v>130</v>
      </c>
      <c r="F380" s="134">
        <v>191.51</v>
      </c>
      <c r="H380" s="22"/>
      <c r="L380" s="257"/>
      <c r="M380" s="257"/>
      <c r="N380" s="257"/>
      <c r="R380" s="258"/>
      <c r="S380" s="258"/>
    </row>
    <row r="381" spans="1:19" ht="15" customHeight="1" x14ac:dyDescent="0.3">
      <c r="A381" s="157">
        <v>374</v>
      </c>
      <c r="B381" s="143" t="s">
        <v>798</v>
      </c>
      <c r="C381" s="133" t="s">
        <v>799</v>
      </c>
      <c r="D381" s="158" t="s">
        <v>335</v>
      </c>
      <c r="E381" s="158" t="s">
        <v>133</v>
      </c>
      <c r="F381" s="159">
        <v>985</v>
      </c>
      <c r="H381" s="22"/>
      <c r="L381" s="257"/>
      <c r="M381" s="257"/>
      <c r="N381" s="257"/>
      <c r="R381" s="258"/>
      <c r="S381" s="258"/>
    </row>
    <row r="382" spans="1:19" ht="15" customHeight="1" x14ac:dyDescent="0.3">
      <c r="A382" s="157">
        <v>375</v>
      </c>
      <c r="B382" s="143" t="s">
        <v>127</v>
      </c>
      <c r="C382" s="144" t="s">
        <v>687</v>
      </c>
      <c r="D382" s="133" t="s">
        <v>688</v>
      </c>
      <c r="E382" s="133" t="s">
        <v>133</v>
      </c>
      <c r="F382" s="134">
        <v>222.23</v>
      </c>
      <c r="H382" s="22"/>
      <c r="L382" s="257"/>
      <c r="M382" s="257"/>
      <c r="N382" s="257"/>
      <c r="R382" s="258"/>
      <c r="S382" s="258"/>
    </row>
    <row r="383" spans="1:19" ht="15" customHeight="1" x14ac:dyDescent="0.3">
      <c r="A383" s="157">
        <v>376</v>
      </c>
      <c r="B383" s="143" t="s">
        <v>152</v>
      </c>
      <c r="C383" s="144" t="s">
        <v>689</v>
      </c>
      <c r="D383" s="133" t="s">
        <v>311</v>
      </c>
      <c r="E383" s="133" t="s">
        <v>133</v>
      </c>
      <c r="F383" s="134">
        <v>211.86</v>
      </c>
      <c r="H383" s="22"/>
      <c r="L383" s="257"/>
      <c r="M383" s="257"/>
      <c r="N383" s="257"/>
      <c r="R383" s="258"/>
      <c r="S383" s="258"/>
    </row>
    <row r="384" spans="1:19" ht="15" customHeight="1" x14ac:dyDescent="0.3">
      <c r="A384" s="157">
        <v>377</v>
      </c>
      <c r="B384" s="143" t="s">
        <v>127</v>
      </c>
      <c r="C384" s="144" t="s">
        <v>690</v>
      </c>
      <c r="D384" s="133" t="s">
        <v>691</v>
      </c>
      <c r="E384" s="133" t="s">
        <v>133</v>
      </c>
      <c r="F384" s="134">
        <v>3307.06</v>
      </c>
      <c r="H384" s="22"/>
      <c r="L384" s="257"/>
      <c r="M384" s="257"/>
      <c r="N384" s="257"/>
      <c r="R384" s="258"/>
      <c r="S384" s="258"/>
    </row>
    <row r="385" spans="1:19" ht="15" customHeight="1" x14ac:dyDescent="0.3">
      <c r="A385" s="157">
        <v>378</v>
      </c>
      <c r="B385" s="143" t="s">
        <v>127</v>
      </c>
      <c r="C385" s="144" t="s">
        <v>692</v>
      </c>
      <c r="D385" s="133" t="s">
        <v>413</v>
      </c>
      <c r="E385" s="133" t="s">
        <v>133</v>
      </c>
      <c r="F385" s="134">
        <v>811.47</v>
      </c>
      <c r="H385" s="22"/>
      <c r="L385" s="257"/>
      <c r="M385" s="257"/>
      <c r="N385" s="257"/>
      <c r="R385" s="258"/>
      <c r="S385" s="258"/>
    </row>
    <row r="386" spans="1:19" ht="15" customHeight="1" x14ac:dyDescent="0.3">
      <c r="A386" s="157">
        <v>379</v>
      </c>
      <c r="B386" s="143" t="s">
        <v>150</v>
      </c>
      <c r="C386" s="144" t="s">
        <v>693</v>
      </c>
      <c r="D386" s="133" t="s">
        <v>324</v>
      </c>
      <c r="E386" s="133" t="s">
        <v>133</v>
      </c>
      <c r="F386" s="134">
        <v>1708.27</v>
      </c>
      <c r="H386" s="22"/>
      <c r="P386" s="260"/>
      <c r="Q386" s="260"/>
      <c r="R386" s="260"/>
      <c r="S386" s="23"/>
    </row>
    <row r="387" spans="1:19" ht="15" customHeight="1" x14ac:dyDescent="0.3">
      <c r="A387" s="157">
        <v>380</v>
      </c>
      <c r="B387" s="143" t="s">
        <v>331</v>
      </c>
      <c r="C387" s="144" t="s">
        <v>694</v>
      </c>
      <c r="D387" s="133" t="s">
        <v>695</v>
      </c>
      <c r="E387" s="133" t="s">
        <v>133</v>
      </c>
      <c r="F387" s="134">
        <v>296.43</v>
      </c>
      <c r="H387" s="22"/>
      <c r="P387" s="260"/>
      <c r="Q387" s="260"/>
      <c r="R387" s="260"/>
      <c r="S387" s="23"/>
    </row>
    <row r="388" spans="1:19" ht="15" customHeight="1" x14ac:dyDescent="0.3">
      <c r="A388" s="157">
        <v>381</v>
      </c>
      <c r="B388" s="143" t="s">
        <v>127</v>
      </c>
      <c r="C388" s="144" t="s">
        <v>696</v>
      </c>
      <c r="D388" s="133" t="s">
        <v>697</v>
      </c>
      <c r="E388" s="133" t="s">
        <v>133</v>
      </c>
      <c r="F388" s="134">
        <v>620.79999999999995</v>
      </c>
      <c r="H388" s="22"/>
      <c r="P388" s="260"/>
      <c r="Q388" s="260"/>
      <c r="R388" s="260"/>
      <c r="S388" s="23"/>
    </row>
    <row r="389" spans="1:19" ht="15" customHeight="1" x14ac:dyDescent="0.3">
      <c r="A389" s="157">
        <v>382</v>
      </c>
      <c r="B389" s="143" t="s">
        <v>152</v>
      </c>
      <c r="C389" s="144" t="s">
        <v>698</v>
      </c>
      <c r="D389" s="133" t="s">
        <v>699</v>
      </c>
      <c r="E389" s="133" t="s">
        <v>130</v>
      </c>
      <c r="F389" s="134">
        <v>174.36</v>
      </c>
      <c r="H389" s="22"/>
      <c r="P389" s="260"/>
      <c r="Q389" s="260"/>
      <c r="R389" s="260"/>
      <c r="S389" s="23"/>
    </row>
    <row r="390" spans="1:19" ht="15" customHeight="1" x14ac:dyDescent="0.3">
      <c r="A390" s="157">
        <v>383</v>
      </c>
      <c r="B390" s="143" t="s">
        <v>150</v>
      </c>
      <c r="C390" s="144" t="s">
        <v>700</v>
      </c>
      <c r="D390" s="133" t="s">
        <v>701</v>
      </c>
      <c r="E390" s="133" t="s">
        <v>133</v>
      </c>
      <c r="F390" s="134">
        <v>137.38999999999999</v>
      </c>
      <c r="H390" s="22"/>
      <c r="P390" s="260"/>
      <c r="Q390" s="260"/>
      <c r="R390" s="260"/>
      <c r="S390" s="23"/>
    </row>
    <row r="391" spans="1:19" ht="15" customHeight="1" x14ac:dyDescent="0.3">
      <c r="A391" s="157">
        <v>384</v>
      </c>
      <c r="B391" s="143" t="s">
        <v>178</v>
      </c>
      <c r="C391" s="144" t="s">
        <v>702</v>
      </c>
      <c r="D391" s="133" t="s">
        <v>703</v>
      </c>
      <c r="E391" s="133" t="s">
        <v>133</v>
      </c>
      <c r="F391" s="134">
        <v>4368.8999999999996</v>
      </c>
      <c r="H391" s="22"/>
      <c r="P391" s="260"/>
      <c r="Q391" s="260"/>
      <c r="R391" s="260"/>
      <c r="S391" s="23"/>
    </row>
    <row r="392" spans="1:19" ht="15" customHeight="1" x14ac:dyDescent="0.3">
      <c r="A392" s="157">
        <v>385</v>
      </c>
      <c r="B392" s="143" t="s">
        <v>127</v>
      </c>
      <c r="C392" s="144" t="s">
        <v>702</v>
      </c>
      <c r="D392" s="133" t="s">
        <v>704</v>
      </c>
      <c r="E392" s="133" t="s">
        <v>133</v>
      </c>
      <c r="F392" s="134">
        <v>847.18</v>
      </c>
      <c r="H392" s="22"/>
      <c r="P392" s="260"/>
      <c r="Q392" s="260"/>
      <c r="R392" s="260"/>
      <c r="S392" s="23"/>
    </row>
    <row r="393" spans="1:19" ht="15" customHeight="1" x14ac:dyDescent="0.3">
      <c r="A393" s="157">
        <v>386</v>
      </c>
      <c r="B393" s="143" t="s">
        <v>127</v>
      </c>
      <c r="C393" s="144" t="s">
        <v>140</v>
      </c>
      <c r="D393" s="133" t="s">
        <v>141</v>
      </c>
      <c r="E393" s="133" t="s">
        <v>133</v>
      </c>
      <c r="F393" s="134">
        <v>36706.71</v>
      </c>
    </row>
    <row r="394" spans="1:19" ht="15" customHeight="1" x14ac:dyDescent="0.3">
      <c r="A394" s="157">
        <v>387</v>
      </c>
      <c r="B394" s="143" t="s">
        <v>127</v>
      </c>
      <c r="C394" s="144" t="s">
        <v>705</v>
      </c>
      <c r="D394" s="133" t="s">
        <v>706</v>
      </c>
      <c r="E394" s="133" t="s">
        <v>133</v>
      </c>
      <c r="F394" s="134">
        <v>359.37</v>
      </c>
    </row>
    <row r="395" spans="1:19" x14ac:dyDescent="0.3">
      <c r="A395" s="157">
        <v>388</v>
      </c>
      <c r="B395" s="143" t="s">
        <v>798</v>
      </c>
      <c r="C395" s="133" t="s">
        <v>816</v>
      </c>
      <c r="D395" s="158" t="s">
        <v>817</v>
      </c>
      <c r="E395" s="158" t="s">
        <v>133</v>
      </c>
      <c r="F395" s="159">
        <v>99</v>
      </c>
    </row>
    <row r="396" spans="1:19" x14ac:dyDescent="0.3">
      <c r="A396" s="157">
        <v>389</v>
      </c>
      <c r="B396" s="143" t="s">
        <v>127</v>
      </c>
      <c r="C396" s="144" t="s">
        <v>707</v>
      </c>
      <c r="D396" s="133" t="s">
        <v>390</v>
      </c>
      <c r="E396" s="133" t="s">
        <v>133</v>
      </c>
      <c r="F396" s="134">
        <v>7412.05</v>
      </c>
    </row>
    <row r="397" spans="1:19" x14ac:dyDescent="0.3">
      <c r="A397" s="157">
        <v>390</v>
      </c>
      <c r="B397" s="143" t="s">
        <v>127</v>
      </c>
      <c r="C397" s="144" t="s">
        <v>708</v>
      </c>
      <c r="D397" s="133" t="s">
        <v>709</v>
      </c>
      <c r="E397" s="133" t="s">
        <v>133</v>
      </c>
      <c r="F397" s="134">
        <v>3494.05</v>
      </c>
    </row>
    <row r="398" spans="1:19" x14ac:dyDescent="0.3">
      <c r="A398" s="157">
        <v>391</v>
      </c>
      <c r="B398" s="143" t="s">
        <v>127</v>
      </c>
      <c r="C398" s="144" t="s">
        <v>518</v>
      </c>
      <c r="D398" s="133" t="s">
        <v>309</v>
      </c>
      <c r="E398" s="133" t="s">
        <v>130</v>
      </c>
      <c r="F398" s="134">
        <v>770.03</v>
      </c>
    </row>
    <row r="399" spans="1:19" x14ac:dyDescent="0.3">
      <c r="A399" s="157">
        <v>392</v>
      </c>
      <c r="B399" s="143" t="s">
        <v>152</v>
      </c>
      <c r="C399" s="144" t="s">
        <v>710</v>
      </c>
      <c r="D399" s="133" t="s">
        <v>139</v>
      </c>
      <c r="E399" s="133" t="s">
        <v>133</v>
      </c>
      <c r="F399" s="134">
        <v>348.72</v>
      </c>
    </row>
    <row r="400" spans="1:19" x14ac:dyDescent="0.3">
      <c r="A400" s="157">
        <v>393</v>
      </c>
      <c r="B400" s="143" t="s">
        <v>178</v>
      </c>
      <c r="C400" s="144" t="s">
        <v>711</v>
      </c>
      <c r="D400" s="133" t="s">
        <v>712</v>
      </c>
      <c r="E400" s="133" t="s">
        <v>130</v>
      </c>
      <c r="F400" s="134">
        <v>495.76</v>
      </c>
    </row>
    <row r="401" spans="1:6" x14ac:dyDescent="0.3">
      <c r="A401" s="157">
        <v>394</v>
      </c>
      <c r="B401" s="143" t="s">
        <v>127</v>
      </c>
      <c r="C401" s="144" t="s">
        <v>713</v>
      </c>
      <c r="D401" s="133" t="s">
        <v>714</v>
      </c>
      <c r="E401" s="133" t="s">
        <v>133</v>
      </c>
      <c r="F401" s="134">
        <v>14.06</v>
      </c>
    </row>
    <row r="402" spans="1:6" x14ac:dyDescent="0.3">
      <c r="A402" s="157">
        <v>395</v>
      </c>
      <c r="B402" s="143" t="s">
        <v>150</v>
      </c>
      <c r="C402" s="144" t="s">
        <v>715</v>
      </c>
      <c r="D402" s="133" t="s">
        <v>716</v>
      </c>
      <c r="E402" s="133" t="s">
        <v>133</v>
      </c>
      <c r="F402" s="134">
        <v>2075.2600000000002</v>
      </c>
    </row>
    <row r="403" spans="1:6" x14ac:dyDescent="0.3">
      <c r="A403" s="157">
        <v>396</v>
      </c>
      <c r="B403" s="143" t="s">
        <v>798</v>
      </c>
      <c r="C403" s="133" t="s">
        <v>830</v>
      </c>
      <c r="D403" s="158" t="s">
        <v>175</v>
      </c>
      <c r="E403" s="158" t="s">
        <v>133</v>
      </c>
      <c r="F403" s="159">
        <v>515</v>
      </c>
    </row>
    <row r="404" spans="1:6" x14ac:dyDescent="0.3">
      <c r="A404" s="157">
        <v>397</v>
      </c>
      <c r="B404" s="143" t="s">
        <v>178</v>
      </c>
      <c r="C404" s="144" t="s">
        <v>717</v>
      </c>
      <c r="D404" s="133" t="s">
        <v>718</v>
      </c>
      <c r="E404" s="133" t="s">
        <v>133</v>
      </c>
      <c r="F404" s="134">
        <v>460.5</v>
      </c>
    </row>
    <row r="405" spans="1:6" x14ac:dyDescent="0.3">
      <c r="A405" s="157">
        <v>398</v>
      </c>
      <c r="B405" s="143" t="s">
        <v>127</v>
      </c>
      <c r="C405" s="144" t="s">
        <v>719</v>
      </c>
      <c r="D405" s="133" t="s">
        <v>720</v>
      </c>
      <c r="E405" s="133" t="s">
        <v>133</v>
      </c>
      <c r="F405" s="134">
        <v>716.87</v>
      </c>
    </row>
    <row r="406" spans="1:6" x14ac:dyDescent="0.3">
      <c r="A406" s="157">
        <v>399</v>
      </c>
      <c r="B406" s="143" t="s">
        <v>798</v>
      </c>
      <c r="C406" s="133" t="s">
        <v>837</v>
      </c>
      <c r="D406" s="158" t="s">
        <v>838</v>
      </c>
      <c r="E406" s="158" t="s">
        <v>133</v>
      </c>
      <c r="F406" s="159">
        <v>29210</v>
      </c>
    </row>
    <row r="407" spans="1:6" x14ac:dyDescent="0.3">
      <c r="A407" s="157">
        <v>400</v>
      </c>
      <c r="B407" s="143" t="s">
        <v>127</v>
      </c>
      <c r="C407" s="144" t="s">
        <v>148</v>
      </c>
      <c r="D407" s="133" t="s">
        <v>149</v>
      </c>
      <c r="E407" s="133" t="s">
        <v>133</v>
      </c>
      <c r="F407" s="134">
        <v>26364.37</v>
      </c>
    </row>
    <row r="408" spans="1:6" x14ac:dyDescent="0.3">
      <c r="A408" s="157">
        <v>401</v>
      </c>
      <c r="B408" s="143" t="s">
        <v>218</v>
      </c>
      <c r="C408" s="144" t="s">
        <v>721</v>
      </c>
      <c r="D408" s="133" t="s">
        <v>722</v>
      </c>
      <c r="E408" s="133" t="s">
        <v>133</v>
      </c>
      <c r="F408" s="134">
        <v>14595.63</v>
      </c>
    </row>
    <row r="409" spans="1:6" x14ac:dyDescent="0.3">
      <c r="A409" s="157">
        <v>402</v>
      </c>
      <c r="B409" s="143" t="s">
        <v>127</v>
      </c>
      <c r="C409" s="144" t="s">
        <v>723</v>
      </c>
      <c r="D409" s="133" t="s">
        <v>724</v>
      </c>
      <c r="E409" s="133" t="s">
        <v>133</v>
      </c>
      <c r="F409" s="134">
        <v>332.29</v>
      </c>
    </row>
    <row r="410" spans="1:6" x14ac:dyDescent="0.3">
      <c r="A410" s="157">
        <v>403</v>
      </c>
      <c r="B410" s="143" t="s">
        <v>189</v>
      </c>
      <c r="C410" s="144" t="s">
        <v>725</v>
      </c>
      <c r="D410" s="133" t="s">
        <v>141</v>
      </c>
      <c r="E410" s="133" t="s">
        <v>133</v>
      </c>
      <c r="F410" s="134">
        <v>4794.3900000000003</v>
      </c>
    </row>
    <row r="411" spans="1:6" x14ac:dyDescent="0.3">
      <c r="A411" s="157">
        <v>404</v>
      </c>
      <c r="B411" s="143" t="s">
        <v>127</v>
      </c>
      <c r="C411" s="144" t="s">
        <v>726</v>
      </c>
      <c r="D411" s="133" t="s">
        <v>135</v>
      </c>
      <c r="E411" s="133" t="s">
        <v>133</v>
      </c>
      <c r="F411" s="134">
        <v>1315.72</v>
      </c>
    </row>
    <row r="412" spans="1:6" x14ac:dyDescent="0.3">
      <c r="A412" s="157">
        <v>405</v>
      </c>
      <c r="B412" s="143" t="s">
        <v>127</v>
      </c>
      <c r="C412" s="144" t="s">
        <v>727</v>
      </c>
      <c r="D412" s="133" t="s">
        <v>728</v>
      </c>
      <c r="E412" s="133" t="s">
        <v>133</v>
      </c>
      <c r="F412" s="134">
        <v>867.83</v>
      </c>
    </row>
    <row r="413" spans="1:6" x14ac:dyDescent="0.3">
      <c r="A413" s="157">
        <v>406</v>
      </c>
      <c r="B413" s="143" t="s">
        <v>127</v>
      </c>
      <c r="C413" s="144" t="s">
        <v>729</v>
      </c>
      <c r="D413" s="133" t="s">
        <v>730</v>
      </c>
      <c r="E413" s="133" t="s">
        <v>133</v>
      </c>
      <c r="F413" s="134">
        <v>191.51</v>
      </c>
    </row>
    <row r="414" spans="1:6" x14ac:dyDescent="0.3">
      <c r="A414" s="157">
        <v>407</v>
      </c>
      <c r="B414" s="143" t="s">
        <v>127</v>
      </c>
      <c r="C414" s="144" t="s">
        <v>731</v>
      </c>
      <c r="D414" s="133" t="s">
        <v>732</v>
      </c>
      <c r="E414" s="133" t="s">
        <v>133</v>
      </c>
      <c r="F414" s="134">
        <v>174.36</v>
      </c>
    </row>
    <row r="415" spans="1:6" x14ac:dyDescent="0.3">
      <c r="A415" s="157">
        <v>408</v>
      </c>
      <c r="B415" s="143" t="s">
        <v>127</v>
      </c>
      <c r="C415" s="144" t="s">
        <v>733</v>
      </c>
      <c r="D415" s="133" t="s">
        <v>734</v>
      </c>
      <c r="E415" s="133" t="s">
        <v>133</v>
      </c>
      <c r="F415" s="134">
        <v>6329.21</v>
      </c>
    </row>
    <row r="416" spans="1:6" x14ac:dyDescent="0.3">
      <c r="A416" s="157">
        <v>409</v>
      </c>
      <c r="B416" s="143" t="s">
        <v>127</v>
      </c>
      <c r="C416" s="144" t="s">
        <v>735</v>
      </c>
      <c r="D416" s="133" t="s">
        <v>736</v>
      </c>
      <c r="E416" s="133" t="s">
        <v>133</v>
      </c>
      <c r="F416" s="134">
        <v>47.43</v>
      </c>
    </row>
    <row r="417" spans="1:6" x14ac:dyDescent="0.3">
      <c r="A417" s="157">
        <v>410</v>
      </c>
      <c r="B417" s="143" t="s">
        <v>150</v>
      </c>
      <c r="C417" s="144" t="s">
        <v>737</v>
      </c>
      <c r="D417" s="133" t="s">
        <v>360</v>
      </c>
      <c r="E417" s="133" t="s">
        <v>130</v>
      </c>
      <c r="F417" s="134">
        <v>191.51</v>
      </c>
    </row>
    <row r="418" spans="1:6" x14ac:dyDescent="0.3">
      <c r="A418" s="157">
        <v>411</v>
      </c>
      <c r="B418" s="143" t="s">
        <v>127</v>
      </c>
      <c r="C418" s="144" t="s">
        <v>738</v>
      </c>
      <c r="D418" s="133" t="s">
        <v>143</v>
      </c>
      <c r="E418" s="133" t="s">
        <v>133</v>
      </c>
      <c r="F418" s="134">
        <v>6465.3900000000103</v>
      </c>
    </row>
    <row r="419" spans="1:6" x14ac:dyDescent="0.3">
      <c r="A419" s="157">
        <v>412</v>
      </c>
      <c r="B419" s="143" t="s">
        <v>127</v>
      </c>
      <c r="C419" s="144" t="s">
        <v>739</v>
      </c>
      <c r="D419" s="133" t="s">
        <v>568</v>
      </c>
      <c r="E419" s="133" t="s">
        <v>133</v>
      </c>
      <c r="F419" s="134">
        <v>2187.59</v>
      </c>
    </row>
    <row r="420" spans="1:6" x14ac:dyDescent="0.3">
      <c r="A420" s="157">
        <v>413</v>
      </c>
      <c r="B420" s="143" t="s">
        <v>200</v>
      </c>
      <c r="C420" s="144" t="s">
        <v>740</v>
      </c>
      <c r="D420" s="133" t="s">
        <v>284</v>
      </c>
      <c r="E420" s="133" t="s">
        <v>130</v>
      </c>
      <c r="F420" s="134">
        <v>107.72</v>
      </c>
    </row>
    <row r="421" spans="1:6" x14ac:dyDescent="0.3">
      <c r="A421" s="157">
        <v>414</v>
      </c>
      <c r="B421" s="143" t="s">
        <v>282</v>
      </c>
      <c r="C421" s="144" t="s">
        <v>741</v>
      </c>
      <c r="D421" s="133" t="s">
        <v>383</v>
      </c>
      <c r="E421" s="133" t="s">
        <v>133</v>
      </c>
      <c r="F421" s="134">
        <v>720.51</v>
      </c>
    </row>
    <row r="422" spans="1:6" x14ac:dyDescent="0.3">
      <c r="A422" s="157">
        <v>415</v>
      </c>
      <c r="B422" s="143" t="s">
        <v>798</v>
      </c>
      <c r="C422" s="133" t="s">
        <v>821</v>
      </c>
      <c r="D422" s="158" t="s">
        <v>158</v>
      </c>
      <c r="E422" s="158" t="s">
        <v>133</v>
      </c>
      <c r="F422" s="159">
        <v>636</v>
      </c>
    </row>
    <row r="423" spans="1:6" x14ac:dyDescent="0.3">
      <c r="A423" s="157">
        <v>416</v>
      </c>
      <c r="B423" s="143" t="s">
        <v>127</v>
      </c>
      <c r="C423" s="144" t="s">
        <v>742</v>
      </c>
      <c r="D423" s="133" t="s">
        <v>459</v>
      </c>
      <c r="E423" s="133" t="s">
        <v>133</v>
      </c>
      <c r="F423" s="134">
        <v>6497.43</v>
      </c>
    </row>
    <row r="424" spans="1:6" x14ac:dyDescent="0.3">
      <c r="A424" s="157">
        <v>417</v>
      </c>
      <c r="B424" s="143" t="s">
        <v>127</v>
      </c>
      <c r="C424" s="144" t="s">
        <v>742</v>
      </c>
      <c r="D424" s="133" t="s">
        <v>311</v>
      </c>
      <c r="E424" s="133" t="s">
        <v>133</v>
      </c>
      <c r="F424" s="134">
        <v>6309.69</v>
      </c>
    </row>
    <row r="425" spans="1:6" x14ac:dyDescent="0.3">
      <c r="A425" s="157">
        <v>418</v>
      </c>
      <c r="B425" s="143" t="s">
        <v>152</v>
      </c>
      <c r="C425" s="144" t="s">
        <v>743</v>
      </c>
      <c r="D425" s="133" t="s">
        <v>744</v>
      </c>
      <c r="E425" s="133" t="s">
        <v>133</v>
      </c>
      <c r="F425" s="134">
        <v>174.36</v>
      </c>
    </row>
    <row r="426" spans="1:6" x14ac:dyDescent="0.3">
      <c r="A426" s="157">
        <v>419</v>
      </c>
      <c r="B426" s="143" t="s">
        <v>331</v>
      </c>
      <c r="C426" s="144" t="s">
        <v>745</v>
      </c>
      <c r="D426" s="133" t="s">
        <v>253</v>
      </c>
      <c r="E426" s="133" t="s">
        <v>133</v>
      </c>
      <c r="F426" s="134">
        <v>174.08</v>
      </c>
    </row>
    <row r="427" spans="1:6" x14ac:dyDescent="0.3">
      <c r="A427" s="157">
        <v>420</v>
      </c>
      <c r="B427" s="143" t="s">
        <v>282</v>
      </c>
      <c r="C427" s="144" t="s">
        <v>746</v>
      </c>
      <c r="D427" s="133" t="s">
        <v>311</v>
      </c>
      <c r="E427" s="133" t="s">
        <v>133</v>
      </c>
      <c r="F427" s="134">
        <v>7449.72</v>
      </c>
    </row>
    <row r="428" spans="1:6" x14ac:dyDescent="0.3">
      <c r="A428" s="157">
        <v>421</v>
      </c>
      <c r="B428" s="143" t="s">
        <v>178</v>
      </c>
      <c r="C428" s="144" t="s">
        <v>747</v>
      </c>
      <c r="D428" s="133" t="s">
        <v>518</v>
      </c>
      <c r="E428" s="133" t="s">
        <v>133</v>
      </c>
      <c r="F428" s="134">
        <v>2110.41</v>
      </c>
    </row>
    <row r="429" spans="1:6" x14ac:dyDescent="0.3">
      <c r="A429" s="157">
        <v>422</v>
      </c>
      <c r="B429" s="143" t="s">
        <v>150</v>
      </c>
      <c r="C429" s="144" t="s">
        <v>135</v>
      </c>
      <c r="D429" s="133" t="s">
        <v>748</v>
      </c>
      <c r="E429" s="133" t="s">
        <v>133</v>
      </c>
      <c r="F429" s="134">
        <v>1472.9</v>
      </c>
    </row>
    <row r="430" spans="1:6" x14ac:dyDescent="0.3">
      <c r="A430" s="157">
        <v>423</v>
      </c>
      <c r="B430" s="143" t="s">
        <v>798</v>
      </c>
      <c r="C430" s="133" t="s">
        <v>851</v>
      </c>
      <c r="D430" s="158" t="s">
        <v>852</v>
      </c>
      <c r="E430" s="158" t="s">
        <v>133</v>
      </c>
      <c r="F430" s="159">
        <v>329</v>
      </c>
    </row>
    <row r="431" spans="1:6" x14ac:dyDescent="0.3">
      <c r="A431" s="157">
        <v>424</v>
      </c>
      <c r="B431" s="143" t="s">
        <v>127</v>
      </c>
      <c r="C431" s="144" t="s">
        <v>749</v>
      </c>
      <c r="D431" s="133" t="s">
        <v>678</v>
      </c>
      <c r="E431" s="133" t="s">
        <v>133</v>
      </c>
      <c r="F431" s="134">
        <v>219.97</v>
      </c>
    </row>
    <row r="432" spans="1:6" x14ac:dyDescent="0.3">
      <c r="A432" s="157">
        <v>425</v>
      </c>
      <c r="B432" s="143" t="s">
        <v>150</v>
      </c>
      <c r="C432" s="144" t="s">
        <v>750</v>
      </c>
      <c r="D432" s="133" t="s">
        <v>492</v>
      </c>
      <c r="E432" s="133" t="s">
        <v>130</v>
      </c>
      <c r="F432" s="134">
        <v>205.46</v>
      </c>
    </row>
    <row r="433" spans="1:6" x14ac:dyDescent="0.3">
      <c r="A433" s="157">
        <v>426</v>
      </c>
      <c r="B433" s="143" t="s">
        <v>127</v>
      </c>
      <c r="C433" s="144" t="s">
        <v>751</v>
      </c>
      <c r="D433" s="133" t="s">
        <v>752</v>
      </c>
      <c r="E433" s="133" t="s">
        <v>133</v>
      </c>
      <c r="F433" s="134">
        <v>16034.25</v>
      </c>
    </row>
    <row r="434" spans="1:6" x14ac:dyDescent="0.3">
      <c r="A434" s="157">
        <v>427</v>
      </c>
      <c r="B434" s="143" t="s">
        <v>127</v>
      </c>
      <c r="C434" s="144" t="s">
        <v>751</v>
      </c>
      <c r="D434" s="133" t="s">
        <v>202</v>
      </c>
      <c r="E434" s="133" t="s">
        <v>133</v>
      </c>
      <c r="F434" s="134">
        <v>191.51</v>
      </c>
    </row>
    <row r="435" spans="1:6" x14ac:dyDescent="0.3">
      <c r="A435" s="157">
        <v>428</v>
      </c>
      <c r="B435" s="143" t="s">
        <v>127</v>
      </c>
      <c r="C435" s="144" t="s">
        <v>753</v>
      </c>
      <c r="D435" s="133" t="s">
        <v>754</v>
      </c>
      <c r="E435" s="133" t="s">
        <v>133</v>
      </c>
      <c r="F435" s="134">
        <v>341.86</v>
      </c>
    </row>
    <row r="436" spans="1:6" x14ac:dyDescent="0.3">
      <c r="A436" s="157">
        <v>429</v>
      </c>
      <c r="B436" s="143" t="s">
        <v>150</v>
      </c>
      <c r="C436" s="144" t="s">
        <v>755</v>
      </c>
      <c r="D436" s="133" t="s">
        <v>756</v>
      </c>
      <c r="E436" s="133" t="s">
        <v>133</v>
      </c>
      <c r="F436" s="134">
        <v>5.13</v>
      </c>
    </row>
    <row r="437" spans="1:6" x14ac:dyDescent="0.3">
      <c r="A437" s="157">
        <v>430</v>
      </c>
      <c r="B437" s="143" t="s">
        <v>200</v>
      </c>
      <c r="C437" s="144" t="s">
        <v>757</v>
      </c>
      <c r="D437" s="133" t="s">
        <v>129</v>
      </c>
      <c r="E437" s="133" t="s">
        <v>133</v>
      </c>
      <c r="F437" s="134">
        <v>105.37</v>
      </c>
    </row>
    <row r="438" spans="1:6" x14ac:dyDescent="0.3">
      <c r="A438" s="157">
        <v>431</v>
      </c>
      <c r="B438" s="143" t="s">
        <v>127</v>
      </c>
      <c r="C438" s="144" t="s">
        <v>128</v>
      </c>
      <c r="D438" s="133" t="s">
        <v>129</v>
      </c>
      <c r="E438" s="133" t="s">
        <v>130</v>
      </c>
      <c r="F438" s="134">
        <v>83916.880000000107</v>
      </c>
    </row>
    <row r="439" spans="1:6" x14ac:dyDescent="0.3">
      <c r="A439" s="157">
        <v>432</v>
      </c>
      <c r="B439" s="143" t="s">
        <v>127</v>
      </c>
      <c r="C439" s="144" t="s">
        <v>758</v>
      </c>
      <c r="D439" s="133" t="s">
        <v>759</v>
      </c>
      <c r="E439" s="133" t="s">
        <v>133</v>
      </c>
      <c r="F439" s="134">
        <v>28.65</v>
      </c>
    </row>
    <row r="440" spans="1:6" x14ac:dyDescent="0.3">
      <c r="A440" s="157">
        <v>433</v>
      </c>
      <c r="B440" s="143" t="s">
        <v>232</v>
      </c>
      <c r="C440" s="144" t="s">
        <v>760</v>
      </c>
      <c r="D440" s="133" t="s">
        <v>761</v>
      </c>
      <c r="E440" s="133" t="s">
        <v>133</v>
      </c>
      <c r="F440" s="134">
        <v>6044.99</v>
      </c>
    </row>
    <row r="441" spans="1:6" x14ac:dyDescent="0.3">
      <c r="A441" s="157">
        <v>434</v>
      </c>
      <c r="B441" s="143" t="s">
        <v>150</v>
      </c>
      <c r="C441" s="144" t="s">
        <v>762</v>
      </c>
      <c r="D441" s="133" t="s">
        <v>762</v>
      </c>
      <c r="E441" s="133" t="s">
        <v>133</v>
      </c>
      <c r="F441" s="134">
        <v>2434.12</v>
      </c>
    </row>
    <row r="442" spans="1:6" x14ac:dyDescent="0.3">
      <c r="A442" s="160"/>
      <c r="B442" s="160"/>
      <c r="C442" s="160"/>
      <c r="D442" s="160"/>
      <c r="E442" s="160"/>
      <c r="F442" s="161">
        <f>SUM(F8:F441)</f>
        <v>1639777.9649999985</v>
      </c>
    </row>
  </sheetData>
  <sheetProtection selectLockedCells="1" sort="0" selectUnlockedCells="1"/>
  <sortState xmlns:xlrd2="http://schemas.microsoft.com/office/spreadsheetml/2017/richdata2" ref="B9:G396">
    <sortCondition ref="C9:C396"/>
    <sortCondition ref="D9:D396"/>
  </sortState>
  <mergeCells count="85">
    <mergeCell ref="P392:R392"/>
    <mergeCell ref="P389:R389"/>
    <mergeCell ref="P390:R390"/>
    <mergeCell ref="P391:R391"/>
    <mergeCell ref="P386:R386"/>
    <mergeCell ref="P387:R387"/>
    <mergeCell ref="P388:R388"/>
    <mergeCell ref="L384:N384"/>
    <mergeCell ref="R384:S384"/>
    <mergeCell ref="L385:N385"/>
    <mergeCell ref="R385:S385"/>
    <mergeCell ref="L382:N382"/>
    <mergeCell ref="R382:S382"/>
    <mergeCell ref="L383:N383"/>
    <mergeCell ref="R383:S383"/>
    <mergeCell ref="L380:N380"/>
    <mergeCell ref="R380:S380"/>
    <mergeCell ref="L381:N381"/>
    <mergeCell ref="R381:S381"/>
    <mergeCell ref="L378:N378"/>
    <mergeCell ref="R378:S378"/>
    <mergeCell ref="L379:N379"/>
    <mergeCell ref="R379:S379"/>
    <mergeCell ref="L376:N376"/>
    <mergeCell ref="R376:S376"/>
    <mergeCell ref="L377:N377"/>
    <mergeCell ref="R377:S377"/>
    <mergeCell ref="L374:N374"/>
    <mergeCell ref="R374:S374"/>
    <mergeCell ref="L375:N375"/>
    <mergeCell ref="R375:S375"/>
    <mergeCell ref="L372:N372"/>
    <mergeCell ref="R372:S372"/>
    <mergeCell ref="L373:N373"/>
    <mergeCell ref="R373:S373"/>
    <mergeCell ref="L370:N370"/>
    <mergeCell ref="R370:S370"/>
    <mergeCell ref="L371:N371"/>
    <mergeCell ref="R371:S371"/>
    <mergeCell ref="L367:O367"/>
    <mergeCell ref="L368:O368"/>
    <mergeCell ref="L369:N369"/>
    <mergeCell ref="R369:S369"/>
    <mergeCell ref="L365:N365"/>
    <mergeCell ref="R365:S365"/>
    <mergeCell ref="L366:N366"/>
    <mergeCell ref="R366:S366"/>
    <mergeCell ref="L363:N363"/>
    <mergeCell ref="R363:S363"/>
    <mergeCell ref="L364:N364"/>
    <mergeCell ref="R364:S364"/>
    <mergeCell ref="L361:N361"/>
    <mergeCell ref="R361:S361"/>
    <mergeCell ref="L362:N362"/>
    <mergeCell ref="R362:S362"/>
    <mergeCell ref="L359:N359"/>
    <mergeCell ref="R359:S359"/>
    <mergeCell ref="L360:N360"/>
    <mergeCell ref="R360:S360"/>
    <mergeCell ref="L357:N357"/>
    <mergeCell ref="R357:S357"/>
    <mergeCell ref="L358:N358"/>
    <mergeCell ref="R358:S358"/>
    <mergeCell ref="L355:N355"/>
    <mergeCell ref="R355:S355"/>
    <mergeCell ref="L356:N356"/>
    <mergeCell ref="R356:S356"/>
    <mergeCell ref="L353:N353"/>
    <mergeCell ref="R353:S353"/>
    <mergeCell ref="L354:N354"/>
    <mergeCell ref="R354:S354"/>
    <mergeCell ref="L351:N351"/>
    <mergeCell ref="R351:S351"/>
    <mergeCell ref="L352:N352"/>
    <mergeCell ref="R352:S352"/>
    <mergeCell ref="A5:F5"/>
    <mergeCell ref="A1:F1"/>
    <mergeCell ref="A2:F2"/>
    <mergeCell ref="A3:F3"/>
    <mergeCell ref="A4:F4"/>
    <mergeCell ref="A6:A7"/>
    <mergeCell ref="B6:B7"/>
    <mergeCell ref="F6:F7"/>
    <mergeCell ref="C6:D6"/>
    <mergeCell ref="E6:E7"/>
  </mergeCells>
  <printOptions horizontalCentered="1"/>
  <pageMargins left="0" right="0" top="0.5" bottom="0.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EE0B79B9BC24C84C006433F2225FF" ma:contentTypeVersion="17" ma:contentTypeDescription="Create a new document." ma:contentTypeScope="" ma:versionID="d0aec9cbaed8c37877e32d425d5b6792">
  <xsd:schema xmlns:xsd="http://www.w3.org/2001/XMLSchema" xmlns:xs="http://www.w3.org/2001/XMLSchema" xmlns:p="http://schemas.microsoft.com/office/2006/metadata/properties" xmlns:ns1="http://schemas.microsoft.com/sharepoint/v3" xmlns:ns2="226f77a0-82b0-4203-9204-49be0881ee7d" xmlns:ns3="e915a2e6-9d95-4edd-820d-8184dc4c215b" targetNamespace="http://schemas.microsoft.com/office/2006/metadata/properties" ma:root="true" ma:fieldsID="18a163ea45aab96565c27cdb18957b32" ns1:_="" ns2:_="" ns3:_="">
    <xsd:import namespace="http://schemas.microsoft.com/sharepoint/v3"/>
    <xsd:import namespace="226f77a0-82b0-4203-9204-49be0881ee7d"/>
    <xsd:import namespace="e915a2e6-9d95-4edd-820d-8184dc4c21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f77a0-82b0-4203-9204-49be0881ee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5a2e6-9d95-4edd-820d-8184dc4c215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e8c8078-ffb1-435a-a76e-68674b2f7c98}" ma:internalName="TaxCatchAll" ma:showField="CatchAllData" ma:web="e915a2e6-9d95-4edd-820d-8184dc4c2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915a2e6-9d95-4edd-820d-8184dc4c215b" xsi:nil="true"/>
    <lcf76f155ced4ddcb4097134ff3c332f xmlns="226f77a0-82b0-4203-9204-49be0881ee7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1A7168-2B7B-4D39-991D-24D23444BC58}"/>
</file>

<file path=customXml/itemProps2.xml><?xml version="1.0" encoding="utf-8"?>
<ds:datastoreItem xmlns:ds="http://schemas.openxmlformats.org/officeDocument/2006/customXml" ds:itemID="{09435F43-B7DD-4955-AAB0-71F6A73A8B2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6d0908f-37d2-410d-9b87-602a7c788627"/>
    <ds:schemaRef ds:uri="9d49f072-b874-4a02-a1e9-90804f790991"/>
  </ds:schemaRefs>
</ds:datastoreItem>
</file>

<file path=customXml/itemProps3.xml><?xml version="1.0" encoding="utf-8"?>
<ds:datastoreItem xmlns:ds="http://schemas.openxmlformats.org/officeDocument/2006/customXml" ds:itemID="{00025AAF-9157-4C29-876C-CDD9D10E78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Top 10</vt:lpstr>
      <vt:lpstr>EMS-Cumulative</vt:lpstr>
      <vt:lpstr>HOSP-Cumulative</vt:lpstr>
      <vt:lpstr>PHYS-Alpha</vt:lpstr>
      <vt:lpstr>'EMS-Cumulative'!Print_Area</vt:lpstr>
      <vt:lpstr>'PHYS-Alpha'!Print_Area</vt:lpstr>
      <vt:lpstr>'EMS-Cumulative'!Print_Titles</vt:lpstr>
      <vt:lpstr>'PHYS-Alpha'!Print_Titles</vt:lpstr>
    </vt:vector>
  </TitlesOfParts>
  <Manager/>
  <Company>OSDH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</dc:creator>
  <cp:keywords/>
  <dc:description/>
  <cp:lastModifiedBy>Linda L Dockery</cp:lastModifiedBy>
  <cp:revision/>
  <dcterms:created xsi:type="dcterms:W3CDTF">2012-11-06T16:36:15Z</dcterms:created>
  <dcterms:modified xsi:type="dcterms:W3CDTF">2023-09-12T18:29:43Z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0x0101000FD7EBFCD56C594DAA4D9685D4A44395</vt:lpwstr>
  </property>
  <property fmtid="{D5CDD505-2E9C-101B-9397-08002B2CF9AE}" pid="3" name="MediaServiceImageTags">
    <vt:lpwstr/>
  </property>
</Properties>
</file>