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1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.sharepoint.com/sites/TraumaDivision/Trauma Fund/TF 2022 Apr_DOS Jul-Dec 2020/Reports/"/>
    </mc:Choice>
  </mc:AlternateContent>
  <xr:revisionPtr revIDLastSave="0" documentId="8_{7B61DCFE-F61C-4126-A211-B8B01D595366}" xr6:coauthVersionLast="47" xr6:coauthVersionMax="47" xr10:uidLastSave="{00000000-0000-0000-0000-000000000000}"/>
  <bookViews>
    <workbookView xWindow="-108" yWindow="-108" windowWidth="23256" windowHeight="12576" tabRatio="823" xr2:uid="{00000000-000D-0000-FFFF-FFFF00000000}"/>
  </bookViews>
  <sheets>
    <sheet name="Top10" sheetId="3" r:id="rId1"/>
    <sheet name="EMS-Cumulative" sheetId="29" r:id="rId2"/>
    <sheet name="HOSP-Cumulative" sheetId="31" r:id="rId3"/>
    <sheet name="PHYS-Alpha" sheetId="20" r:id="rId4"/>
  </sheets>
  <definedNames>
    <definedName name="_xlnm._FilterDatabase" localSheetId="1" hidden="1">'EMS-Cumulative'!$A$11:$Q$49</definedName>
    <definedName name="_xlnm._FilterDatabase" localSheetId="3" hidden="1">'PHYS-Alpha'!$A$7:$BN$7</definedName>
    <definedName name="_xlnm.Print_Area" localSheetId="1">'EMS-Cumulative'!$A$1:$M$52</definedName>
    <definedName name="_xlnm.Print_Area" localSheetId="3">'PHYS-Alpha'!$A$1:$F$7</definedName>
    <definedName name="_xlnm.Print_Area" localSheetId="0">'Top10'!$A$1:$F$62</definedName>
    <definedName name="_xlnm.Print_Titles" localSheetId="1">'EMS-Cumulative'!$1:$11</definedName>
    <definedName name="_xlnm.Print_Titles" localSheetId="3">'PHYS-Alpha'!$1:$7</definedName>
    <definedName name="_xlnm.Print_Titles" localSheetId="0">'Top10'!$1:$4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3" l="1"/>
  <c r="F33" i="3"/>
  <c r="M9" i="29"/>
  <c r="M8" i="31"/>
  <c r="K71" i="31"/>
  <c r="L71" i="31"/>
  <c r="K49" i="29"/>
  <c r="L49" i="29"/>
  <c r="L48" i="29"/>
  <c r="K48" i="29"/>
  <c r="J48" i="29"/>
  <c r="L70" i="31"/>
  <c r="K70" i="31"/>
  <c r="J69" i="31"/>
  <c r="K69" i="31"/>
  <c r="L69" i="31"/>
  <c r="L47" i="29"/>
  <c r="K47" i="29"/>
  <c r="J47" i="29"/>
  <c r="J49" i="29" s="1"/>
  <c r="M17" i="29"/>
  <c r="J70" i="31" l="1"/>
  <c r="J71" i="31" s="1"/>
  <c r="I69" i="31"/>
  <c r="I48" i="29"/>
  <c r="I47" i="29"/>
  <c r="I70" i="31" s="1"/>
  <c r="I71" i="31" s="1"/>
  <c r="F61" i="3"/>
  <c r="E61" i="3"/>
  <c r="E60" i="3"/>
  <c r="E59" i="3"/>
  <c r="E58" i="3"/>
  <c r="E57" i="3"/>
  <c r="E56" i="3"/>
  <c r="E55" i="3"/>
  <c r="E54" i="3"/>
  <c r="E53" i="3"/>
  <c r="E52" i="3"/>
  <c r="E51" i="3"/>
  <c r="F62" i="3"/>
  <c r="F47" i="3"/>
  <c r="L10" i="29"/>
  <c r="I49" i="29" l="1"/>
  <c r="F479" i="20"/>
  <c r="M13" i="29"/>
  <c r="M14" i="29"/>
  <c r="M15" i="29"/>
  <c r="M16" i="29"/>
  <c r="M18" i="29"/>
  <c r="M19" i="29"/>
  <c r="M20" i="29"/>
  <c r="M21" i="29"/>
  <c r="M22" i="29"/>
  <c r="M23" i="29"/>
  <c r="M24" i="29"/>
  <c r="M25" i="29"/>
  <c r="M26" i="29"/>
  <c r="M27" i="29"/>
  <c r="M28" i="29"/>
  <c r="M29" i="29"/>
  <c r="M30" i="29"/>
  <c r="M31" i="29"/>
  <c r="M32" i="29"/>
  <c r="M33" i="29"/>
  <c r="M34" i="29"/>
  <c r="M35" i="29"/>
  <c r="M36" i="29"/>
  <c r="M37" i="29"/>
  <c r="M38" i="29"/>
  <c r="M39" i="29"/>
  <c r="M40" i="29"/>
  <c r="M41" i="29"/>
  <c r="M42" i="29"/>
  <c r="M43" i="29"/>
  <c r="M44" i="29"/>
  <c r="M45" i="29"/>
  <c r="M46" i="29"/>
  <c r="M12" i="29"/>
  <c r="D46" i="3" l="1"/>
  <c r="F31" i="3"/>
  <c r="E31" i="3"/>
  <c r="D31" i="3"/>
  <c r="F19" i="3"/>
  <c r="E19" i="3"/>
  <c r="D19" i="3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11" i="31"/>
  <c r="H47" i="29"/>
  <c r="G47" i="29"/>
  <c r="E47" i="29"/>
  <c r="E70" i="31" s="1"/>
  <c r="E69" i="31"/>
  <c r="E48" i="29" s="1"/>
  <c r="G69" i="31"/>
  <c r="G48" i="29" s="1"/>
  <c r="H69" i="31"/>
  <c r="H48" i="29" s="1"/>
  <c r="M47" i="29" l="1"/>
  <c r="D32" i="3"/>
  <c r="E32" i="3"/>
  <c r="F32" i="3"/>
  <c r="D33" i="3"/>
  <c r="M69" i="31"/>
  <c r="D47" i="3"/>
  <c r="M48" i="29"/>
  <c r="G49" i="29"/>
  <c r="H49" i="29"/>
  <c r="E49" i="29"/>
  <c r="M49" i="29" l="1"/>
  <c r="E46" i="3" l="1"/>
  <c r="F69" i="31"/>
  <c r="E47" i="3" s="1"/>
  <c r="F48" i="29" l="1"/>
  <c r="F49" i="29"/>
  <c r="F47" i="29" l="1"/>
  <c r="F70" i="31" s="1"/>
  <c r="F71" i="31" s="1"/>
  <c r="E33" i="3" l="1"/>
  <c r="G8" i="31"/>
  <c r="H8" i="31"/>
  <c r="H9" i="31" s="1"/>
  <c r="K9" i="31"/>
  <c r="I9" i="31"/>
  <c r="J9" i="31"/>
  <c r="G9" i="31" l="1"/>
  <c r="L9" i="31"/>
  <c r="M9" i="31" l="1"/>
  <c r="H70" i="31" l="1"/>
  <c r="G70" i="31"/>
  <c r="H71" i="31" l="1"/>
  <c r="G71" i="31" l="1"/>
  <c r="K10" i="29"/>
  <c r="J10" i="29"/>
  <c r="I10" i="29"/>
  <c r="H10" i="29"/>
  <c r="G10" i="29"/>
  <c r="M10" i="29" l="1"/>
  <c r="E71" i="31"/>
  <c r="M70" i="31" l="1"/>
  <c r="M71" i="31" l="1"/>
</calcChain>
</file>

<file path=xl/sharedStrings.xml><?xml version="1.0" encoding="utf-8"?>
<sst xmlns="http://schemas.openxmlformats.org/spreadsheetml/2006/main" count="2260" uniqueCount="900">
  <si>
    <t>* Trauma Fund 2022 April *</t>
  </si>
  <si>
    <t>Top Ten Reimbursement Recipient, By Provider</t>
  </si>
  <si>
    <t>Claims July 1, 2020 through December 31, 2020</t>
  </si>
  <si>
    <t>TOTAL AMOUNT DISTRIBUTED - completion of six installments</t>
  </si>
  <si>
    <t>(Updated September 23, 2022)</t>
  </si>
  <si>
    <t>EMS Agency Name</t>
  </si>
  <si>
    <t>Trauma Region</t>
  </si>
  <si>
    <t>Uncompensated Cost ($)</t>
  </si>
  <si>
    <t>% Allocation</t>
  </si>
  <si>
    <t>Facility Share ($)</t>
  </si>
  <si>
    <t>AIR AMBULANCE</t>
  </si>
  <si>
    <t>Air Evac Lifeteam - Ada 396</t>
  </si>
  <si>
    <t>A</t>
  </si>
  <si>
    <t>Air Evac Lifeteam - Claremore 397</t>
  </si>
  <si>
    <t>Air Evac Lifeteam - Ardmore 491</t>
  </si>
  <si>
    <t>Med-Trans Corporation - First Flight 505</t>
  </si>
  <si>
    <t>Air Evac Lifeteam - TX - Sherman/Decatur/Greenville 428</t>
  </si>
  <si>
    <t>Air Evac Lifeteam - Ponca City/Stillwater 495</t>
  </si>
  <si>
    <t>Med-Trans Corporation - McAlester Regional Air Care 489</t>
  </si>
  <si>
    <t>Air Evac Lifeteam - Henryetta 500</t>
  </si>
  <si>
    <t>Air Evac Lifeteam - Muskogee 433</t>
  </si>
  <si>
    <t>Air Evac Lifeteam - Paris, TX 516</t>
  </si>
  <si>
    <t>Subtotal 1:</t>
  </si>
  <si>
    <t>GROUND AMBULANCE</t>
  </si>
  <si>
    <t>EMSA-West Division</t>
  </si>
  <si>
    <t>EMSA-East Division</t>
  </si>
  <si>
    <t xml:space="preserve"> </t>
  </si>
  <si>
    <t>Antlers EMS (City of)</t>
  </si>
  <si>
    <t>Southern Oklahoma Ambulance Service</t>
  </si>
  <si>
    <t>Sinor Emergency Medical Services - Clinton</t>
  </si>
  <si>
    <t>McAlester Fire Department (City Of)</t>
  </si>
  <si>
    <t>Kirks Emergency Service</t>
  </si>
  <si>
    <t>Johnston County EMS</t>
  </si>
  <si>
    <t>Muskogee County EMS</t>
  </si>
  <si>
    <t>McClain Grady EMS District #1</t>
  </si>
  <si>
    <t>Subtotal 2:</t>
  </si>
  <si>
    <t>Total for Top 10 Air &amp; Ground Ambulance =</t>
  </si>
  <si>
    <t>Total EMS =</t>
  </si>
  <si>
    <t>Hospital Name</t>
  </si>
  <si>
    <t>Uncompensated Cost</t>
  </si>
  <si>
    <t>Facility Share</t>
  </si>
  <si>
    <t>OU Health University of Oklahoma Medical Center</t>
  </si>
  <si>
    <t>Ascension St John Medical Center</t>
  </si>
  <si>
    <t>Saint Francis Hospital, Inc.</t>
  </si>
  <si>
    <t>SSM Health St Anthony Hospital - Oklahoma City</t>
  </si>
  <si>
    <t>Hillcrest Medical Center</t>
  </si>
  <si>
    <t>INTEGRIS Baptist Medical Center, Inc</t>
  </si>
  <si>
    <t>Mercy Hospital Oklahoma City, Inc.</t>
  </si>
  <si>
    <t>Mercy Hospital Ardmore, Inc.</t>
  </si>
  <si>
    <t>Comanche County Memorial Hospital</t>
  </si>
  <si>
    <t>Ascension St John Jane Phillips Medical Center</t>
  </si>
  <si>
    <t xml:space="preserve">Total Top 10 Hospitals = </t>
  </si>
  <si>
    <t xml:space="preserve">Total Hospitals = </t>
  </si>
  <si>
    <t>Physician Group Name</t>
  </si>
  <si>
    <t>Physician Name</t>
  </si>
  <si>
    <t>Individual Amount</t>
  </si>
  <si>
    <t>Last Name</t>
  </si>
  <si>
    <t>First Name</t>
  </si>
  <si>
    <t>OU Physicians</t>
  </si>
  <si>
    <t>Cross</t>
  </si>
  <si>
    <t>Alisa</t>
  </si>
  <si>
    <t>Ertl</t>
  </si>
  <si>
    <t>William</t>
  </si>
  <si>
    <t>Blair</t>
  </si>
  <si>
    <t>Scott</t>
  </si>
  <si>
    <t>Celii</t>
  </si>
  <si>
    <t>Amanda</t>
  </si>
  <si>
    <t>AHS Oklahoma Physician Group, LLC dba Utica Park Clinic</t>
  </si>
  <si>
    <t>Dickens</t>
  </si>
  <si>
    <t>Eugene</t>
  </si>
  <si>
    <t>Orthopedic &amp; Trauma Services of Oklahoma</t>
  </si>
  <si>
    <t>Norris</t>
  </si>
  <si>
    <t>Brent</t>
  </si>
  <si>
    <t>Lehman</t>
  </si>
  <si>
    <t>Thomas</t>
  </si>
  <si>
    <t>Hull</t>
  </si>
  <si>
    <t>Brandon</t>
  </si>
  <si>
    <t>Teague</t>
  </si>
  <si>
    <t>David</t>
  </si>
  <si>
    <t>Quang</t>
  </si>
  <si>
    <t>Celia</t>
  </si>
  <si>
    <t xml:space="preserve">Total Physicians = </t>
  </si>
  <si>
    <t>EMS - In Alphabetical Order</t>
  </si>
  <si>
    <t>Claims July 1, 2020 to December 31, 2020</t>
  </si>
  <si>
    <t>Payment Installments</t>
  </si>
  <si>
    <t>Total</t>
  </si>
  <si>
    <t>Payment Month</t>
  </si>
  <si>
    <t>April</t>
  </si>
  <si>
    <t>May</t>
  </si>
  <si>
    <t>June</t>
  </si>
  <si>
    <t>July</t>
  </si>
  <si>
    <t>August</t>
  </si>
  <si>
    <t>September</t>
  </si>
  <si>
    <t>Total Eligible Uncompensated Cost</t>
  </si>
  <si>
    <t>Total Amount Disbursed</t>
  </si>
  <si>
    <t>Reimbursement Rate</t>
  </si>
  <si>
    <t>Provider Name</t>
  </si>
  <si>
    <t>Type*</t>
  </si>
  <si>
    <t>Eligible Amount ($)</t>
  </si>
  <si>
    <t>Allocation    Share</t>
  </si>
  <si>
    <t>Provider Share ($)</t>
  </si>
  <si>
    <t>Distribution Period Total ($)</t>
  </si>
  <si>
    <t>Air Evac Lifeteam - Altus 473</t>
  </si>
  <si>
    <t>Air Evac Lifeteam - DeQueen 430</t>
  </si>
  <si>
    <t>Air Evac Lifeteam - Duncan 401</t>
  </si>
  <si>
    <t>$           2669.39*</t>
  </si>
  <si>
    <t>$          2757.43*</t>
  </si>
  <si>
    <t>$       998.21*</t>
  </si>
  <si>
    <t>Air Evac Lifeteam - Elk City 412</t>
  </si>
  <si>
    <t>Air Evac Lifeteam - Fort Smith 525</t>
  </si>
  <si>
    <t>Air Evac Lifeteam - Hugo/Idabel 494</t>
  </si>
  <si>
    <t>Air Evac Lifeteam - Kingfisher 492</t>
  </si>
  <si>
    <t>Air Evac Lifeteam - Seminole 540</t>
  </si>
  <si>
    <t>Air Evac Lifeteam - Springdale 400</t>
  </si>
  <si>
    <t>Air Evac Lifeteam - Weatherford 482</t>
  </si>
  <si>
    <t>Air Evac Lifeteam - Woodward 429</t>
  </si>
  <si>
    <t>Choctaw County Ambulance Authority</t>
  </si>
  <si>
    <t>Miller EMS, LLC</t>
  </si>
  <si>
    <t>Sinor Emergency Medical Services - Hobart</t>
  </si>
  <si>
    <t>Sinor Emergency Medical Services - Sayre</t>
  </si>
  <si>
    <t xml:space="preserve">     Total EMS = </t>
  </si>
  <si>
    <t xml:space="preserve">          Total Hospital = </t>
  </si>
  <si>
    <t xml:space="preserve">           Total EMS &amp; Hospital = </t>
  </si>
  <si>
    <t>*A=air ambulance; G=ground ambulance</t>
  </si>
  <si>
    <t>** $$ included in July Disbursement</t>
  </si>
  <si>
    <t>Hospital - In Alphabetical Order</t>
  </si>
  <si>
    <t xml:space="preserve">Payment Installments     </t>
  </si>
  <si>
    <t>Amount Disbursed</t>
  </si>
  <si>
    <t>Trauma Level</t>
  </si>
  <si>
    <t>Allocation Share</t>
  </si>
  <si>
    <t>AllianceHealth Durant</t>
  </si>
  <si>
    <t>H</t>
  </si>
  <si>
    <t>AllianceHealth Ponca City</t>
  </si>
  <si>
    <t>AllianceHealth Seminole</t>
  </si>
  <si>
    <t>Arbuckle Memorial Hospital Authority</t>
  </si>
  <si>
    <t>Ascension St John Broken Arrow</t>
  </si>
  <si>
    <t>Ascension St John Jane Phillips Nowata Hospital, Inc.</t>
  </si>
  <si>
    <t>Ascension St John Owasso</t>
  </si>
  <si>
    <t>Ascension St John Sapulpa</t>
  </si>
  <si>
    <t>Bailey Medical Center, LLC</t>
  </si>
  <si>
    <t>Choctaw Memorial Hospital</t>
  </si>
  <si>
    <t>Cleveland Area Hospital</t>
  </si>
  <si>
    <t>Cordell Memorial Hospital</t>
  </si>
  <si>
    <t>Duncan Regional Hospital, Inc</t>
  </si>
  <si>
    <t>Elkview General Hospital</t>
  </si>
  <si>
    <t>Fairfax Community Hospital</t>
  </si>
  <si>
    <t>Fairview Regional Medical Center Authority</t>
  </si>
  <si>
    <t>Grady Memorial Hospital Authority</t>
  </si>
  <si>
    <t>Great Plains Regional Medical Center</t>
  </si>
  <si>
    <t>Harper County Community Hospital</t>
  </si>
  <si>
    <t>Hillcrest Hospital Claremore</t>
  </si>
  <si>
    <t>Hillcrest Hospital Pryor</t>
  </si>
  <si>
    <t>Hillcrest Hospital South</t>
  </si>
  <si>
    <t>INTEGRIS Bass Baptist Health Center</t>
  </si>
  <si>
    <t>INTEGRIS Grove Hospital</t>
  </si>
  <si>
    <t>INTEGRIS Health Edmond, Inc</t>
  </si>
  <si>
    <t>INTEGRIS Miami Hospital</t>
  </si>
  <si>
    <t>INTEGRIS Southwest Medical Center</t>
  </si>
  <si>
    <t>Jackson County Memorial Hospital Authority</t>
  </si>
  <si>
    <t>McAlester Regional Health Center</t>
  </si>
  <si>
    <t>Memorial Hospital of Stilwell</t>
  </si>
  <si>
    <t>Memorial Hospital of Texas County Authority</t>
  </si>
  <si>
    <t>Mercy Hospital Kingfisher</t>
  </si>
  <si>
    <t>Mercy Hospital Logan County, Inc.</t>
  </si>
  <si>
    <t>Mercy Hospital Tishomingo</t>
  </si>
  <si>
    <t>Mercy Hospital Watonga</t>
  </si>
  <si>
    <t>Muscogee (Creek) Nation Medical Center</t>
  </si>
  <si>
    <t>Norman Regional Health System</t>
  </si>
  <si>
    <t>Northeastern Health System</t>
  </si>
  <si>
    <t>Oklahoma State University Medical Center</t>
  </si>
  <si>
    <t>OU Health University of Oklahoma Medical Center*</t>
  </si>
  <si>
    <t>Saint Francis Hospital Muskogee</t>
  </si>
  <si>
    <t>Saint Francis Hospital South, LLC</t>
  </si>
  <si>
    <t>Saint Francis Hospital Vinita</t>
  </si>
  <si>
    <t>Share Medical Center</t>
  </si>
  <si>
    <t>SSM Health St Anthony Hospital - Midwest City</t>
  </si>
  <si>
    <t>SSM Health St Anthony Hospital - Shawnee</t>
  </si>
  <si>
    <t>St Mary's Regional Medical Center</t>
  </si>
  <si>
    <t>Wagoner Community Hospital</t>
  </si>
  <si>
    <t>Weatherford Regional Hospital</t>
  </si>
  <si>
    <t xml:space="preserve">             Total Hospital = </t>
  </si>
  <si>
    <t xml:space="preserve">Total EMS = </t>
  </si>
  <si>
    <t xml:space="preserve">Total Hospital &amp; EMS = </t>
  </si>
  <si>
    <t xml:space="preserve">  </t>
  </si>
  <si>
    <t>*University Hospital Authority</t>
  </si>
  <si>
    <t>PHYSICIANS - In Alphabetical Order (Last Name, First Name)</t>
  </si>
  <si>
    <t>(Updated April 19, 2022)</t>
  </si>
  <si>
    <t>Business Name</t>
  </si>
  <si>
    <t>License Type</t>
  </si>
  <si>
    <t>Amount ($)</t>
  </si>
  <si>
    <t>St John Physicians, Inc</t>
  </si>
  <si>
    <t>Abdo</t>
  </si>
  <si>
    <t>Christoper</t>
  </si>
  <si>
    <t>DO</t>
  </si>
  <si>
    <t>Tony</t>
  </si>
  <si>
    <t>MD</t>
  </si>
  <si>
    <t>Integris Medical Group</t>
  </si>
  <si>
    <t>Abtahi</t>
  </si>
  <si>
    <t>Keivan</t>
  </si>
  <si>
    <t>Adil</t>
  </si>
  <si>
    <t>Abrar</t>
  </si>
  <si>
    <t>Agrawal</t>
  </si>
  <si>
    <t>Mukta</t>
  </si>
  <si>
    <t>Ahmad</t>
  </si>
  <si>
    <t>Zahid</t>
  </si>
  <si>
    <t>Al Awwad</t>
  </si>
  <si>
    <t>Alberawi</t>
  </si>
  <si>
    <t>Mohammad</t>
  </si>
  <si>
    <t>Albrecht</t>
  </si>
  <si>
    <t>Roxie</t>
  </si>
  <si>
    <t>Algan</t>
  </si>
  <si>
    <t>Sheila</t>
  </si>
  <si>
    <t>Allee</t>
  </si>
  <si>
    <t>Mark</t>
  </si>
  <si>
    <t>Alleman</t>
  </si>
  <si>
    <t>Anthony</t>
  </si>
  <si>
    <t>Radiology Consultants of Tulsa, Inc</t>
  </si>
  <si>
    <t>Allen</t>
  </si>
  <si>
    <t>Tate</t>
  </si>
  <si>
    <t>Warren Clinic, Inc</t>
  </si>
  <si>
    <t>Al-Shaer</t>
  </si>
  <si>
    <t>Moutasim</t>
  </si>
  <si>
    <t>Al-Taani</t>
  </si>
  <si>
    <t>Jamal</t>
  </si>
  <si>
    <t>Integris Cardiovascular Physicians</t>
  </si>
  <si>
    <t>Amil</t>
  </si>
  <si>
    <t>Azhar</t>
  </si>
  <si>
    <t>Amin</t>
  </si>
  <si>
    <t>Amgad</t>
  </si>
  <si>
    <t>Anadani</t>
  </si>
  <si>
    <t>Nidhiben</t>
  </si>
  <si>
    <t>Anderson</t>
  </si>
  <si>
    <t>Brett</t>
  </si>
  <si>
    <t>Steffan</t>
  </si>
  <si>
    <t>Andrahennady</t>
  </si>
  <si>
    <t>Sisira</t>
  </si>
  <si>
    <t>Arnold</t>
  </si>
  <si>
    <t>Charles</t>
  </si>
  <si>
    <t>Asad</t>
  </si>
  <si>
    <t>Zain</t>
  </si>
  <si>
    <t>Asch</t>
  </si>
  <si>
    <t>Adam</t>
  </si>
  <si>
    <t>Atherton</t>
  </si>
  <si>
    <t>Justin</t>
  </si>
  <si>
    <t>Auschwitz</t>
  </si>
  <si>
    <t>Tyler</t>
  </si>
  <si>
    <t>Azarian</t>
  </si>
  <si>
    <t>Maureen</t>
  </si>
  <si>
    <t>Tulsa Radiology Associates, Inc</t>
  </si>
  <si>
    <t>Baker</t>
  </si>
  <si>
    <t>Kevin</t>
  </si>
  <si>
    <t>Mary</t>
  </si>
  <si>
    <t>Baldeck</t>
  </si>
  <si>
    <t>Banerjee</t>
  </si>
  <si>
    <t>Chandramouli</t>
  </si>
  <si>
    <t>Barreiro</t>
  </si>
  <si>
    <t>Guilherme</t>
  </si>
  <si>
    <t>Barrett</t>
  </si>
  <si>
    <t>Penni</t>
  </si>
  <si>
    <t>Barrick</t>
  </si>
  <si>
    <t>Barton</t>
  </si>
  <si>
    <t>Roger</t>
  </si>
  <si>
    <t>Bauer</t>
  </si>
  <si>
    <t>Andrew</t>
  </si>
  <si>
    <t>Beckman</t>
  </si>
  <si>
    <t>Karen</t>
  </si>
  <si>
    <t>Bedekar</t>
  </si>
  <si>
    <t>Ajay</t>
  </si>
  <si>
    <t>Bennett</t>
  </si>
  <si>
    <t>Kimberly</t>
  </si>
  <si>
    <t>Care Communications LLC dba Saint Francis Trauma Institute</t>
  </si>
  <si>
    <t>Bergren</t>
  </si>
  <si>
    <t>Carl</t>
  </si>
  <si>
    <t>Beteck</t>
  </si>
  <si>
    <t>Besem</t>
  </si>
  <si>
    <t>AHS Oklahoma Heart LLC</t>
  </si>
  <si>
    <t>Betz</t>
  </si>
  <si>
    <t>Bhakta</t>
  </si>
  <si>
    <t>Ashesh</t>
  </si>
  <si>
    <t>Bien</t>
  </si>
  <si>
    <t>Alex</t>
  </si>
  <si>
    <t>Bierach</t>
  </si>
  <si>
    <t>Jennifer</t>
  </si>
  <si>
    <t>Biggs</t>
  </si>
  <si>
    <t>Daniel</t>
  </si>
  <si>
    <t>Blakely</t>
  </si>
  <si>
    <t>Gregory</t>
  </si>
  <si>
    <t>Boe</t>
  </si>
  <si>
    <t>Neurological Surgery dba Neurosurgery Specialists</t>
  </si>
  <si>
    <t>Boedeker</t>
  </si>
  <si>
    <t>Bolton</t>
  </si>
  <si>
    <t>Catherine</t>
  </si>
  <si>
    <t>Bolz</t>
  </si>
  <si>
    <t>Anglea</t>
  </si>
  <si>
    <t>Booth</t>
  </si>
  <si>
    <t>Kristina</t>
  </si>
  <si>
    <t>Borden</t>
  </si>
  <si>
    <t>Neil</t>
  </si>
  <si>
    <t>Bowen</t>
  </si>
  <si>
    <t>Ashley</t>
  </si>
  <si>
    <t>John</t>
  </si>
  <si>
    <t>Bracciale</t>
  </si>
  <si>
    <t>Donna</t>
  </si>
  <si>
    <t>Bradley</t>
  </si>
  <si>
    <t>Nathan</t>
  </si>
  <si>
    <t>Brandt</t>
  </si>
  <si>
    <t>Brannon</t>
  </si>
  <si>
    <t>Dale</t>
  </si>
  <si>
    <t>Brotherton</t>
  </si>
  <si>
    <t>Lawrence</t>
  </si>
  <si>
    <t>Brown</t>
  </si>
  <si>
    <t>Eric</t>
  </si>
  <si>
    <t>Kaitlyn</t>
  </si>
  <si>
    <t>Steven</t>
  </si>
  <si>
    <t>Browne</t>
  </si>
  <si>
    <t>Timothy</t>
  </si>
  <si>
    <t>Buchanan</t>
  </si>
  <si>
    <t>Patrick</t>
  </si>
  <si>
    <t>Bunting</t>
  </si>
  <si>
    <t>Kara</t>
  </si>
  <si>
    <t>Burns</t>
  </si>
  <si>
    <t>Estibaliz</t>
  </si>
  <si>
    <t>Butt</t>
  </si>
  <si>
    <t>Faiza</t>
  </si>
  <si>
    <t>Cai</t>
  </si>
  <si>
    <t>Rongsheng</t>
  </si>
  <si>
    <t>Calder</t>
  </si>
  <si>
    <t>Calvert</t>
  </si>
  <si>
    <t>Joshua</t>
  </si>
  <si>
    <t>Stephen</t>
  </si>
  <si>
    <t>Carstens</t>
  </si>
  <si>
    <t>Casey</t>
  </si>
  <si>
    <t>Smith</t>
  </si>
  <si>
    <t>Ceesay</t>
  </si>
  <si>
    <t>Karamba</t>
  </si>
  <si>
    <t>Michael</t>
  </si>
  <si>
    <t>Cheema</t>
  </si>
  <si>
    <t>Ahmed</t>
  </si>
  <si>
    <t>Chekofsky</t>
  </si>
  <si>
    <t>Kenneth</t>
  </si>
  <si>
    <t>Chenoweth</t>
  </si>
  <si>
    <t>Brian</t>
  </si>
  <si>
    <t>Tulsa Bone &amp; Joint Associates</t>
  </si>
  <si>
    <t>Childe</t>
  </si>
  <si>
    <t>Jessica</t>
  </si>
  <si>
    <t>Childs</t>
  </si>
  <si>
    <t>Darwin</t>
  </si>
  <si>
    <t>Chong</t>
  </si>
  <si>
    <t>Chonka</t>
  </si>
  <si>
    <t>Zachary</t>
  </si>
  <si>
    <t>Choudry</t>
  </si>
  <si>
    <t>Farooq</t>
  </si>
  <si>
    <t>OU Physicians-Tulsa (Dept of Surgery)</t>
  </si>
  <si>
    <t>Chow</t>
  </si>
  <si>
    <t>Jeffrey</t>
  </si>
  <si>
    <t>Clark</t>
  </si>
  <si>
    <t>Robert</t>
  </si>
  <si>
    <t>Clayton</t>
  </si>
  <si>
    <t>Clouser</t>
  </si>
  <si>
    <t>Conner</t>
  </si>
  <si>
    <t>Keri</t>
  </si>
  <si>
    <t>Conquest</t>
  </si>
  <si>
    <t>Anne</t>
  </si>
  <si>
    <t>Cook</t>
  </si>
  <si>
    <t>Jered</t>
  </si>
  <si>
    <t>Cornwell</t>
  </si>
  <si>
    <t>Benjamin</t>
  </si>
  <si>
    <t>Cowley</t>
  </si>
  <si>
    <t>Crawley</t>
  </si>
  <si>
    <t>Chad</t>
  </si>
  <si>
    <t>Jonathan</t>
  </si>
  <si>
    <t>Crowder</t>
  </si>
  <si>
    <t>Christopher</t>
  </si>
  <si>
    <t>Dadgar-Dehkordi</t>
  </si>
  <si>
    <t>Azad</t>
  </si>
  <si>
    <t>Dare</t>
  </si>
  <si>
    <t>Dasari</t>
  </si>
  <si>
    <t>Tarun</t>
  </si>
  <si>
    <t>Davey</t>
  </si>
  <si>
    <t>Dylan</t>
  </si>
  <si>
    <t>Joseph</t>
  </si>
  <si>
    <t>Dayyoub</t>
  </si>
  <si>
    <t>Tayyam</t>
  </si>
  <si>
    <t>Dean</t>
  </si>
  <si>
    <t>Lara</t>
  </si>
  <si>
    <t>Deel</t>
  </si>
  <si>
    <t>Chelsey</t>
  </si>
  <si>
    <t>Desai</t>
  </si>
  <si>
    <t>Masoom</t>
  </si>
  <si>
    <t>Dillon</t>
  </si>
  <si>
    <t>Paul</t>
  </si>
  <si>
    <t>Dixon</t>
  </si>
  <si>
    <t>Dodson</t>
  </si>
  <si>
    <t>Julie</t>
  </si>
  <si>
    <t>Doss</t>
  </si>
  <si>
    <t>Doyle</t>
  </si>
  <si>
    <t>Jacob</t>
  </si>
  <si>
    <t>Dressler</t>
  </si>
  <si>
    <t>Drinkaus</t>
  </si>
  <si>
    <t>Rebecca</t>
  </si>
  <si>
    <t>D'Souza</t>
  </si>
  <si>
    <t>Sharon</t>
  </si>
  <si>
    <t>Duguay</t>
  </si>
  <si>
    <t>Sean</t>
  </si>
  <si>
    <t>Dull</t>
  </si>
  <si>
    <t>Dumais</t>
  </si>
  <si>
    <t>Jules</t>
  </si>
  <si>
    <t>Durica</t>
  </si>
  <si>
    <t>Sarah</t>
  </si>
  <si>
    <t>Duvall</t>
  </si>
  <si>
    <t>Dyer</t>
  </si>
  <si>
    <t>Edington</t>
  </si>
  <si>
    <t>El Amm</t>
  </si>
  <si>
    <t>Christian</t>
  </si>
  <si>
    <t>El Rassi</t>
  </si>
  <si>
    <t>Edward</t>
  </si>
  <si>
    <t>Oklahoma Surgical Group, PLLC</t>
  </si>
  <si>
    <t>Eldridge</t>
  </si>
  <si>
    <t>Ellison-Brown</t>
  </si>
  <si>
    <t>Patricia</t>
  </si>
  <si>
    <t>Engstrom</t>
  </si>
  <si>
    <t>Erbar</t>
  </si>
  <si>
    <t>Gerald</t>
  </si>
  <si>
    <t>Fahd</t>
  </si>
  <si>
    <t>Sultan</t>
  </si>
  <si>
    <t>Fails</t>
  </si>
  <si>
    <t>Farmer</t>
  </si>
  <si>
    <t>Feighner</t>
  </si>
  <si>
    <t>Finer</t>
  </si>
  <si>
    <t>Janis</t>
  </si>
  <si>
    <t>Fischer</t>
  </si>
  <si>
    <t>Ian</t>
  </si>
  <si>
    <t>Fitter</t>
  </si>
  <si>
    <t>Folly</t>
  </si>
  <si>
    <t>Komi</t>
  </si>
  <si>
    <t>Ford</t>
  </si>
  <si>
    <t>Linsea</t>
  </si>
  <si>
    <t>Frandsen</t>
  </si>
  <si>
    <t>Melissa</t>
  </si>
  <si>
    <t>Fravel</t>
  </si>
  <si>
    <t>Dustin</t>
  </si>
  <si>
    <t>Fung</t>
  </si>
  <si>
    <t>Kar-Ming</t>
  </si>
  <si>
    <t>Furr</t>
  </si>
  <si>
    <t>James</t>
  </si>
  <si>
    <t>Gabriel</t>
  </si>
  <si>
    <t>Jean</t>
  </si>
  <si>
    <t>Gaddam</t>
  </si>
  <si>
    <t>Dinesh</t>
  </si>
  <si>
    <t>Gadiraju</t>
  </si>
  <si>
    <t>Taraka</t>
  </si>
  <si>
    <t>Gandra</t>
  </si>
  <si>
    <t>Sukumar</t>
  </si>
  <si>
    <t>Ganzer</t>
  </si>
  <si>
    <t>Garcia</t>
  </si>
  <si>
    <t>Guy</t>
  </si>
  <si>
    <t>Garrett</t>
  </si>
  <si>
    <t>Gatalica</t>
  </si>
  <si>
    <t>Zoran</t>
  </si>
  <si>
    <t>Gaut</t>
  </si>
  <si>
    <t>Gehrs</t>
  </si>
  <si>
    <t>Gernsback</t>
  </si>
  <si>
    <t>Joanna</t>
  </si>
  <si>
    <t>Gibelyou</t>
  </si>
  <si>
    <t>Richard</t>
  </si>
  <si>
    <t>Gierman</t>
  </si>
  <si>
    <t>Gillespie</t>
  </si>
  <si>
    <t>Campbell</t>
  </si>
  <si>
    <t>Glenn</t>
  </si>
  <si>
    <t>Godara</t>
  </si>
  <si>
    <t>Suchitra</t>
  </si>
  <si>
    <t>Gomes</t>
  </si>
  <si>
    <t>Marcos</t>
  </si>
  <si>
    <t>Goodwin</t>
  </si>
  <si>
    <t>Gopal</t>
  </si>
  <si>
    <t>Chitra</t>
  </si>
  <si>
    <t>Gordon</t>
  </si>
  <si>
    <t>Errol</t>
  </si>
  <si>
    <t>Gregg</t>
  </si>
  <si>
    <t>Griffin</t>
  </si>
  <si>
    <t>Gross</t>
  </si>
  <si>
    <t>Naina</t>
  </si>
  <si>
    <t>Gunter</t>
  </si>
  <si>
    <t>Halpin</t>
  </si>
  <si>
    <t>Halterman</t>
  </si>
  <si>
    <t>Haney</t>
  </si>
  <si>
    <t>Matthew</t>
  </si>
  <si>
    <t>Haragsim</t>
  </si>
  <si>
    <t>Lukas</t>
  </si>
  <si>
    <t>Harris</t>
  </si>
  <si>
    <t>Harvey</t>
  </si>
  <si>
    <t>Shani</t>
  </si>
  <si>
    <t>Hasbrook</t>
  </si>
  <si>
    <t>Connor</t>
  </si>
  <si>
    <t>Hassell</t>
  </si>
  <si>
    <t>Lewis</t>
  </si>
  <si>
    <t>Hastings</t>
  </si>
  <si>
    <t>Hope</t>
  </si>
  <si>
    <t>Kelly</t>
  </si>
  <si>
    <t>Hauger</t>
  </si>
  <si>
    <t>Kim</t>
  </si>
  <si>
    <t>Hawkins</t>
  </si>
  <si>
    <t>Beau</t>
  </si>
  <si>
    <t>Hayes</t>
  </si>
  <si>
    <t>Lisa</t>
  </si>
  <si>
    <t>Heimbach</t>
  </si>
  <si>
    <t>Helmy</t>
  </si>
  <si>
    <t>Henao Majia</t>
  </si>
  <si>
    <t>Juanita</t>
  </si>
  <si>
    <t>Henderson</t>
  </si>
  <si>
    <t>Hendrickson</t>
  </si>
  <si>
    <t>Hensel</t>
  </si>
  <si>
    <t>Hill</t>
  </si>
  <si>
    <t>Hiller</t>
  </si>
  <si>
    <t>Jay</t>
  </si>
  <si>
    <t>Ho</t>
  </si>
  <si>
    <t>Wyatt</t>
  </si>
  <si>
    <t>Holder</t>
  </si>
  <si>
    <t>Randall</t>
  </si>
  <si>
    <t>Holsaeter</t>
  </si>
  <si>
    <t>Svein</t>
  </si>
  <si>
    <t>Hong</t>
  </si>
  <si>
    <t>Julun</t>
  </si>
  <si>
    <t>Hoper</t>
  </si>
  <si>
    <t>Kari</t>
  </si>
  <si>
    <t>Hopkins</t>
  </si>
  <si>
    <t>Hounshell</t>
  </si>
  <si>
    <t>Huang</t>
  </si>
  <si>
    <t>Suyao</t>
  </si>
  <si>
    <t>Huard</t>
  </si>
  <si>
    <t>Huddleston</t>
  </si>
  <si>
    <t>Joe</t>
  </si>
  <si>
    <t>Humphrey</t>
  </si>
  <si>
    <t>Irvin</t>
  </si>
  <si>
    <t>Jain</t>
  </si>
  <si>
    <t>Uday</t>
  </si>
  <si>
    <t>Jarmakani</t>
  </si>
  <si>
    <t>Maha</t>
  </si>
  <si>
    <t>Jenkins</t>
  </si>
  <si>
    <t>Jennings</t>
  </si>
  <si>
    <t>Joslin</t>
  </si>
  <si>
    <t>Gale</t>
  </si>
  <si>
    <t>Kalani</t>
  </si>
  <si>
    <t>Kalapura</t>
  </si>
  <si>
    <t>Thomachan</t>
  </si>
  <si>
    <t>Kalkat</t>
  </si>
  <si>
    <t>Tejwant</t>
  </si>
  <si>
    <t>Kamau</t>
  </si>
  <si>
    <t>Kinya</t>
  </si>
  <si>
    <t>Kammerlocher</t>
  </si>
  <si>
    <t>Karpman</t>
  </si>
  <si>
    <t>Kastens</t>
  </si>
  <si>
    <t>Donald</t>
  </si>
  <si>
    <t>Kattula</t>
  </si>
  <si>
    <t>Sri</t>
  </si>
  <si>
    <t>Kebbe</t>
  </si>
  <si>
    <t>Jad</t>
  </si>
  <si>
    <t>Kempe</t>
  </si>
  <si>
    <t>Kendall</t>
  </si>
  <si>
    <t>Shon</t>
  </si>
  <si>
    <t>Kennedy</t>
  </si>
  <si>
    <t>Ryan</t>
  </si>
  <si>
    <t>Khalidi</t>
  </si>
  <si>
    <t>Imran</t>
  </si>
  <si>
    <t>Khan</t>
  </si>
  <si>
    <t>Zeeshan</t>
  </si>
  <si>
    <t>Khorgami</t>
  </si>
  <si>
    <t>Zhamak</t>
  </si>
  <si>
    <t>Kiefer</t>
  </si>
  <si>
    <t>Kilpadikar</t>
  </si>
  <si>
    <t>Anil</t>
  </si>
  <si>
    <t>Dae</t>
  </si>
  <si>
    <t>Hyein</t>
  </si>
  <si>
    <t>Kimpler</t>
  </si>
  <si>
    <t>Leslie</t>
  </si>
  <si>
    <t>Kirkpatrick</t>
  </si>
  <si>
    <t>Ty</t>
  </si>
  <si>
    <t>Kneale</t>
  </si>
  <si>
    <t>Hilary</t>
  </si>
  <si>
    <t>Kohli</t>
  </si>
  <si>
    <t>Neeti</t>
  </si>
  <si>
    <t>Kommarju</t>
  </si>
  <si>
    <t>Kiran</t>
  </si>
  <si>
    <t>Kosik</t>
  </si>
  <si>
    <t>Kozlowski</t>
  </si>
  <si>
    <t>Kraemer</t>
  </si>
  <si>
    <t>Krempl</t>
  </si>
  <si>
    <t>Greg</t>
  </si>
  <si>
    <t>Kumar</t>
  </si>
  <si>
    <t>Gajal</t>
  </si>
  <si>
    <t>Satish</t>
  </si>
  <si>
    <t>Lal</t>
  </si>
  <si>
    <t>Anjali</t>
  </si>
  <si>
    <t>Landis</t>
  </si>
  <si>
    <t>Lesley</t>
  </si>
  <si>
    <t>Lane</t>
  </si>
  <si>
    <t>Lauren</t>
  </si>
  <si>
    <t>Lansinger</t>
  </si>
  <si>
    <t>Yuri</t>
  </si>
  <si>
    <t>Larson</t>
  </si>
  <si>
    <t>Jerome</t>
  </si>
  <si>
    <t>Laughlin</t>
  </si>
  <si>
    <t>Lawler</t>
  </si>
  <si>
    <t>Sidney</t>
  </si>
  <si>
    <t>Lee</t>
  </si>
  <si>
    <t>Laura</t>
  </si>
  <si>
    <t>Lees</t>
  </si>
  <si>
    <t>Jason</t>
  </si>
  <si>
    <t>Legaso</t>
  </si>
  <si>
    <t>Jill</t>
  </si>
  <si>
    <t>Lentz</t>
  </si>
  <si>
    <t>Leonard</t>
  </si>
  <si>
    <t>Levine</t>
  </si>
  <si>
    <t>Levy</t>
  </si>
  <si>
    <t>Aimee</t>
  </si>
  <si>
    <t>Lich</t>
  </si>
  <si>
    <t>Lim</t>
  </si>
  <si>
    <t>Jonea</t>
  </si>
  <si>
    <t>Little</t>
  </si>
  <si>
    <t>Blake</t>
  </si>
  <si>
    <t>Long</t>
  </si>
  <si>
    <t>Luo</t>
  </si>
  <si>
    <t>Wenyi</t>
  </si>
  <si>
    <t>Lyons</t>
  </si>
  <si>
    <t>George</t>
  </si>
  <si>
    <t>Macharia</t>
  </si>
  <si>
    <t>Nicholas</t>
  </si>
  <si>
    <t>Magguilli</t>
  </si>
  <si>
    <t>Major</t>
  </si>
  <si>
    <t>Maple</t>
  </si>
  <si>
    <t>Maqbool</t>
  </si>
  <si>
    <t>Feroz</t>
  </si>
  <si>
    <t>Muhammad</t>
  </si>
  <si>
    <t>Maqusi</t>
  </si>
  <si>
    <t>Suhair</t>
  </si>
  <si>
    <t>Martin</t>
  </si>
  <si>
    <t>Mason</t>
  </si>
  <si>
    <t>Nita</t>
  </si>
  <si>
    <t>Mayo</t>
  </si>
  <si>
    <t>Corey</t>
  </si>
  <si>
    <t>Mccalip</t>
  </si>
  <si>
    <t>Shawna</t>
  </si>
  <si>
    <t>Mccoy</t>
  </si>
  <si>
    <t>Aaron</t>
  </si>
  <si>
    <t>Memon</t>
  </si>
  <si>
    <t>Khairuddin</t>
  </si>
  <si>
    <t>Mercer</t>
  </si>
  <si>
    <t>Mhawej</t>
  </si>
  <si>
    <t>Rachad</t>
  </si>
  <si>
    <t>Michie</t>
  </si>
  <si>
    <t>Mills</t>
  </si>
  <si>
    <t>Milman</t>
  </si>
  <si>
    <t>Mims</t>
  </si>
  <si>
    <t>Minadeo</t>
  </si>
  <si>
    <t>Minor</t>
  </si>
  <si>
    <t>Shawn</t>
  </si>
  <si>
    <t>Mirtsching</t>
  </si>
  <si>
    <t>Barry</t>
  </si>
  <si>
    <t>Mirza</t>
  </si>
  <si>
    <t>Zoobia</t>
  </si>
  <si>
    <t>Mokhtee</t>
  </si>
  <si>
    <t>Mons</t>
  </si>
  <si>
    <t>Morelli</t>
  </si>
  <si>
    <t>Morris</t>
  </si>
  <si>
    <t>Motazedi</t>
  </si>
  <si>
    <t>Cyrus</t>
  </si>
  <si>
    <t>Moult</t>
  </si>
  <si>
    <t>Mseti</t>
  </si>
  <si>
    <t>Peter</t>
  </si>
  <si>
    <t>Mukhi</t>
  </si>
  <si>
    <t>Nikhil</t>
  </si>
  <si>
    <t>Mukka</t>
  </si>
  <si>
    <t>Munson</t>
  </si>
  <si>
    <t>Murray</t>
  </si>
  <si>
    <t>Christina</t>
  </si>
  <si>
    <t>Nagarajan</t>
  </si>
  <si>
    <t>Murali</t>
  </si>
  <si>
    <t>Nechtow</t>
  </si>
  <si>
    <t>Neel</t>
  </si>
  <si>
    <t>Nelson</t>
  </si>
  <si>
    <t>Nessat</t>
  </si>
  <si>
    <t>Briana</t>
  </si>
  <si>
    <t>Newbrough</t>
  </si>
  <si>
    <t>Nguyen</t>
  </si>
  <si>
    <t>Dan</t>
  </si>
  <si>
    <t>Trang</t>
  </si>
  <si>
    <t>Nicolescu</t>
  </si>
  <si>
    <t>Teodora</t>
  </si>
  <si>
    <t>Nollin</t>
  </si>
  <si>
    <t>North</t>
  </si>
  <si>
    <t>Novelo</t>
  </si>
  <si>
    <t>Julio</t>
  </si>
  <si>
    <t>Novick</t>
  </si>
  <si>
    <t>Ellen</t>
  </si>
  <si>
    <t>Nuzum-Keim</t>
  </si>
  <si>
    <t>Andra</t>
  </si>
  <si>
    <t>Nwokenkwo</t>
  </si>
  <si>
    <t>Stanley</t>
  </si>
  <si>
    <t>Ogle</t>
  </si>
  <si>
    <t>C.</t>
  </si>
  <si>
    <t>O'Hara</t>
  </si>
  <si>
    <t>Okada</t>
  </si>
  <si>
    <t>O'Keefe</t>
  </si>
  <si>
    <t>Yasmin</t>
  </si>
  <si>
    <t>Olander</t>
  </si>
  <si>
    <t>Robin</t>
  </si>
  <si>
    <t>Olsen</t>
  </si>
  <si>
    <t>Ozcan</t>
  </si>
  <si>
    <t>Mehmet</t>
  </si>
  <si>
    <t>Pakala</t>
  </si>
  <si>
    <t>Aneesh</t>
  </si>
  <si>
    <t>Palacios</t>
  </si>
  <si>
    <t>Frederico</t>
  </si>
  <si>
    <t>Parker</t>
  </si>
  <si>
    <t>Pasque</t>
  </si>
  <si>
    <t>Patel</t>
  </si>
  <si>
    <t>Harish</t>
  </si>
  <si>
    <t>Harsh</t>
  </si>
  <si>
    <t>Montu</t>
  </si>
  <si>
    <t>Nima</t>
  </si>
  <si>
    <t>Sanjay</t>
  </si>
  <si>
    <t>Pattison</t>
  </si>
  <si>
    <t>Rachael</t>
  </si>
  <si>
    <t>Peterson</t>
  </si>
  <si>
    <t>Jo</t>
  </si>
  <si>
    <t>Pfenning</t>
  </si>
  <si>
    <t>Pham</t>
  </si>
  <si>
    <t>Vinh</t>
  </si>
  <si>
    <t>Phelps</t>
  </si>
  <si>
    <t>Jeremy</t>
  </si>
  <si>
    <t>Phillips</t>
  </si>
  <si>
    <t>Preston</t>
  </si>
  <si>
    <t>Pitcock</t>
  </si>
  <si>
    <t>Polizzi</t>
  </si>
  <si>
    <t>Pontikes</t>
  </si>
  <si>
    <t>Powell</t>
  </si>
  <si>
    <t>Prabhu</t>
  </si>
  <si>
    <t>Sandeep</t>
  </si>
  <si>
    <t>Prince</t>
  </si>
  <si>
    <t>Privat</t>
  </si>
  <si>
    <t>Cordell</t>
  </si>
  <si>
    <t>Proctor</t>
  </si>
  <si>
    <t>Puckett</t>
  </si>
  <si>
    <t>Puffinbarger</t>
  </si>
  <si>
    <t>Punni</t>
  </si>
  <si>
    <t>Emma</t>
  </si>
  <si>
    <t>Purdie</t>
  </si>
  <si>
    <t>Roderick</t>
  </si>
  <si>
    <t>Raghuraman</t>
  </si>
  <si>
    <t>Vasudevan</t>
  </si>
  <si>
    <t>Rahhal</t>
  </si>
  <si>
    <t>Randhawa</t>
  </si>
  <si>
    <t>Pal</t>
  </si>
  <si>
    <t>Rapacki</t>
  </si>
  <si>
    <t>Raval</t>
  </si>
  <si>
    <t>Bhrugav</t>
  </si>
  <si>
    <t>Rebik</t>
  </si>
  <si>
    <t>Kristin</t>
  </si>
  <si>
    <t>Regmi</t>
  </si>
  <si>
    <t>Narottam</t>
  </si>
  <si>
    <t>Reinersman</t>
  </si>
  <si>
    <t>Reiter</t>
  </si>
  <si>
    <t>Reshi</t>
  </si>
  <si>
    <t>Rwoof</t>
  </si>
  <si>
    <t>Rittimann</t>
  </si>
  <si>
    <t>Robles</t>
  </si>
  <si>
    <t>Clorinda</t>
  </si>
  <si>
    <t>Rousan</t>
  </si>
  <si>
    <t>Talla</t>
  </si>
  <si>
    <t>Rowles</t>
  </si>
  <si>
    <t>Douglas</t>
  </si>
  <si>
    <t>Salem</t>
  </si>
  <si>
    <t>Samkutty</t>
  </si>
  <si>
    <t>Danny</t>
  </si>
  <si>
    <t>Nevinson</t>
  </si>
  <si>
    <t>Sanclement</t>
  </si>
  <si>
    <t>Jose</t>
  </si>
  <si>
    <t>Sands</t>
  </si>
  <si>
    <t>Satterwhite</t>
  </si>
  <si>
    <t>Green Country Emergency Physicians Of Tulsa</t>
  </si>
  <si>
    <t>Schieche</t>
  </si>
  <si>
    <t>Christoph</t>
  </si>
  <si>
    <t>Schinnerer</t>
  </si>
  <si>
    <t>Schnitker</t>
  </si>
  <si>
    <t>Schoaps</t>
  </si>
  <si>
    <t>Schwartz</t>
  </si>
  <si>
    <t>Sebasigari</t>
  </si>
  <si>
    <t>Denise</t>
  </si>
  <si>
    <t>Shaffer</t>
  </si>
  <si>
    <t>Rodney</t>
  </si>
  <si>
    <t>Shah</t>
  </si>
  <si>
    <t>Mehvish</t>
  </si>
  <si>
    <t>Sheffner</t>
  </si>
  <si>
    <t>Shepherd</t>
  </si>
  <si>
    <t>Shettar</t>
  </si>
  <si>
    <t>Shashank</t>
  </si>
  <si>
    <t>Sims</t>
  </si>
  <si>
    <t>Heath</t>
  </si>
  <si>
    <t>Sivaram</t>
  </si>
  <si>
    <t>Chittur</t>
  </si>
  <si>
    <t>Slobodov</t>
  </si>
  <si>
    <t>Gennady</t>
  </si>
  <si>
    <t>Bryan</t>
  </si>
  <si>
    <t>Jacqueline</t>
  </si>
  <si>
    <t>Jenny</t>
  </si>
  <si>
    <t>Katherine</t>
  </si>
  <si>
    <t>Tristan</t>
  </si>
  <si>
    <t>Soulek</t>
  </si>
  <si>
    <t>Jaron</t>
  </si>
  <si>
    <t>Sparkman</t>
  </si>
  <si>
    <t>Stafford</t>
  </si>
  <si>
    <t>Stafira</t>
  </si>
  <si>
    <t>Stetson</t>
  </si>
  <si>
    <t>Nathaniel</t>
  </si>
  <si>
    <t>Stormo</t>
  </si>
  <si>
    <t>Stratemeier</t>
  </si>
  <si>
    <t>Natalie</t>
  </si>
  <si>
    <t>Stratton</t>
  </si>
  <si>
    <t>Suhaib</t>
  </si>
  <si>
    <t>Omer</t>
  </si>
  <si>
    <t>Super</t>
  </si>
  <si>
    <t>Maria</t>
  </si>
  <si>
    <t>Tardibono</t>
  </si>
  <si>
    <t>Tawil</t>
  </si>
  <si>
    <t>Ghassan</t>
  </si>
  <si>
    <t>Taylor</t>
  </si>
  <si>
    <t>Geoffrey</t>
  </si>
  <si>
    <t>W</t>
  </si>
  <si>
    <t>Te</t>
  </si>
  <si>
    <t>Janice</t>
  </si>
  <si>
    <t>Terracina</t>
  </si>
  <si>
    <t>Thai</t>
  </si>
  <si>
    <t>Theresa</t>
  </si>
  <si>
    <t>Thakral</t>
  </si>
  <si>
    <t>Rishi</t>
  </si>
  <si>
    <t>Tharakan</t>
  </si>
  <si>
    <t>Ajit</t>
  </si>
  <si>
    <t>Cody</t>
  </si>
  <si>
    <t>Thukaram</t>
  </si>
  <si>
    <t>Roopa</t>
  </si>
  <si>
    <t>Tierney</t>
  </si>
  <si>
    <t>Tischler</t>
  </si>
  <si>
    <t>Topliceanu</t>
  </si>
  <si>
    <t>Alexandru</t>
  </si>
  <si>
    <t>Traino, Jr.</t>
  </si>
  <si>
    <t>Philip</t>
  </si>
  <si>
    <t>Tran</t>
  </si>
  <si>
    <t>Elizabeth</t>
  </si>
  <si>
    <t>Hanh</t>
  </si>
  <si>
    <t>Travis</t>
  </si>
  <si>
    <t>Tripathi</t>
  </si>
  <si>
    <t>Abhishek</t>
  </si>
  <si>
    <t>Trop</t>
  </si>
  <si>
    <t>Bogdana</t>
  </si>
  <si>
    <t>Truong</t>
  </si>
  <si>
    <t>Nhan</t>
  </si>
  <si>
    <t>Tucker</t>
  </si>
  <si>
    <t>Rachel</t>
  </si>
  <si>
    <t>Vallurupalli</t>
  </si>
  <si>
    <t>Santaram</t>
  </si>
  <si>
    <t>Van</t>
  </si>
  <si>
    <t>Van Zandt</t>
  </si>
  <si>
    <t>Debra</t>
  </si>
  <si>
    <t>Vandyck</t>
  </si>
  <si>
    <t>Kofi</t>
  </si>
  <si>
    <t>Vanlandingham</t>
  </si>
  <si>
    <t>Vavricka</t>
  </si>
  <si>
    <t>Vo</t>
  </si>
  <si>
    <t>Christine</t>
  </si>
  <si>
    <t>Voth</t>
  </si>
  <si>
    <t>Spencer</t>
  </si>
  <si>
    <t>Wackowski</t>
  </si>
  <si>
    <t>Wagner</t>
  </si>
  <si>
    <t>Watson, Jr.</t>
  </si>
  <si>
    <t>Joel</t>
  </si>
  <si>
    <t>Weber</t>
  </si>
  <si>
    <t>White</t>
  </si>
  <si>
    <t>Wicks</t>
  </si>
  <si>
    <t>Wiley</t>
  </si>
  <si>
    <t>Williams</t>
  </si>
  <si>
    <t>Wilsn</t>
  </si>
  <si>
    <t>Wilson</t>
  </si>
  <si>
    <t>Tara</t>
  </si>
  <si>
    <t>Victoria</t>
  </si>
  <si>
    <t>Windrix</t>
  </si>
  <si>
    <t>Winsjansen</t>
  </si>
  <si>
    <t>Wood</t>
  </si>
  <si>
    <t>Frank</t>
  </si>
  <si>
    <t>Wu</t>
  </si>
  <si>
    <t>Chao-Ling</t>
  </si>
  <si>
    <t>Huimin</t>
  </si>
  <si>
    <t>Xing</t>
  </si>
  <si>
    <t>Jian</t>
  </si>
  <si>
    <t>Yeabower</t>
  </si>
  <si>
    <t>Yu</t>
  </si>
  <si>
    <t>Zhongxin</t>
  </si>
  <si>
    <t>Zamor</t>
  </si>
  <si>
    <t>Zhang</t>
  </si>
  <si>
    <t>Shihao</t>
  </si>
  <si>
    <t>Zohny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</si>
</sst>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"/>
    <numFmt numFmtId="165" formatCode="&quot;$&quot;#,##0"/>
  </numFmts>
  <fonts count="4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indexed="18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</font>
    <font>
      <b/>
      <i/>
      <sz val="9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18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b/>
      <sz val="11"/>
      <color theme="1"/>
      <name val="Calibri"/>
      <family val="2"/>
    </font>
    <font>
      <b/>
      <sz val="9"/>
      <color indexed="18"/>
      <name val="Calibri"/>
      <family val="2"/>
      <scheme val="minor"/>
    </font>
    <font>
      <sz val="11"/>
      <color indexed="18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4659260841701"/>
        <bgColor rgb="FFC0C0C0"/>
      </patternFill>
    </fill>
    <fill>
      <patternFill patternType="solid">
        <fgColor theme="0" tint="-0.24994659260841701"/>
        <bgColor theme="0" tint="-0.14996795556505021"/>
      </patternFill>
    </fill>
    <fill>
      <patternFill patternType="solid">
        <fgColor theme="0" tint="-0.14996795556505021"/>
        <bgColor rgb="FFC0C0C0"/>
      </patternFill>
    </fill>
    <fill>
      <patternFill patternType="solid">
        <fgColor theme="0" tint="-0.14996795556505021"/>
        <bgColor theme="0" tint="-0.14996795556505021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double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double">
        <color theme="1" tint="0.34998626667073579"/>
      </right>
      <top style="thin">
        <color theme="1" tint="0.34998626667073579"/>
      </top>
      <bottom/>
      <diagonal/>
    </border>
    <border>
      <left/>
      <right style="double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indexed="64"/>
      </bottom>
      <diagonal/>
    </border>
    <border>
      <left style="double">
        <color theme="1" tint="0.34998626667073579"/>
      </left>
      <right/>
      <top/>
      <bottom style="thin">
        <color theme="1" tint="0.34998626667073579"/>
      </bottom>
      <diagonal/>
    </border>
    <border>
      <left/>
      <right style="double">
        <color theme="1" tint="0.34998626667073579"/>
      </right>
      <top/>
      <bottom style="thin">
        <color theme="1" tint="0.34998626667073579"/>
      </bottom>
      <diagonal/>
    </border>
    <border>
      <left style="double">
        <color theme="1" tint="0.34998626667073579"/>
      </left>
      <right/>
      <top/>
      <bottom/>
      <diagonal/>
    </border>
    <border>
      <left/>
      <right style="double">
        <color theme="1" tint="0.34998626667073579"/>
      </right>
      <top/>
      <bottom/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</borders>
  <cellStyleXfs count="9">
    <xf numFmtId="0" fontId="0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3" fillId="0" borderId="0"/>
  </cellStyleXfs>
  <cellXfs count="241">
    <xf numFmtId="0" fontId="0" fillId="0" borderId="0" xfId="0"/>
    <xf numFmtId="0" fontId="0" fillId="0" borderId="0" xfId="0" applyFill="1"/>
    <xf numFmtId="0" fontId="0" fillId="0" borderId="0" xfId="0"/>
    <xf numFmtId="44" fontId="0" fillId="0" borderId="0" xfId="1" applyFont="1"/>
    <xf numFmtId="0" fontId="6" fillId="4" borderId="1" xfId="0" applyFont="1" applyFill="1" applyBorder="1" applyAlignment="1">
      <alignment horizontal="left"/>
    </xf>
    <xf numFmtId="44" fontId="4" fillId="4" borderId="1" xfId="1" applyFont="1" applyFill="1" applyBorder="1"/>
    <xf numFmtId="0" fontId="1" fillId="4" borderId="1" xfId="0" applyFont="1" applyFill="1" applyBorder="1" applyAlignment="1">
      <alignment horizontal="left"/>
    </xf>
    <xf numFmtId="44" fontId="0" fillId="0" borderId="0" xfId="0" applyNumberFormat="1"/>
    <xf numFmtId="10" fontId="14" fillId="4" borderId="10" xfId="7" applyNumberFormat="1" applyFont="1" applyFill="1" applyBorder="1"/>
    <xf numFmtId="10" fontId="11" fillId="5" borderId="1" xfId="7" applyNumberFormat="1" applyFont="1" applyFill="1" applyBorder="1" applyAlignment="1">
      <alignment horizontal="right"/>
    </xf>
    <xf numFmtId="10" fontId="12" fillId="3" borderId="1" xfId="7" applyNumberFormat="1" applyFont="1" applyFill="1" applyBorder="1" applyAlignment="1"/>
    <xf numFmtId="10" fontId="0" fillId="0" borderId="0" xfId="7" applyNumberFormat="1" applyFont="1"/>
    <xf numFmtId="44" fontId="6" fillId="5" borderId="1" xfId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center" vertical="center" wrapText="1"/>
    </xf>
    <xf numFmtId="10" fontId="6" fillId="4" borderId="1" xfId="7" applyNumberFormat="1" applyFont="1" applyFill="1" applyBorder="1" applyAlignment="1">
      <alignment horizontal="center" vertical="center" wrapText="1"/>
    </xf>
    <xf numFmtId="44" fontId="17" fillId="4" borderId="1" xfId="1" applyFont="1" applyFill="1" applyBorder="1"/>
    <xf numFmtId="10" fontId="17" fillId="4" borderId="1" xfId="7" applyNumberFormat="1" applyFont="1" applyFill="1" applyBorder="1"/>
    <xf numFmtId="0" fontId="18" fillId="5" borderId="1" xfId="0" applyFont="1" applyFill="1" applyBorder="1" applyAlignment="1">
      <alignment horizontal="left"/>
    </xf>
    <xf numFmtId="44" fontId="19" fillId="5" borderId="1" xfId="1" applyFont="1" applyFill="1" applyBorder="1" applyAlignment="1">
      <alignment horizontal="left"/>
    </xf>
    <xf numFmtId="10" fontId="20" fillId="5" borderId="1" xfId="7" applyNumberFormat="1" applyFont="1" applyFill="1" applyBorder="1" applyAlignment="1">
      <alignment horizontal="right"/>
    </xf>
    <xf numFmtId="44" fontId="17" fillId="5" borderId="1" xfId="1" applyNumberFormat="1" applyFont="1" applyFill="1" applyBorder="1" applyAlignment="1">
      <alignment horizontal="left"/>
    </xf>
    <xf numFmtId="44" fontId="21" fillId="5" borderId="1" xfId="1" applyNumberFormat="1" applyFont="1" applyFill="1" applyBorder="1" applyAlignment="1" applyProtection="1">
      <alignment horizontal="right" vertical="center" wrapText="1"/>
    </xf>
    <xf numFmtId="44" fontId="17" fillId="3" borderId="1" xfId="1" applyNumberFormat="1" applyFont="1" applyFill="1" applyBorder="1" applyAlignment="1">
      <alignment horizontal="right" wrapText="1"/>
    </xf>
    <xf numFmtId="44" fontId="21" fillId="3" borderId="1" xfId="1" applyNumberFormat="1" applyFont="1" applyFill="1" applyBorder="1" applyAlignment="1" applyProtection="1">
      <alignment horizontal="right" vertical="center" wrapText="1"/>
    </xf>
    <xf numFmtId="0" fontId="16" fillId="0" borderId="11" xfId="0" applyFont="1" applyBorder="1" applyAlignment="1">
      <alignment horizontal="center"/>
    </xf>
    <xf numFmtId="4" fontId="17" fillId="10" borderId="11" xfId="0" applyNumberFormat="1" applyFont="1" applyFill="1" applyBorder="1" applyAlignment="1">
      <alignment horizontal="right" vertical="center" wrapText="1"/>
    </xf>
    <xf numFmtId="44" fontId="17" fillId="10" borderId="11" xfId="1" applyFont="1" applyFill="1" applyBorder="1" applyAlignment="1">
      <alignment horizontal="right" vertical="center" wrapText="1"/>
    </xf>
    <xf numFmtId="0" fontId="17" fillId="10" borderId="11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10" fontId="17" fillId="10" borderId="11" xfId="7" applyNumberFormat="1" applyFont="1" applyFill="1" applyBorder="1" applyAlignment="1">
      <alignment horizontal="right" vertical="center" wrapText="1"/>
    </xf>
    <xf numFmtId="3" fontId="22" fillId="7" borderId="4" xfId="0" applyNumberFormat="1" applyFont="1" applyFill="1" applyBorder="1" applyAlignment="1" applyProtection="1">
      <alignment horizontal="center" vertical="center" wrapText="1"/>
    </xf>
    <xf numFmtId="3" fontId="22" fillId="7" borderId="1" xfId="0" applyNumberFormat="1" applyFont="1" applyFill="1" applyBorder="1" applyAlignment="1" applyProtection="1">
      <alignment horizontal="center" vertical="center" wrapText="1"/>
    </xf>
    <xf numFmtId="3" fontId="22" fillId="7" borderId="14" xfId="0" applyNumberFormat="1" applyFont="1" applyFill="1" applyBorder="1" applyAlignment="1" applyProtection="1">
      <alignment horizontal="center" vertical="center" wrapText="1"/>
    </xf>
    <xf numFmtId="3" fontId="21" fillId="7" borderId="6" xfId="0" applyNumberFormat="1" applyFont="1" applyFill="1" applyBorder="1" applyAlignment="1" applyProtection="1">
      <alignment horizontal="center" vertical="center" wrapText="1"/>
    </xf>
    <xf numFmtId="3" fontId="21" fillId="10" borderId="4" xfId="0" applyNumberFormat="1" applyFont="1" applyFill="1" applyBorder="1" applyAlignment="1" applyProtection="1">
      <alignment horizontal="center" vertical="center" wrapText="1"/>
    </xf>
    <xf numFmtId="3" fontId="21" fillId="10" borderId="1" xfId="0" applyNumberFormat="1" applyFont="1" applyFill="1" applyBorder="1" applyAlignment="1" applyProtection="1">
      <alignment horizontal="center" vertical="center" wrapText="1"/>
    </xf>
    <xf numFmtId="3" fontId="21" fillId="10" borderId="23" xfId="0" applyNumberFormat="1" applyFont="1" applyFill="1" applyBorder="1" applyAlignment="1" applyProtection="1">
      <alignment horizontal="center" vertical="center" wrapText="1"/>
    </xf>
    <xf numFmtId="44" fontId="21" fillId="7" borderId="4" xfId="1" applyFont="1" applyFill="1" applyBorder="1" applyAlignment="1" applyProtection="1">
      <alignment horizontal="center" vertical="center" wrapText="1"/>
    </xf>
    <xf numFmtId="44" fontId="21" fillId="7" borderId="1" xfId="1" applyFont="1" applyFill="1" applyBorder="1" applyAlignment="1" applyProtection="1">
      <alignment horizontal="center" vertical="center" wrapText="1"/>
    </xf>
    <xf numFmtId="44" fontId="21" fillId="7" borderId="3" xfId="1" applyFont="1" applyFill="1" applyBorder="1" applyAlignment="1" applyProtection="1">
      <alignment horizontal="center" vertical="center" wrapText="1"/>
    </xf>
    <xf numFmtId="44" fontId="21" fillId="7" borderId="6" xfId="1" applyFont="1" applyFill="1" applyBorder="1" applyAlignment="1" applyProtection="1">
      <alignment horizontal="center" vertical="center" wrapText="1"/>
    </xf>
    <xf numFmtId="164" fontId="21" fillId="7" borderId="4" xfId="0" applyNumberFormat="1" applyFont="1" applyFill="1" applyBorder="1" applyAlignment="1" applyProtection="1">
      <alignment horizontal="center" vertical="center" wrapText="1"/>
    </xf>
    <xf numFmtId="164" fontId="21" fillId="7" borderId="1" xfId="0" applyNumberFormat="1" applyFont="1" applyFill="1" applyBorder="1" applyAlignment="1" applyProtection="1">
      <alignment horizontal="center" vertical="center" wrapText="1"/>
    </xf>
    <xf numFmtId="164" fontId="21" fillId="7" borderId="6" xfId="0" applyNumberFormat="1" applyFont="1" applyFill="1" applyBorder="1" applyAlignment="1" applyProtection="1">
      <alignment horizontal="center" vertical="center" wrapText="1"/>
    </xf>
    <xf numFmtId="0" fontId="21" fillId="7" borderId="12" xfId="0" applyFont="1" applyFill="1" applyBorder="1" applyAlignment="1" applyProtection="1">
      <alignment horizontal="center" vertical="center" wrapText="1"/>
    </xf>
    <xf numFmtId="4" fontId="21" fillId="6" borderId="12" xfId="0" applyNumberFormat="1" applyFont="1" applyFill="1" applyBorder="1" applyAlignment="1" applyProtection="1">
      <alignment horizontal="center" vertical="center" wrapText="1"/>
    </xf>
    <xf numFmtId="4" fontId="23" fillId="6" borderId="13" xfId="0" applyNumberFormat="1" applyFont="1" applyFill="1" applyBorder="1" applyAlignment="1" applyProtection="1">
      <alignment horizontal="center" vertical="center" wrapText="1"/>
    </xf>
    <xf numFmtId="3" fontId="21" fillId="7" borderId="28" xfId="0" applyNumberFormat="1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left" vertical="center" wrapText="1"/>
    </xf>
    <xf numFmtId="0" fontId="16" fillId="0" borderId="0" xfId="0" applyFont="1"/>
    <xf numFmtId="0" fontId="16" fillId="0" borderId="0" xfId="0" applyFont="1" applyAlignment="1">
      <alignment horizontal="center" wrapText="1"/>
    </xf>
    <xf numFmtId="44" fontId="16" fillId="0" borderId="11" xfId="1" applyFont="1" applyBorder="1"/>
    <xf numFmtId="4" fontId="16" fillId="0" borderId="0" xfId="0" applyNumberFormat="1" applyFont="1"/>
    <xf numFmtId="0" fontId="24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Border="1" applyAlignment="1">
      <alignment horizontal="left" indent="1"/>
    </xf>
    <xf numFmtId="0" fontId="17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4" fontId="22" fillId="0" borderId="0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Border="1"/>
    <xf numFmtId="4" fontId="16" fillId="0" borderId="0" xfId="0" applyNumberFormat="1" applyFont="1" applyBorder="1"/>
    <xf numFmtId="0" fontId="10" fillId="0" borderId="0" xfId="0" applyFont="1"/>
    <xf numFmtId="44" fontId="16" fillId="0" borderId="0" xfId="0" applyNumberFormat="1" applyFont="1"/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 indent="1"/>
    </xf>
    <xf numFmtId="0" fontId="10" fillId="0" borderId="0" xfId="0" applyFont="1" applyAlignment="1">
      <alignment horizontal="center"/>
    </xf>
    <xf numFmtId="0" fontId="24" fillId="0" borderId="11" xfId="0" applyFont="1" applyFill="1" applyBorder="1" applyAlignment="1" applyProtection="1">
      <alignment horizontal="left" vertical="center" wrapText="1"/>
    </xf>
    <xf numFmtId="44" fontId="17" fillId="10" borderId="11" xfId="1" applyFont="1" applyFill="1" applyBorder="1" applyAlignment="1">
      <alignment horizontal="right"/>
    </xf>
    <xf numFmtId="0" fontId="25" fillId="4" borderId="1" xfId="0" applyFont="1" applyFill="1" applyBorder="1" applyAlignment="1">
      <alignment horizontal="left" vertical="center"/>
    </xf>
    <xf numFmtId="44" fontId="25" fillId="5" borderId="1" xfId="1" applyFont="1" applyFill="1" applyBorder="1" applyAlignment="1">
      <alignment horizontal="center" wrapText="1"/>
    </xf>
    <xf numFmtId="0" fontId="25" fillId="5" borderId="1" xfId="1" applyNumberFormat="1" applyFont="1" applyFill="1" applyBorder="1" applyAlignment="1">
      <alignment horizontal="center" wrapText="1"/>
    </xf>
    <xf numFmtId="0" fontId="16" fillId="0" borderId="11" xfId="0" applyFont="1" applyBorder="1"/>
    <xf numFmtId="10" fontId="16" fillId="0" borderId="11" xfId="7" applyNumberFormat="1" applyFont="1" applyBorder="1"/>
    <xf numFmtId="44" fontId="0" fillId="0" borderId="11" xfId="1" applyFont="1" applyBorder="1"/>
    <xf numFmtId="10" fontId="0" fillId="0" borderId="11" xfId="7" applyNumberFormat="1" applyFont="1" applyBorder="1"/>
    <xf numFmtId="44" fontId="25" fillId="4" borderId="1" xfId="1" applyFont="1" applyFill="1" applyBorder="1" applyAlignment="1">
      <alignment horizontal="center" vertical="center"/>
    </xf>
    <xf numFmtId="10" fontId="25" fillId="4" borderId="1" xfId="7" applyNumberFormat="1" applyFont="1" applyFill="1" applyBorder="1" applyAlignment="1">
      <alignment horizontal="right" vertical="center"/>
    </xf>
    <xf numFmtId="0" fontId="25" fillId="5" borderId="1" xfId="1" applyNumberFormat="1" applyFont="1" applyFill="1" applyBorder="1" applyAlignment="1">
      <alignment horizontal="left" wrapText="1"/>
    </xf>
    <xf numFmtId="10" fontId="25" fillId="5" borderId="1" xfId="7" applyNumberFormat="1" applyFont="1" applyFill="1" applyBorder="1" applyAlignment="1">
      <alignment horizontal="right" wrapText="1"/>
    </xf>
    <xf numFmtId="0" fontId="16" fillId="3" borderId="11" xfId="0" applyFont="1" applyFill="1" applyBorder="1"/>
    <xf numFmtId="44" fontId="16" fillId="3" borderId="11" xfId="1" applyFont="1" applyFill="1" applyBorder="1"/>
    <xf numFmtId="0" fontId="28" fillId="8" borderId="11" xfId="1" applyNumberFormat="1" applyFont="1" applyFill="1" applyBorder="1" applyAlignment="1" applyProtection="1">
      <alignment horizontal="center" vertical="center" wrapText="1"/>
    </xf>
    <xf numFmtId="0" fontId="28" fillId="8" borderId="11" xfId="0" applyFont="1" applyFill="1" applyBorder="1" applyAlignment="1" applyProtection="1">
      <alignment horizontal="center" vertical="center" wrapText="1"/>
    </xf>
    <xf numFmtId="0" fontId="0" fillId="12" borderId="11" xfId="0" applyFont="1" applyFill="1" applyBorder="1" applyAlignment="1">
      <alignment horizontal="center" wrapText="1"/>
    </xf>
    <xf numFmtId="44" fontId="27" fillId="8" borderId="21" xfId="1" applyFont="1" applyFill="1" applyBorder="1" applyAlignment="1" applyProtection="1">
      <alignment horizontal="center" vertical="center" wrapText="1"/>
    </xf>
    <xf numFmtId="0" fontId="27" fillId="8" borderId="21" xfId="0" applyFont="1" applyFill="1" applyBorder="1" applyAlignment="1" applyProtection="1">
      <alignment horizontal="center" vertical="center" wrapText="1"/>
    </xf>
    <xf numFmtId="4" fontId="27" fillId="8" borderId="11" xfId="0" applyNumberFormat="1" applyFont="1" applyFill="1" applyBorder="1" applyAlignment="1" applyProtection="1">
      <alignment horizontal="center" vertical="center" wrapText="1"/>
    </xf>
    <xf numFmtId="165" fontId="27" fillId="9" borderId="11" xfId="0" applyNumberFormat="1" applyFont="1" applyFill="1" applyBorder="1" applyAlignment="1" applyProtection="1">
      <alignment vertical="center" wrapText="1"/>
    </xf>
    <xf numFmtId="44" fontId="27" fillId="8" borderId="11" xfId="1" applyFont="1" applyFill="1" applyBorder="1" applyAlignment="1" applyProtection="1">
      <alignment horizontal="center" vertical="center" wrapText="1"/>
    </xf>
    <xf numFmtId="164" fontId="27" fillId="8" borderId="11" xfId="0" applyNumberFormat="1" applyFont="1" applyFill="1" applyBorder="1" applyAlignment="1" applyProtection="1">
      <alignment horizontal="center" vertical="center" wrapText="1"/>
    </xf>
    <xf numFmtId="164" fontId="27" fillId="8" borderId="16" xfId="0" applyNumberFormat="1" applyFont="1" applyFill="1" applyBorder="1" applyAlignment="1" applyProtection="1">
      <alignment horizontal="center" vertical="center" wrapText="1"/>
    </xf>
    <xf numFmtId="0" fontId="27" fillId="8" borderId="11" xfId="0" applyFont="1" applyFill="1" applyBorder="1" applyAlignment="1" applyProtection="1">
      <alignment horizontal="center" vertical="center" wrapText="1"/>
    </xf>
    <xf numFmtId="44" fontId="26" fillId="10" borderId="11" xfId="1" applyFont="1" applyFill="1" applyBorder="1" applyAlignment="1">
      <alignment horizontal="right" vertical="center" wrapText="1"/>
    </xf>
    <xf numFmtId="10" fontId="30" fillId="10" borderId="11" xfId="7" applyNumberFormat="1" applyFont="1" applyFill="1" applyBorder="1" applyAlignment="1">
      <alignment horizontal="right" wrapText="1"/>
    </xf>
    <xf numFmtId="10" fontId="30" fillId="10" borderId="11" xfId="1" applyNumberFormat="1" applyFont="1" applyFill="1" applyBorder="1" applyAlignment="1">
      <alignment horizontal="right" wrapText="1"/>
    </xf>
    <xf numFmtId="44" fontId="26" fillId="10" borderId="11" xfId="1" applyFont="1" applyFill="1" applyBorder="1" applyAlignment="1">
      <alignment horizontal="right" wrapText="1"/>
    </xf>
    <xf numFmtId="0" fontId="31" fillId="0" borderId="0" xfId="0" applyFont="1" applyFill="1" applyBorder="1" applyAlignment="1">
      <alignment wrapText="1"/>
    </xf>
    <xf numFmtId="0" fontId="32" fillId="0" borderId="0" xfId="0" applyFont="1" applyBorder="1"/>
    <xf numFmtId="0" fontId="32" fillId="0" borderId="0" xfId="0" applyFont="1"/>
    <xf numFmtId="0" fontId="31" fillId="0" borderId="0" xfId="0" applyFont="1" applyFill="1" applyAlignment="1">
      <alignment wrapText="1"/>
    </xf>
    <xf numFmtId="0" fontId="32" fillId="0" borderId="0" xfId="0" applyFont="1" applyBorder="1" applyAlignment="1"/>
    <xf numFmtId="49" fontId="33" fillId="2" borderId="12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>
      <alignment wrapText="1"/>
    </xf>
    <xf numFmtId="0" fontId="32" fillId="0" borderId="0" xfId="0" applyFont="1" applyBorder="1" applyAlignment="1">
      <alignment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0" fillId="0" borderId="11" xfId="0" applyFont="1" applyBorder="1"/>
    <xf numFmtId="0" fontId="32" fillId="0" borderId="0" xfId="0" applyFont="1" applyFill="1"/>
    <xf numFmtId="0" fontId="32" fillId="0" borderId="0" xfId="0" applyFont="1" applyFill="1" applyBorder="1"/>
    <xf numFmtId="2" fontId="35" fillId="0" borderId="0" xfId="0" applyNumberFormat="1" applyFont="1" applyFill="1" applyBorder="1" applyAlignment="1">
      <alignment vertical="top" shrinkToFit="1"/>
    </xf>
    <xf numFmtId="0" fontId="32" fillId="0" borderId="0" xfId="0" applyFont="1" applyFill="1" applyBorder="1" applyAlignment="1">
      <alignment horizontal="left" vertical="top"/>
    </xf>
    <xf numFmtId="0" fontId="32" fillId="0" borderId="0" xfId="0" applyFont="1" applyAlignment="1"/>
    <xf numFmtId="0" fontId="32" fillId="0" borderId="0" xfId="0" applyFont="1" applyAlignment="1">
      <alignment horizontal="left" indent="1"/>
    </xf>
    <xf numFmtId="0" fontId="32" fillId="0" borderId="0" xfId="0" applyFont="1" applyAlignment="1">
      <alignment horizontal="center"/>
    </xf>
    <xf numFmtId="44" fontId="32" fillId="0" borderId="0" xfId="1" applyFont="1" applyAlignment="1">
      <alignment horizontal="right"/>
    </xf>
    <xf numFmtId="44" fontId="38" fillId="0" borderId="0" xfId="1" applyFont="1" applyAlignment="1">
      <alignment horizontal="right"/>
    </xf>
    <xf numFmtId="44" fontId="26" fillId="0" borderId="11" xfId="1" applyFont="1" applyBorder="1"/>
    <xf numFmtId="10" fontId="16" fillId="3" borderId="11" xfId="7" applyNumberFormat="1" applyFont="1" applyFill="1" applyBorder="1"/>
    <xf numFmtId="10" fontId="4" fillId="4" borderId="1" xfId="7" applyNumberFormat="1" applyFont="1" applyFill="1" applyBorder="1"/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vertical="top"/>
    </xf>
    <xf numFmtId="44" fontId="6" fillId="4" borderId="1" xfId="1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4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41" fillId="0" borderId="11" xfId="0" applyFont="1" applyFill="1" applyBorder="1" applyAlignment="1" applyProtection="1">
      <alignment horizontal="left" vertical="center" wrapText="1"/>
    </xf>
    <xf numFmtId="44" fontId="42" fillId="0" borderId="11" xfId="1" applyFont="1" applyFill="1" applyBorder="1" applyAlignment="1">
      <alignment horizontal="right" wrapText="1"/>
    </xf>
    <xf numFmtId="44" fontId="28" fillId="0" borderId="11" xfId="1" applyFont="1" applyFill="1" applyBorder="1" applyAlignment="1" applyProtection="1">
      <alignment horizontal="right" wrapText="1"/>
    </xf>
    <xf numFmtId="44" fontId="0" fillId="0" borderId="11" xfId="1" applyFont="1" applyFill="1" applyBorder="1" applyAlignment="1">
      <alignment wrapText="1"/>
    </xf>
    <xf numFmtId="0" fontId="41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right" vertical="center" wrapText="1"/>
    </xf>
    <xf numFmtId="44" fontId="0" fillId="0" borderId="0" xfId="1" applyFont="1" applyBorder="1" applyAlignment="1">
      <alignment horizontal="center" wrapText="1"/>
    </xf>
    <xf numFmtId="44" fontId="0" fillId="0" borderId="0" xfId="1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4" fontId="42" fillId="0" borderId="0" xfId="8" applyNumberFormat="1" applyFont="1" applyFill="1" applyBorder="1" applyAlignment="1">
      <alignment horizontal="right" wrapText="1"/>
    </xf>
    <xf numFmtId="0" fontId="43" fillId="0" borderId="0" xfId="0" applyFont="1" applyBorder="1" applyAlignment="1">
      <alignment horizontal="left" wrapText="1"/>
    </xf>
    <xf numFmtId="44" fontId="0" fillId="0" borderId="0" xfId="1" applyFont="1" applyAlignment="1">
      <alignment horizontal="center" wrapText="1"/>
    </xf>
    <xf numFmtId="4" fontId="26" fillId="0" borderId="0" xfId="0" applyNumberFormat="1" applyFont="1" applyFill="1" applyBorder="1" applyAlignment="1">
      <alignment horizontal="right" wrapText="1"/>
    </xf>
    <xf numFmtId="4" fontId="26" fillId="0" borderId="0" xfId="0" applyNumberFormat="1" applyFont="1" applyFill="1" applyBorder="1" applyAlignment="1">
      <alignment wrapText="1"/>
    </xf>
    <xf numFmtId="0" fontId="0" fillId="0" borderId="0" xfId="0" applyFont="1" applyAlignment="1">
      <alignment horizontal="left" wrapText="1"/>
    </xf>
    <xf numFmtId="44" fontId="0" fillId="0" borderId="0" xfId="1" applyFont="1" applyAlignment="1">
      <alignment wrapText="1"/>
    </xf>
    <xf numFmtId="44" fontId="44" fillId="0" borderId="11" xfId="1" applyFont="1" applyBorder="1" applyAlignment="1">
      <alignment horizontal="right" vertical="center" wrapText="1"/>
    </xf>
    <xf numFmtId="44" fontId="21" fillId="10" borderId="1" xfId="1" applyFont="1" applyFill="1" applyBorder="1" applyAlignment="1" applyProtection="1">
      <alignment horizontal="center" vertical="center" wrapText="1"/>
    </xf>
    <xf numFmtId="44" fontId="16" fillId="0" borderId="0" xfId="1" applyFont="1" applyAlignment="1">
      <alignment horizontal="center"/>
    </xf>
    <xf numFmtId="1" fontId="28" fillId="8" borderId="11" xfId="1" applyNumberFormat="1" applyFont="1" applyFill="1" applyBorder="1" applyAlignment="1" applyProtection="1">
      <alignment horizontal="center" vertical="center" wrapText="1"/>
    </xf>
    <xf numFmtId="1" fontId="22" fillId="7" borderId="1" xfId="1" applyNumberFormat="1" applyFont="1" applyFill="1" applyBorder="1" applyAlignment="1" applyProtection="1">
      <alignment horizontal="center" vertical="center" wrapText="1"/>
    </xf>
    <xf numFmtId="44" fontId="21" fillId="7" borderId="1" xfId="1" applyFont="1" applyFill="1" applyBorder="1" applyAlignment="1" applyProtection="1">
      <alignment horizontal="right" vertical="center" wrapText="1"/>
    </xf>
    <xf numFmtId="44" fontId="22" fillId="0" borderId="0" xfId="1" applyFont="1" applyFill="1" applyBorder="1" applyAlignment="1" applyProtection="1">
      <alignment horizontal="center" vertical="center" wrapText="1"/>
    </xf>
    <xf numFmtId="44" fontId="16" fillId="0" borderId="0" xfId="1" applyFont="1" applyBorder="1" applyAlignment="1">
      <alignment horizontal="center"/>
    </xf>
    <xf numFmtId="44" fontId="27" fillId="7" borderId="11" xfId="1" applyFont="1" applyFill="1" applyBorder="1" applyAlignment="1" applyProtection="1">
      <alignment horizontal="right" vertical="center" wrapText="1"/>
    </xf>
    <xf numFmtId="44" fontId="27" fillId="8" borderId="11" xfId="1" applyFont="1" applyFill="1" applyBorder="1" applyAlignment="1" applyProtection="1">
      <alignment horizontal="right" vertical="center" wrapText="1"/>
    </xf>
    <xf numFmtId="44" fontId="35" fillId="0" borderId="11" xfId="1" applyFont="1" applyBorder="1" applyAlignment="1">
      <alignment vertical="center" wrapText="1"/>
    </xf>
    <xf numFmtId="44" fontId="16" fillId="0" borderId="11" xfId="1" applyFont="1" applyBorder="1" applyAlignment="1">
      <alignment horizontal="right"/>
    </xf>
    <xf numFmtId="44" fontId="15" fillId="0" borderId="11" xfId="1" applyFont="1" applyFill="1" applyBorder="1" applyAlignment="1">
      <alignment horizontal="right" wrapText="1"/>
    </xf>
    <xf numFmtId="44" fontId="22" fillId="0" borderId="11" xfId="1" applyFont="1" applyFill="1" applyBorder="1" applyAlignment="1" applyProtection="1">
      <alignment horizontal="right" vertical="center" wrapText="1"/>
    </xf>
    <xf numFmtId="44" fontId="21" fillId="0" borderId="11" xfId="1" applyFont="1" applyFill="1" applyBorder="1" applyAlignment="1" applyProtection="1">
      <alignment horizontal="center" vertical="center" wrapText="1"/>
    </xf>
    <xf numFmtId="44" fontId="27" fillId="8" borderId="15" xfId="1" applyFont="1" applyFill="1" applyBorder="1" applyAlignment="1" applyProtection="1">
      <alignment vertical="center" wrapText="1"/>
    </xf>
    <xf numFmtId="0" fontId="5" fillId="11" borderId="1" xfId="0" applyFont="1" applyFill="1" applyBorder="1" applyAlignment="1" applyProtection="1">
      <alignment horizontal="center" vertical="center" wrapText="1"/>
    </xf>
    <xf numFmtId="44" fontId="5" fillId="11" borderId="1" xfId="1" applyFont="1" applyFill="1" applyBorder="1" applyAlignment="1" applyProtection="1">
      <alignment horizontal="center" vertical="center" wrapText="1"/>
    </xf>
    <xf numFmtId="0" fontId="27" fillId="8" borderId="16" xfId="0" applyFont="1" applyFill="1" applyBorder="1" applyAlignment="1" applyProtection="1">
      <alignment horizontal="center" vertical="center" wrapText="1"/>
    </xf>
    <xf numFmtId="0" fontId="33" fillId="2" borderId="12" xfId="0" applyFont="1" applyFill="1" applyBorder="1" applyAlignment="1" applyProtection="1">
      <alignment horizontal="center" vertical="center" wrapText="1"/>
    </xf>
    <xf numFmtId="0" fontId="32" fillId="0" borderId="0" xfId="0" applyFont="1" applyAlignment="1">
      <alignment horizontal="center"/>
    </xf>
    <xf numFmtId="0" fontId="17" fillId="4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wrapText="1"/>
    </xf>
    <xf numFmtId="0" fontId="5" fillId="11" borderId="1" xfId="0" applyFont="1" applyFill="1" applyBorder="1" applyAlignment="1" applyProtection="1">
      <alignment horizontal="center" vertical="center" wrapText="1"/>
    </xf>
    <xf numFmtId="10" fontId="1" fillId="3" borderId="1" xfId="7" applyNumberFormat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right"/>
    </xf>
    <xf numFmtId="0" fontId="15" fillId="5" borderId="3" xfId="0" applyFont="1" applyFill="1" applyBorder="1" applyAlignment="1">
      <alignment horizontal="right"/>
    </xf>
    <xf numFmtId="0" fontId="15" fillId="5" borderId="4" xfId="0" applyFont="1" applyFill="1" applyBorder="1" applyAlignment="1">
      <alignment horizontal="right"/>
    </xf>
    <xf numFmtId="0" fontId="17" fillId="5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0" fontId="9" fillId="0" borderId="0" xfId="0" applyFont="1" applyFill="1" applyAlignment="1">
      <alignment horizontal="center" wrapText="1"/>
    </xf>
    <xf numFmtId="44" fontId="5" fillId="11" borderId="1" xfId="1" applyFont="1" applyFill="1" applyBorder="1" applyAlignment="1" applyProtection="1">
      <alignment horizontal="center" vertical="center" wrapText="1"/>
    </xf>
    <xf numFmtId="0" fontId="17" fillId="10" borderId="16" xfId="0" applyFont="1" applyFill="1" applyBorder="1" applyAlignment="1">
      <alignment horizontal="right"/>
    </xf>
    <xf numFmtId="0" fontId="17" fillId="10" borderId="17" xfId="0" applyFont="1" applyFill="1" applyBorder="1" applyAlignment="1">
      <alignment horizontal="right"/>
    </xf>
    <xf numFmtId="0" fontId="17" fillId="10" borderId="18" xfId="0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39" fillId="0" borderId="0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center" wrapText="1"/>
    </xf>
    <xf numFmtId="0" fontId="21" fillId="7" borderId="12" xfId="0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21" fillId="7" borderId="1" xfId="0" applyFont="1" applyFill="1" applyBorder="1" applyAlignment="1" applyProtection="1">
      <alignment horizontal="right" vertical="center" indent="2"/>
    </xf>
    <xf numFmtId="0" fontId="21" fillId="7" borderId="5" xfId="0" applyFont="1" applyFill="1" applyBorder="1" applyAlignment="1" applyProtection="1">
      <alignment horizontal="right" vertical="center" indent="2"/>
    </xf>
    <xf numFmtId="0" fontId="16" fillId="0" borderId="22" xfId="0" applyFont="1" applyBorder="1" applyAlignment="1">
      <alignment horizontal="center"/>
    </xf>
    <xf numFmtId="4" fontId="21" fillId="7" borderId="26" xfId="0" applyNumberFormat="1" applyFont="1" applyFill="1" applyBorder="1" applyAlignment="1" applyProtection="1">
      <alignment horizontal="center" vertical="center" wrapText="1"/>
    </xf>
    <xf numFmtId="4" fontId="21" fillId="7" borderId="0" xfId="0" applyNumberFormat="1" applyFont="1" applyFill="1" applyBorder="1" applyAlignment="1" applyProtection="1">
      <alignment horizontal="center" vertical="center" wrapText="1"/>
    </xf>
    <xf numFmtId="4" fontId="21" fillId="7" borderId="27" xfId="0" applyNumberFormat="1" applyFont="1" applyFill="1" applyBorder="1" applyAlignment="1" applyProtection="1">
      <alignment horizontal="center" vertical="center" wrapText="1"/>
    </xf>
    <xf numFmtId="8" fontId="21" fillId="10" borderId="24" xfId="1" applyNumberFormat="1" applyFont="1" applyFill="1" applyBorder="1" applyAlignment="1" applyProtection="1">
      <alignment horizontal="center" vertical="center" wrapText="1"/>
    </xf>
    <xf numFmtId="0" fontId="21" fillId="10" borderId="22" xfId="1" applyNumberFormat="1" applyFont="1" applyFill="1" applyBorder="1" applyAlignment="1" applyProtection="1">
      <alignment horizontal="center" vertical="center" wrapText="1"/>
    </xf>
    <xf numFmtId="0" fontId="21" fillId="10" borderId="25" xfId="1" applyNumberFormat="1" applyFont="1" applyFill="1" applyBorder="1" applyAlignment="1" applyProtection="1">
      <alignment horizontal="center" vertical="center" wrapText="1"/>
    </xf>
    <xf numFmtId="0" fontId="43" fillId="0" borderId="0" xfId="0" applyFont="1" applyAlignment="1">
      <alignment horizontal="left" wrapText="1"/>
    </xf>
    <xf numFmtId="0" fontId="27" fillId="8" borderId="11" xfId="0" applyFont="1" applyFill="1" applyBorder="1" applyAlignment="1" applyProtection="1">
      <alignment horizontal="right" vertical="center" wrapText="1"/>
    </xf>
    <xf numFmtId="0" fontId="26" fillId="10" borderId="11" xfId="0" applyFont="1" applyFill="1" applyBorder="1" applyAlignment="1">
      <alignment horizontal="right" wrapText="1"/>
    </xf>
    <xf numFmtId="0" fontId="26" fillId="10" borderId="11" xfId="0" applyFont="1" applyFill="1" applyBorder="1" applyAlignment="1">
      <alignment horizontal="right" vertical="center" wrapText="1"/>
    </xf>
    <xf numFmtId="0" fontId="27" fillId="8" borderId="15" xfId="0" applyFont="1" applyFill="1" applyBorder="1" applyAlignment="1" applyProtection="1">
      <alignment horizontal="right" vertical="center" wrapText="1"/>
    </xf>
    <xf numFmtId="0" fontId="27" fillId="8" borderId="19" xfId="0" applyFont="1" applyFill="1" applyBorder="1" applyAlignment="1" applyProtection="1">
      <alignment horizontal="right" vertical="center" wrapText="1"/>
    </xf>
    <xf numFmtId="0" fontId="27" fillId="8" borderId="20" xfId="0" applyFont="1" applyFill="1" applyBorder="1" applyAlignment="1" applyProtection="1">
      <alignment horizontal="right" vertical="center" wrapText="1"/>
    </xf>
    <xf numFmtId="0" fontId="27" fillId="9" borderId="16" xfId="0" applyFont="1" applyFill="1" applyBorder="1" applyAlignment="1" applyProtection="1">
      <alignment horizontal="right" vertical="center" wrapText="1"/>
    </xf>
    <xf numFmtId="0" fontId="27" fillId="9" borderId="17" xfId="0" applyFont="1" applyFill="1" applyBorder="1" applyAlignment="1" applyProtection="1">
      <alignment horizontal="right" vertical="center" wrapText="1"/>
    </xf>
    <xf numFmtId="0" fontId="27" fillId="9" borderId="18" xfId="0" applyFont="1" applyFill="1" applyBorder="1" applyAlignment="1" applyProtection="1">
      <alignment horizontal="right" vertical="center" wrapText="1"/>
    </xf>
    <xf numFmtId="0" fontId="27" fillId="8" borderId="16" xfId="0" applyFont="1" applyFill="1" applyBorder="1" applyAlignment="1" applyProtection="1">
      <alignment horizontal="right" vertical="center" wrapText="1"/>
    </xf>
    <xf numFmtId="0" fontId="27" fillId="8" borderId="17" xfId="0" applyFont="1" applyFill="1" applyBorder="1" applyAlignment="1" applyProtection="1">
      <alignment horizontal="right" vertical="center" wrapText="1"/>
    </xf>
    <xf numFmtId="0" fontId="27" fillId="8" borderId="18" xfId="0" applyFont="1" applyFill="1" applyBorder="1" applyAlignment="1" applyProtection="1">
      <alignment horizontal="right" vertical="center" wrapText="1"/>
    </xf>
    <xf numFmtId="0" fontId="27" fillId="8" borderId="16" xfId="0" applyFont="1" applyFill="1" applyBorder="1" applyAlignment="1" applyProtection="1">
      <alignment horizontal="center" vertical="center" wrapText="1"/>
    </xf>
    <xf numFmtId="0" fontId="27" fillId="8" borderId="18" xfId="0" applyFont="1" applyFill="1" applyBorder="1" applyAlignment="1" applyProtection="1">
      <alignment horizontal="center" vertical="center" wrapText="1"/>
    </xf>
    <xf numFmtId="4" fontId="27" fillId="8" borderId="16" xfId="0" applyNumberFormat="1" applyFont="1" applyFill="1" applyBorder="1" applyAlignment="1" applyProtection="1">
      <alignment horizontal="center" vertical="center" wrapText="1"/>
    </xf>
    <xf numFmtId="4" fontId="27" fillId="8" borderId="17" xfId="0" applyNumberFormat="1" applyFont="1" applyFill="1" applyBorder="1" applyAlignment="1" applyProtection="1">
      <alignment horizontal="center" vertical="center" wrapText="1"/>
    </xf>
    <xf numFmtId="4" fontId="27" fillId="8" borderId="18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>
      <alignment horizontal="center" wrapText="1"/>
    </xf>
    <xf numFmtId="8" fontId="27" fillId="10" borderId="24" xfId="1" applyNumberFormat="1" applyFont="1" applyFill="1" applyBorder="1" applyAlignment="1" applyProtection="1">
      <alignment horizontal="center" vertical="center" wrapText="1"/>
    </xf>
    <xf numFmtId="0" fontId="27" fillId="10" borderId="22" xfId="1" applyNumberFormat="1" applyFont="1" applyFill="1" applyBorder="1" applyAlignment="1" applyProtection="1">
      <alignment horizontal="center" vertical="center" wrapText="1"/>
    </xf>
    <xf numFmtId="0" fontId="27" fillId="10" borderId="25" xfId="1" applyNumberFormat="1" applyFont="1" applyFill="1" applyBorder="1" applyAlignment="1" applyProtection="1">
      <alignment horizontal="center" vertical="center" wrapText="1"/>
    </xf>
    <xf numFmtId="2" fontId="35" fillId="0" borderId="0" xfId="0" applyNumberFormat="1" applyFont="1" applyFill="1" applyBorder="1" applyAlignment="1">
      <alignment horizontal="right" vertical="top" indent="1" shrinkToFit="1"/>
    </xf>
    <xf numFmtId="0" fontId="36" fillId="0" borderId="0" xfId="0" applyFont="1" applyFill="1" applyBorder="1" applyAlignment="1">
      <alignment horizontal="left" vertical="top" wrapText="1" indent="9"/>
    </xf>
    <xf numFmtId="0" fontId="32" fillId="0" borderId="0" xfId="0" applyFont="1" applyFill="1" applyBorder="1" applyAlignment="1">
      <alignment horizontal="left" wrapText="1"/>
    </xf>
    <xf numFmtId="0" fontId="32" fillId="0" borderId="0" xfId="0" applyFont="1" applyAlignment="1">
      <alignment horizontal="center"/>
    </xf>
    <xf numFmtId="0" fontId="37" fillId="0" borderId="0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center" wrapText="1"/>
    </xf>
    <xf numFmtId="0" fontId="38" fillId="0" borderId="0" xfId="0" applyFont="1" applyBorder="1" applyAlignment="1">
      <alignment horizont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2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vertical="center"/>
    </xf>
    <xf numFmtId="0" fontId="33" fillId="2" borderId="12" xfId="0" applyFont="1" applyFill="1" applyBorder="1" applyAlignment="1" applyProtection="1">
      <alignment vertical="center"/>
    </xf>
    <xf numFmtId="44" fontId="33" fillId="2" borderId="1" xfId="1" applyFont="1" applyFill="1" applyBorder="1" applyAlignment="1" applyProtection="1">
      <alignment horizontal="right" vertical="center"/>
    </xf>
    <xf numFmtId="44" fontId="33" fillId="2" borderId="12" xfId="1" applyFont="1" applyFill="1" applyBorder="1" applyAlignment="1" applyProtection="1">
      <alignment horizontal="right" vertical="center"/>
    </xf>
    <xf numFmtId="0" fontId="33" fillId="2" borderId="1" xfId="0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wrapText="1"/>
    </xf>
    <xf numFmtId="0" fontId="33" fillId="2" borderId="12" xfId="0" applyFont="1" applyFill="1" applyBorder="1" applyAlignment="1" applyProtection="1">
      <alignment horizontal="center" wrapText="1"/>
    </xf>
  </cellXfs>
  <cellStyles count="9">
    <cellStyle name="Currency" xfId="1" builtinId="4"/>
    <cellStyle name="Currency 2" xfId="5" xr:uid="{00000000-0005-0000-0000-000002000000}"/>
    <cellStyle name="Normal" xfId="0" builtinId="0"/>
    <cellStyle name="Normal 2" xfId="2" xr:uid="{00000000-0005-0000-0000-000004000000}"/>
    <cellStyle name="Normal 3" xfId="3" xr:uid="{00000000-0005-0000-0000-000005000000}"/>
    <cellStyle name="Normal 4" xfId="4" xr:uid="{00000000-0005-0000-0000-000006000000}"/>
    <cellStyle name="Normal 5" xfId="6" xr:uid="{00000000-0005-0000-0000-000007000000}"/>
    <cellStyle name="Normal_Sheet1" xfId="8" xr:uid="{00000000-0005-0000-0000-000008000000}"/>
    <cellStyle name="Percent" xfId="7" builtinId="5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zoomScaleNormal="100" workbookViewId="0">
      <selection activeCell="F46" sqref="F46"/>
    </sheetView>
  </sheetViews>
  <sheetFormatPr defaultRowHeight="14.45"/>
  <cols>
    <col min="1" max="1" width="3.85546875" customWidth="1"/>
    <col min="2" max="2" width="37.5703125" customWidth="1"/>
    <col min="3" max="3" width="15.7109375" customWidth="1"/>
    <col min="4" max="4" width="15.7109375" style="3" customWidth="1"/>
    <col min="5" max="5" width="13.7109375" style="11" customWidth="1"/>
    <col min="6" max="6" width="15.7109375" style="3" customWidth="1"/>
    <col min="8" max="8" width="14.28515625" bestFit="1" customWidth="1"/>
    <col min="9" max="9" width="15.28515625" bestFit="1" customWidth="1"/>
    <col min="10" max="10" width="13.7109375" bestFit="1" customWidth="1"/>
  </cols>
  <sheetData>
    <row r="1" spans="1:13" s="2" customFormat="1" ht="15.75" customHeight="1">
      <c r="A1" s="176" t="s">
        <v>0</v>
      </c>
      <c r="B1" s="176"/>
      <c r="C1" s="176"/>
      <c r="D1" s="176"/>
      <c r="E1" s="176"/>
      <c r="F1" s="176"/>
    </row>
    <row r="2" spans="1:13" s="2" customFormat="1" ht="15.75" customHeight="1">
      <c r="A2" s="176" t="s">
        <v>1</v>
      </c>
      <c r="B2" s="176"/>
      <c r="C2" s="176"/>
      <c r="D2" s="176"/>
      <c r="E2" s="176"/>
      <c r="F2" s="176"/>
    </row>
    <row r="3" spans="1:13" s="2" customFormat="1" ht="15.75" customHeight="1">
      <c r="A3" s="176" t="s">
        <v>2</v>
      </c>
      <c r="B3" s="176"/>
      <c r="C3" s="176"/>
      <c r="D3" s="176"/>
      <c r="E3" s="176"/>
      <c r="F3" s="176"/>
    </row>
    <row r="4" spans="1:13" s="2" customFormat="1" ht="15.75" customHeight="1">
      <c r="A4" s="176" t="s">
        <v>3</v>
      </c>
      <c r="B4" s="176"/>
      <c r="C4" s="176"/>
      <c r="D4" s="176"/>
      <c r="E4" s="176"/>
      <c r="F4" s="176"/>
    </row>
    <row r="5" spans="1:13" s="2" customFormat="1" ht="15.75" customHeight="1">
      <c r="A5" s="182" t="s">
        <v>4</v>
      </c>
      <c r="B5" s="176"/>
      <c r="C5" s="176"/>
      <c r="D5" s="176"/>
      <c r="E5" s="176"/>
      <c r="F5" s="176"/>
    </row>
    <row r="7" spans="1:13" ht="25.5" customHeight="1">
      <c r="A7" s="13"/>
      <c r="B7" s="14" t="s">
        <v>5</v>
      </c>
      <c r="C7" s="14" t="s">
        <v>6</v>
      </c>
      <c r="D7" s="15" t="s">
        <v>7</v>
      </c>
      <c r="E7" s="16" t="s">
        <v>8</v>
      </c>
      <c r="F7" s="15" t="s">
        <v>9</v>
      </c>
      <c r="G7" s="2"/>
      <c r="H7" s="2"/>
      <c r="I7" s="2"/>
      <c r="J7" s="2"/>
      <c r="K7" s="2"/>
      <c r="L7" s="2"/>
      <c r="M7" s="2"/>
    </row>
    <row r="8" spans="1:13">
      <c r="A8" s="173" t="s">
        <v>10</v>
      </c>
      <c r="B8" s="173"/>
      <c r="C8" s="173"/>
      <c r="D8" s="173"/>
      <c r="E8" s="173"/>
      <c r="F8" s="173"/>
      <c r="G8" s="2"/>
      <c r="H8" s="2"/>
      <c r="I8" s="2"/>
      <c r="J8" s="2"/>
      <c r="K8" s="2"/>
      <c r="L8" s="2"/>
      <c r="M8" s="2"/>
    </row>
    <row r="9" spans="1:13">
      <c r="A9" s="4">
        <v>1</v>
      </c>
      <c r="B9" s="70" t="s">
        <v>11</v>
      </c>
      <c r="C9" s="13" t="s">
        <v>12</v>
      </c>
      <c r="D9" s="77">
        <v>129652.06</v>
      </c>
      <c r="E9" s="78">
        <v>5.0718916167384904E-3</v>
      </c>
      <c r="F9" s="77">
        <v>8243.93</v>
      </c>
      <c r="G9" s="2"/>
      <c r="H9" s="2"/>
      <c r="I9" s="2"/>
      <c r="J9" s="2"/>
      <c r="K9" s="2"/>
      <c r="L9" s="2"/>
      <c r="M9" s="2"/>
    </row>
    <row r="10" spans="1:13" ht="15" customHeight="1">
      <c r="A10" s="4">
        <v>2</v>
      </c>
      <c r="B10" s="70" t="s">
        <v>13</v>
      </c>
      <c r="C10" s="13" t="s">
        <v>12</v>
      </c>
      <c r="D10" s="77">
        <v>58419.18</v>
      </c>
      <c r="E10" s="78">
        <v>2.2853146282345001E-3</v>
      </c>
      <c r="F10" s="77">
        <v>3714.58</v>
      </c>
      <c r="G10" s="2"/>
      <c r="H10" s="2"/>
      <c r="I10" s="2"/>
      <c r="J10" s="2"/>
      <c r="K10" s="2"/>
      <c r="L10" s="2"/>
      <c r="M10" s="2"/>
    </row>
    <row r="11" spans="1:13">
      <c r="A11" s="4">
        <v>3</v>
      </c>
      <c r="B11" s="70" t="s">
        <v>14</v>
      </c>
      <c r="C11" s="13" t="s">
        <v>12</v>
      </c>
      <c r="D11" s="77">
        <v>54625.83</v>
      </c>
      <c r="E11" s="78">
        <v>2.1369216133888002E-3</v>
      </c>
      <c r="F11" s="77">
        <v>3473.38</v>
      </c>
      <c r="G11" s="2"/>
      <c r="H11" s="2"/>
      <c r="I11" s="2"/>
      <c r="J11" s="2"/>
      <c r="K11" s="2"/>
      <c r="L11" s="2"/>
      <c r="M11" s="2"/>
    </row>
    <row r="12" spans="1:13">
      <c r="A12" s="4">
        <v>4</v>
      </c>
      <c r="B12" s="70" t="s">
        <v>15</v>
      </c>
      <c r="C12" s="13" t="s">
        <v>12</v>
      </c>
      <c r="D12" s="77">
        <v>50746.86</v>
      </c>
      <c r="E12" s="78">
        <v>1.9851792081807401E-3</v>
      </c>
      <c r="F12" s="77">
        <v>3226.74</v>
      </c>
      <c r="G12" s="2"/>
      <c r="H12" s="2"/>
      <c r="I12" s="2"/>
      <c r="J12" s="2"/>
      <c r="K12" s="2"/>
      <c r="L12" s="2"/>
      <c r="M12" s="2"/>
    </row>
    <row r="13" spans="1:13">
      <c r="A13" s="4">
        <v>5</v>
      </c>
      <c r="B13" s="70" t="s">
        <v>16</v>
      </c>
      <c r="C13" s="13" t="s">
        <v>12</v>
      </c>
      <c r="D13" s="77">
        <v>50223.76</v>
      </c>
      <c r="E13" s="78">
        <v>1.9647159274221002E-3</v>
      </c>
      <c r="F13" s="77">
        <v>3193.48</v>
      </c>
      <c r="G13" s="2"/>
      <c r="H13" s="2"/>
      <c r="I13" s="2"/>
      <c r="J13" s="2"/>
      <c r="K13" s="2"/>
      <c r="L13" s="2"/>
      <c r="M13" s="2"/>
    </row>
    <row r="14" spans="1:13" s="2" customFormat="1">
      <c r="A14" s="4">
        <v>6</v>
      </c>
      <c r="B14" s="70" t="s">
        <v>17</v>
      </c>
      <c r="C14" s="13" t="s">
        <v>12</v>
      </c>
      <c r="D14" s="77">
        <v>45612.01</v>
      </c>
      <c r="E14" s="78">
        <v>1.78430771668103E-3</v>
      </c>
      <c r="F14" s="77">
        <v>2900.24</v>
      </c>
    </row>
    <row r="15" spans="1:13">
      <c r="A15" s="4">
        <v>7</v>
      </c>
      <c r="B15" s="70" t="s">
        <v>18</v>
      </c>
      <c r="C15" s="13" t="s">
        <v>12</v>
      </c>
      <c r="D15" s="77">
        <v>45007.62</v>
      </c>
      <c r="E15" s="78">
        <v>1.7606644319215E-3</v>
      </c>
      <c r="F15" s="77">
        <v>2861.81</v>
      </c>
      <c r="G15" s="2"/>
      <c r="H15" s="2"/>
      <c r="I15" s="2"/>
      <c r="J15" s="2"/>
      <c r="K15" s="2"/>
      <c r="L15" s="2"/>
      <c r="M15" s="2"/>
    </row>
    <row r="16" spans="1:13">
      <c r="A16" s="4">
        <v>8</v>
      </c>
      <c r="B16" s="70" t="s">
        <v>19</v>
      </c>
      <c r="C16" s="13" t="s">
        <v>12</v>
      </c>
      <c r="D16" s="77">
        <v>43166.92</v>
      </c>
      <c r="E16" s="78">
        <v>1.6886576246333499E-3</v>
      </c>
      <c r="F16" s="77">
        <v>2744.77</v>
      </c>
      <c r="G16" s="2"/>
      <c r="H16" s="2"/>
      <c r="I16" s="2"/>
      <c r="J16" s="2"/>
      <c r="K16" s="2"/>
      <c r="L16" s="2"/>
      <c r="M16" s="2"/>
    </row>
    <row r="17" spans="1:13">
      <c r="A17" s="4">
        <v>9</v>
      </c>
      <c r="B17" s="70" t="s">
        <v>20</v>
      </c>
      <c r="C17" s="13" t="s">
        <v>12</v>
      </c>
      <c r="D17" s="77">
        <v>40573.440000000002</v>
      </c>
      <c r="E17" s="78">
        <v>1.58720262677078E-3</v>
      </c>
      <c r="F17" s="77">
        <v>2579.86</v>
      </c>
      <c r="G17" s="2"/>
      <c r="H17" s="2"/>
      <c r="I17" s="2"/>
      <c r="J17" s="2"/>
      <c r="K17" s="2"/>
      <c r="L17" s="2"/>
      <c r="M17" s="2"/>
    </row>
    <row r="18" spans="1:13">
      <c r="A18" s="4">
        <v>10</v>
      </c>
      <c r="B18" s="70" t="s">
        <v>21</v>
      </c>
      <c r="C18" s="13" t="s">
        <v>12</v>
      </c>
      <c r="D18" s="77">
        <v>36352.589999999997</v>
      </c>
      <c r="E18" s="78">
        <v>1.42208613166448E-3</v>
      </c>
      <c r="F18" s="77">
        <v>2311.48</v>
      </c>
      <c r="G18" s="2"/>
      <c r="H18" s="2"/>
      <c r="I18" s="2"/>
      <c r="J18" s="2"/>
      <c r="K18" s="2"/>
      <c r="L18" s="2"/>
      <c r="M18" s="2"/>
    </row>
    <row r="19" spans="1:13">
      <c r="A19" s="181" t="s">
        <v>22</v>
      </c>
      <c r="B19" s="181"/>
      <c r="C19" s="181"/>
      <c r="D19" s="5">
        <f>SUM(D9:D18)</f>
        <v>554380.27</v>
      </c>
      <c r="E19" s="8">
        <f>SUM(E9:E18)</f>
        <v>2.1686941525635769E-2</v>
      </c>
      <c r="F19" s="122">
        <f>SUM(F9:F18)</f>
        <v>35250.270000000004</v>
      </c>
      <c r="G19" s="2"/>
      <c r="H19" s="2"/>
      <c r="I19" s="2"/>
      <c r="J19" s="2"/>
      <c r="K19" s="2"/>
      <c r="L19" s="2"/>
      <c r="M19" s="2"/>
    </row>
    <row r="20" spans="1:13">
      <c r="A20" s="173" t="s">
        <v>23</v>
      </c>
      <c r="B20" s="173"/>
      <c r="C20" s="173"/>
      <c r="D20" s="174"/>
      <c r="E20" s="174"/>
      <c r="F20" s="174"/>
      <c r="G20" s="2"/>
      <c r="H20" s="2"/>
      <c r="I20" s="2"/>
      <c r="J20" s="2"/>
      <c r="K20" s="2"/>
      <c r="L20" s="2"/>
      <c r="M20" s="2"/>
    </row>
    <row r="21" spans="1:13">
      <c r="A21" s="6">
        <v>1</v>
      </c>
      <c r="B21" s="70" t="s">
        <v>24</v>
      </c>
      <c r="C21" s="13">
        <v>8</v>
      </c>
      <c r="D21" s="77">
        <v>28819.32</v>
      </c>
      <c r="E21" s="78">
        <v>1.1273902436112801E-3</v>
      </c>
      <c r="F21" s="77">
        <v>1832.48</v>
      </c>
      <c r="G21" s="2"/>
      <c r="H21" s="2"/>
      <c r="I21" s="2"/>
      <c r="J21" s="2"/>
      <c r="K21" s="2"/>
      <c r="L21" s="2"/>
      <c r="M21" s="2"/>
    </row>
    <row r="22" spans="1:13">
      <c r="A22" s="6">
        <v>2</v>
      </c>
      <c r="B22" s="70" t="s">
        <v>25</v>
      </c>
      <c r="C22" s="13">
        <v>7</v>
      </c>
      <c r="D22" s="77">
        <v>27207.06</v>
      </c>
      <c r="E22" s="78">
        <v>1.0643198382663699E-3</v>
      </c>
      <c r="F22" s="77">
        <v>1729.96</v>
      </c>
      <c r="G22" s="2"/>
      <c r="H22" s="2"/>
      <c r="I22" s="2"/>
      <c r="J22" s="2" t="s">
        <v>26</v>
      </c>
      <c r="K22" s="2"/>
      <c r="L22" s="2"/>
      <c r="M22" s="2"/>
    </row>
    <row r="23" spans="1:13">
      <c r="A23" s="6">
        <v>3</v>
      </c>
      <c r="B23" s="70" t="s">
        <v>27</v>
      </c>
      <c r="C23" s="13">
        <v>5</v>
      </c>
      <c r="D23" s="77">
        <v>6070.17</v>
      </c>
      <c r="E23" s="78">
        <v>2.3746051034729E-4</v>
      </c>
      <c r="F23" s="77">
        <v>385.97</v>
      </c>
      <c r="G23" s="2"/>
      <c r="H23" s="2"/>
      <c r="I23" s="2"/>
      <c r="J23" s="2"/>
      <c r="K23" s="2"/>
      <c r="L23" s="2"/>
      <c r="M23" s="2"/>
    </row>
    <row r="24" spans="1:13">
      <c r="A24" s="6">
        <v>4</v>
      </c>
      <c r="B24" s="70" t="s">
        <v>28</v>
      </c>
      <c r="C24" s="13">
        <v>4</v>
      </c>
      <c r="D24" s="77">
        <v>3957.63</v>
      </c>
      <c r="E24" s="78">
        <v>1.5481952557601299E-4</v>
      </c>
      <c r="F24" s="77">
        <v>251.65</v>
      </c>
      <c r="G24" s="2"/>
      <c r="H24" s="2"/>
      <c r="I24" s="2"/>
      <c r="J24" s="2"/>
      <c r="K24" s="2"/>
      <c r="L24" s="2"/>
      <c r="M24" s="2"/>
    </row>
    <row r="25" spans="1:13">
      <c r="A25" s="6">
        <v>5</v>
      </c>
      <c r="B25" s="70" t="s">
        <v>29</v>
      </c>
      <c r="C25" s="13">
        <v>6</v>
      </c>
      <c r="D25" s="77">
        <v>3824.51</v>
      </c>
      <c r="E25" s="78">
        <v>1.4961197074024501E-4</v>
      </c>
      <c r="F25" s="77">
        <v>343.18</v>
      </c>
      <c r="G25" s="2"/>
      <c r="H25" s="2"/>
      <c r="I25" s="2"/>
      <c r="J25" s="2"/>
      <c r="K25" s="2"/>
      <c r="L25" s="2"/>
      <c r="M25" s="2"/>
    </row>
    <row r="26" spans="1:13">
      <c r="A26" s="6">
        <v>6</v>
      </c>
      <c r="B26" s="70" t="s">
        <v>30</v>
      </c>
      <c r="C26" s="13">
        <v>3</v>
      </c>
      <c r="D26" s="77">
        <v>3567.68</v>
      </c>
      <c r="E26" s="78">
        <v>1.3956497323070399E-4</v>
      </c>
      <c r="F26" s="77">
        <v>226.85</v>
      </c>
      <c r="G26" s="2"/>
      <c r="H26" s="1"/>
      <c r="I26" s="1"/>
      <c r="J26" s="1"/>
      <c r="K26" s="1"/>
      <c r="L26" s="1"/>
      <c r="M26" s="1"/>
    </row>
    <row r="27" spans="1:13">
      <c r="A27" s="6">
        <v>7</v>
      </c>
      <c r="B27" s="70" t="s">
        <v>31</v>
      </c>
      <c r="C27" s="13">
        <v>5</v>
      </c>
      <c r="D27" s="77">
        <v>3431.73</v>
      </c>
      <c r="E27" s="78">
        <v>1.34246710911574E-4</v>
      </c>
      <c r="F27" s="77">
        <v>218.21</v>
      </c>
      <c r="G27" s="2"/>
      <c r="H27" s="2"/>
      <c r="I27" s="2"/>
      <c r="J27" s="2"/>
      <c r="K27" s="2"/>
      <c r="L27" s="2"/>
      <c r="M27" s="2"/>
    </row>
    <row r="28" spans="1:13">
      <c r="A28" s="6">
        <v>8</v>
      </c>
      <c r="B28" s="70" t="s">
        <v>32</v>
      </c>
      <c r="C28" s="13">
        <v>1</v>
      </c>
      <c r="D28" s="77">
        <v>3270.89</v>
      </c>
      <c r="E28" s="78">
        <v>1.27954770408382E-4</v>
      </c>
      <c r="F28" s="77">
        <v>207.98</v>
      </c>
      <c r="G28" s="2"/>
      <c r="H28" s="2"/>
      <c r="I28" s="2"/>
      <c r="J28" s="2"/>
      <c r="K28" s="2"/>
      <c r="L28" s="2"/>
      <c r="M28" s="2"/>
    </row>
    <row r="29" spans="1:13" s="2" customFormat="1">
      <c r="A29" s="6">
        <v>9</v>
      </c>
      <c r="B29" s="70" t="s">
        <v>33</v>
      </c>
      <c r="C29" s="13">
        <v>3</v>
      </c>
      <c r="D29" s="77">
        <v>2425.69</v>
      </c>
      <c r="E29" s="78">
        <v>9.4891178557489903E-5</v>
      </c>
      <c r="F29" s="77">
        <v>154.24</v>
      </c>
    </row>
    <row r="30" spans="1:13">
      <c r="A30" s="6">
        <v>10</v>
      </c>
      <c r="B30" s="70" t="s">
        <v>34</v>
      </c>
      <c r="C30" s="13">
        <v>5</v>
      </c>
      <c r="D30" s="77">
        <v>2316.79</v>
      </c>
      <c r="E30" s="78">
        <v>9.0631092006895802E-5</v>
      </c>
      <c r="F30" s="77">
        <v>147.31</v>
      </c>
      <c r="G30" s="2"/>
      <c r="H30" s="2"/>
      <c r="I30" s="2"/>
      <c r="J30" s="2"/>
      <c r="K30" s="2"/>
      <c r="L30" s="2"/>
      <c r="M30" s="2"/>
    </row>
    <row r="31" spans="1:13">
      <c r="A31" s="181" t="s">
        <v>35</v>
      </c>
      <c r="B31" s="181"/>
      <c r="C31" s="181"/>
      <c r="D31" s="5">
        <f>SUM(D21:D30)</f>
        <v>84891.469999999987</v>
      </c>
      <c r="E31" s="119">
        <f>SUM(E21:E30)</f>
        <v>3.3208908136562439E-3</v>
      </c>
      <c r="F31" s="5">
        <f>SUM(F21:F30)</f>
        <v>5497.83</v>
      </c>
      <c r="G31" s="2"/>
      <c r="H31" s="2"/>
      <c r="I31" s="2"/>
      <c r="J31" s="2"/>
      <c r="K31" s="2"/>
      <c r="L31" s="2"/>
      <c r="M31" s="2"/>
    </row>
    <row r="32" spans="1:13">
      <c r="A32" s="165" t="s">
        <v>36</v>
      </c>
      <c r="B32" s="165"/>
      <c r="C32" s="165"/>
      <c r="D32" s="17">
        <f>SUM(D19,D31)</f>
        <v>639271.74</v>
      </c>
      <c r="E32" s="18">
        <f>SUM(E19,E31)</f>
        <v>2.5007832339292012E-2</v>
      </c>
      <c r="F32" s="17">
        <f>SUM(F31,F19)</f>
        <v>40748.100000000006</v>
      </c>
      <c r="G32" s="2"/>
      <c r="H32" s="2"/>
      <c r="I32" s="2"/>
      <c r="J32" s="2"/>
      <c r="K32" s="2"/>
      <c r="L32" s="2"/>
      <c r="M32" s="2"/>
    </row>
    <row r="33" spans="1:14">
      <c r="A33" s="165" t="s">
        <v>37</v>
      </c>
      <c r="B33" s="165"/>
      <c r="C33" s="165"/>
      <c r="D33" s="17">
        <f>SUM('EMS-Cumulative'!E47)</f>
        <v>838786.33000000019</v>
      </c>
      <c r="E33" s="18">
        <f>SUM('EMS-Cumulative'!F47)</f>
        <v>3.2810551771542476E-2</v>
      </c>
      <c r="F33" s="17">
        <f>SUM('EMS-Cumulative'!L47)</f>
        <v>53334.229999999996</v>
      </c>
      <c r="G33" s="2"/>
      <c r="H33" s="2"/>
      <c r="I33" s="2"/>
      <c r="J33" s="2"/>
      <c r="K33" s="2"/>
      <c r="L33" s="2"/>
      <c r="M33" s="2"/>
      <c r="N33" s="2"/>
    </row>
    <row r="34" spans="1:14">
      <c r="A34" s="177"/>
      <c r="B34" s="178"/>
      <c r="C34" s="178"/>
      <c r="D34" s="178"/>
      <c r="E34" s="178"/>
      <c r="F34" s="179"/>
      <c r="G34" s="2"/>
      <c r="H34" s="2"/>
      <c r="I34" s="2"/>
      <c r="J34" s="2"/>
      <c r="K34" s="2"/>
      <c r="L34" s="2"/>
      <c r="M34" s="2"/>
      <c r="N34" s="2"/>
    </row>
    <row r="35" spans="1:14" ht="27.6">
      <c r="A35" s="12"/>
      <c r="B35" s="12" t="s">
        <v>38</v>
      </c>
      <c r="C35" s="12" t="s">
        <v>6</v>
      </c>
      <c r="D35" s="12" t="s">
        <v>39</v>
      </c>
      <c r="E35" s="12" t="s">
        <v>8</v>
      </c>
      <c r="F35" s="12" t="s">
        <v>40</v>
      </c>
      <c r="G35" s="2"/>
      <c r="H35" s="2"/>
      <c r="I35" s="2"/>
      <c r="J35" s="2"/>
      <c r="K35" s="2"/>
      <c r="L35" s="2"/>
      <c r="M35" s="2"/>
      <c r="N35" s="2"/>
    </row>
    <row r="36" spans="1:14" ht="28.9" customHeight="1">
      <c r="A36" s="19">
        <v>1</v>
      </c>
      <c r="B36" s="79" t="s">
        <v>41</v>
      </c>
      <c r="C36" s="72">
        <v>8</v>
      </c>
      <c r="D36" s="71">
        <v>12062182.369999999</v>
      </c>
      <c r="E36" s="80">
        <v>0.47186355266529401</v>
      </c>
      <c r="F36" s="71">
        <v>766974.08</v>
      </c>
      <c r="G36" s="2"/>
      <c r="H36" s="2"/>
      <c r="I36" s="2"/>
      <c r="J36" s="2"/>
      <c r="K36" s="2"/>
      <c r="L36" s="2"/>
      <c r="M36" s="2"/>
      <c r="N36" s="2"/>
    </row>
    <row r="37" spans="1:14">
      <c r="A37" s="19">
        <v>2</v>
      </c>
      <c r="B37" s="79" t="s">
        <v>42</v>
      </c>
      <c r="C37" s="72">
        <v>7</v>
      </c>
      <c r="D37" s="71">
        <v>5499561.8899999997</v>
      </c>
      <c r="E37" s="80">
        <v>0.21513874785811701</v>
      </c>
      <c r="F37" s="71">
        <v>349689.74</v>
      </c>
      <c r="G37" s="2"/>
      <c r="H37" s="2"/>
      <c r="I37" s="2"/>
      <c r="J37" s="2"/>
      <c r="K37" s="2"/>
      <c r="L37" s="2"/>
      <c r="M37" s="2"/>
      <c r="N37" s="2"/>
    </row>
    <row r="38" spans="1:14">
      <c r="A38" s="19">
        <v>3</v>
      </c>
      <c r="B38" s="79" t="s">
        <v>43</v>
      </c>
      <c r="C38" s="72">
        <v>7</v>
      </c>
      <c r="D38" s="71">
        <v>3568262.73</v>
      </c>
      <c r="E38" s="80">
        <v>0.13958776919246299</v>
      </c>
      <c r="F38" s="71">
        <v>226888.05</v>
      </c>
      <c r="G38" s="2"/>
      <c r="H38" s="2"/>
      <c r="I38" s="2"/>
      <c r="J38" s="2"/>
      <c r="K38" s="2"/>
      <c r="L38" s="2"/>
      <c r="M38" s="2"/>
      <c r="N38" s="2"/>
    </row>
    <row r="39" spans="1:14" ht="27.6">
      <c r="A39" s="19">
        <v>4</v>
      </c>
      <c r="B39" s="79" t="s">
        <v>44</v>
      </c>
      <c r="C39" s="72">
        <v>7</v>
      </c>
      <c r="D39" s="71">
        <v>782442.46</v>
      </c>
      <c r="E39" s="80">
        <v>3.06085638242404E-2</v>
      </c>
      <c r="F39" s="71">
        <v>49751.62</v>
      </c>
      <c r="G39" s="2"/>
      <c r="H39" s="2"/>
      <c r="I39" s="2"/>
      <c r="J39" s="2"/>
      <c r="K39" s="2"/>
      <c r="L39" s="2"/>
      <c r="M39" s="2"/>
      <c r="N39" s="2"/>
    </row>
    <row r="40" spans="1:14">
      <c r="A40" s="19">
        <v>5</v>
      </c>
      <c r="B40" s="79" t="s">
        <v>45</v>
      </c>
      <c r="C40" s="72">
        <v>8</v>
      </c>
      <c r="D40" s="71">
        <v>746824.32</v>
      </c>
      <c r="E40" s="80">
        <v>2.9215208827259899E-2</v>
      </c>
      <c r="F40" s="71">
        <v>47486.84</v>
      </c>
      <c r="G40" s="2"/>
      <c r="H40" s="2"/>
      <c r="I40" s="2"/>
      <c r="J40" s="2"/>
      <c r="K40" s="2"/>
      <c r="L40" s="2"/>
      <c r="M40" s="2"/>
      <c r="N40" s="2"/>
    </row>
    <row r="41" spans="1:14">
      <c r="A41" s="19">
        <v>6</v>
      </c>
      <c r="B41" s="79" t="s">
        <v>46</v>
      </c>
      <c r="C41" s="72">
        <v>8</v>
      </c>
      <c r="D41" s="71">
        <v>596612.25</v>
      </c>
      <c r="E41" s="80">
        <v>2.33390249967373E-2</v>
      </c>
      <c r="F41" s="71">
        <v>37935.599999999999</v>
      </c>
      <c r="G41" s="2"/>
      <c r="H41" s="2"/>
      <c r="I41" s="2"/>
      <c r="J41" s="2"/>
      <c r="K41" s="2"/>
      <c r="L41" s="2"/>
      <c r="M41" s="2"/>
      <c r="N41" s="2"/>
    </row>
    <row r="42" spans="1:14">
      <c r="A42" s="19">
        <v>7</v>
      </c>
      <c r="B42" s="79" t="s">
        <v>47</v>
      </c>
      <c r="C42" s="72">
        <v>8</v>
      </c>
      <c r="D42" s="71">
        <v>321673.03000000003</v>
      </c>
      <c r="E42" s="80">
        <v>1.25836083451961E-2</v>
      </c>
      <c r="F42" s="71">
        <v>20453.59</v>
      </c>
      <c r="G42" s="2"/>
      <c r="H42" s="2"/>
      <c r="I42" s="2"/>
      <c r="J42" s="2"/>
      <c r="K42" s="2"/>
      <c r="L42" s="2"/>
      <c r="M42" s="2"/>
      <c r="N42" s="2"/>
    </row>
    <row r="43" spans="1:14">
      <c r="A43" s="19">
        <v>8</v>
      </c>
      <c r="B43" s="79" t="s">
        <v>48</v>
      </c>
      <c r="C43" s="72">
        <v>1</v>
      </c>
      <c r="D43" s="71">
        <v>94875.79</v>
      </c>
      <c r="E43" s="80">
        <v>3.7114699444994702E-3</v>
      </c>
      <c r="F43" s="71">
        <v>6032.68</v>
      </c>
      <c r="G43" s="2"/>
      <c r="H43" s="2"/>
      <c r="I43" s="2"/>
      <c r="J43" s="2"/>
      <c r="K43" s="2"/>
      <c r="L43" s="2"/>
      <c r="M43" s="2"/>
      <c r="N43" s="2"/>
    </row>
    <row r="44" spans="1:14">
      <c r="A44" s="19">
        <v>9</v>
      </c>
      <c r="B44" s="79" t="s">
        <v>49</v>
      </c>
      <c r="C44" s="72">
        <v>6</v>
      </c>
      <c r="D44" s="71">
        <v>81703.56</v>
      </c>
      <c r="E44" s="80">
        <v>3.1961821587847502E-3</v>
      </c>
      <c r="F44" s="71">
        <v>5195.12</v>
      </c>
      <c r="G44" s="2"/>
      <c r="H44" s="2"/>
      <c r="I44" s="2"/>
      <c r="J44" s="2"/>
      <c r="K44" s="2"/>
      <c r="L44" s="2"/>
      <c r="M44" s="2"/>
      <c r="N44" s="2"/>
    </row>
    <row r="45" spans="1:14">
      <c r="A45" s="19">
        <v>10</v>
      </c>
      <c r="B45" s="79" t="s">
        <v>50</v>
      </c>
      <c r="C45" s="72">
        <v>3</v>
      </c>
      <c r="D45" s="71">
        <v>79935.990000000005</v>
      </c>
      <c r="E45" s="80">
        <v>3.1270361424006101E-3</v>
      </c>
      <c r="F45" s="71">
        <v>5082.7299999999996</v>
      </c>
      <c r="G45" s="2"/>
      <c r="H45" s="2"/>
      <c r="I45" s="2"/>
      <c r="J45" s="2"/>
      <c r="K45" s="2"/>
      <c r="L45" s="2"/>
      <c r="M45" s="2"/>
      <c r="N45" s="2"/>
    </row>
    <row r="46" spans="1:14" s="1" customFormat="1">
      <c r="A46" s="169" t="s">
        <v>51</v>
      </c>
      <c r="B46" s="170"/>
      <c r="C46" s="171"/>
      <c r="D46" s="20">
        <f>SUM(D36:D45)</f>
        <v>23834074.389999997</v>
      </c>
      <c r="E46" s="21">
        <f>SUM(E36:E45)</f>
        <v>0.93237116395499253</v>
      </c>
      <c r="F46" s="20">
        <f>SUM('HOSP-Cumulative'!L69)</f>
        <v>1574636.1500000001</v>
      </c>
      <c r="H46" s="2"/>
      <c r="I46" s="2"/>
      <c r="J46" s="2"/>
      <c r="K46" s="2"/>
      <c r="L46" s="2"/>
      <c r="M46" s="2"/>
      <c r="N46" s="2"/>
    </row>
    <row r="47" spans="1:14">
      <c r="A47" s="172" t="s">
        <v>52</v>
      </c>
      <c r="B47" s="172"/>
      <c r="C47" s="172"/>
      <c r="D47" s="22">
        <f>SUM('HOSP-Cumulative'!E69)</f>
        <v>24764263.039999999</v>
      </c>
      <c r="E47" s="9">
        <f>SUM('HOSP-Cumulative'!F69)</f>
        <v>0.96875944822845728</v>
      </c>
      <c r="F47" s="23">
        <f>SUM('HOSP-Cumulative'!G69)</f>
        <v>1647473.848297243</v>
      </c>
      <c r="G47" s="2"/>
      <c r="H47" s="2"/>
      <c r="I47" s="7"/>
      <c r="J47" s="2"/>
      <c r="K47" s="2"/>
      <c r="L47" s="2"/>
      <c r="M47" s="2"/>
      <c r="N47" s="2"/>
    </row>
    <row r="48" spans="1:14" ht="15" customHeight="1">
      <c r="A48" s="180"/>
      <c r="B48" s="180"/>
      <c r="C48" s="180"/>
      <c r="D48" s="180"/>
      <c r="E48" s="180"/>
      <c r="F48" s="180"/>
      <c r="G48" s="2"/>
      <c r="H48" s="2"/>
      <c r="I48" s="2"/>
      <c r="J48" s="2"/>
      <c r="K48" s="2"/>
      <c r="L48" s="2"/>
      <c r="M48" s="2"/>
      <c r="N48" s="2"/>
    </row>
    <row r="49" spans="1:8">
      <c r="A49" s="166"/>
      <c r="B49" s="167" t="s">
        <v>53</v>
      </c>
      <c r="C49" s="167" t="s">
        <v>54</v>
      </c>
      <c r="D49" s="167"/>
      <c r="E49" s="168" t="s">
        <v>8</v>
      </c>
      <c r="F49" s="183" t="s">
        <v>55</v>
      </c>
      <c r="G49" s="2"/>
      <c r="H49" s="2"/>
    </row>
    <row r="50" spans="1:8">
      <c r="A50" s="166"/>
      <c r="B50" s="167"/>
      <c r="C50" s="160" t="s">
        <v>56</v>
      </c>
      <c r="D50" s="161" t="s">
        <v>57</v>
      </c>
      <c r="E50" s="168"/>
      <c r="F50" s="183"/>
      <c r="G50" s="2"/>
      <c r="H50" s="2"/>
    </row>
    <row r="51" spans="1:8">
      <c r="A51" s="120">
        <v>1</v>
      </c>
      <c r="B51" s="81" t="s">
        <v>58</v>
      </c>
      <c r="C51" s="81" t="s">
        <v>59</v>
      </c>
      <c r="D51" s="81" t="s">
        <v>60</v>
      </c>
      <c r="E51" s="118">
        <f>SUM(F51/F62)</f>
        <v>3.8208176049253376E-2</v>
      </c>
      <c r="F51" s="82">
        <v>61512.26</v>
      </c>
      <c r="G51" s="2"/>
      <c r="H51" s="7"/>
    </row>
    <row r="52" spans="1:8">
      <c r="A52" s="120">
        <v>2</v>
      </c>
      <c r="B52" s="81" t="s">
        <v>58</v>
      </c>
      <c r="C52" s="81" t="s">
        <v>61</v>
      </c>
      <c r="D52" s="81" t="s">
        <v>62</v>
      </c>
      <c r="E52" s="118">
        <f>SUM(F52/F62)</f>
        <v>3.1051490436495799E-2</v>
      </c>
      <c r="F52" s="82">
        <v>49990.54</v>
      </c>
      <c r="G52" s="2"/>
      <c r="H52" s="2"/>
    </row>
    <row r="53" spans="1:8">
      <c r="A53" s="120">
        <v>3</v>
      </c>
      <c r="B53" s="81" t="s">
        <v>58</v>
      </c>
      <c r="C53" s="81" t="s">
        <v>63</v>
      </c>
      <c r="D53" s="81" t="s">
        <v>64</v>
      </c>
      <c r="E53" s="118">
        <f>SUM(F53/F62)</f>
        <v>2.9144996725652888E-2</v>
      </c>
      <c r="F53" s="82">
        <v>46921.23</v>
      </c>
      <c r="G53" s="2"/>
      <c r="H53" s="2"/>
    </row>
    <row r="54" spans="1:8">
      <c r="A54" s="120">
        <v>4</v>
      </c>
      <c r="B54" s="81" t="s">
        <v>58</v>
      </c>
      <c r="C54" s="81" t="s">
        <v>65</v>
      </c>
      <c r="D54" s="81" t="s">
        <v>66</v>
      </c>
      <c r="E54" s="118">
        <f>SUM(F54/F62)</f>
        <v>2.8168279818374761E-2</v>
      </c>
      <c r="F54" s="82">
        <v>45348.79</v>
      </c>
      <c r="G54" s="2"/>
      <c r="H54" s="2"/>
    </row>
    <row r="55" spans="1:8" ht="14.45" customHeight="1">
      <c r="A55" s="120">
        <v>5</v>
      </c>
      <c r="B55" s="81" t="s">
        <v>67</v>
      </c>
      <c r="C55" s="81" t="s">
        <v>68</v>
      </c>
      <c r="D55" s="81" t="s">
        <v>69</v>
      </c>
      <c r="E55" s="118">
        <f>SUM(F55/F62)</f>
        <v>2.7385944756485595E-2</v>
      </c>
      <c r="F55" s="82">
        <v>44089.289999999797</v>
      </c>
      <c r="G55" s="2"/>
      <c r="H55" s="2"/>
    </row>
    <row r="56" spans="1:8">
      <c r="A56" s="120">
        <v>6</v>
      </c>
      <c r="B56" s="81" t="s">
        <v>70</v>
      </c>
      <c r="C56" s="81" t="s">
        <v>71</v>
      </c>
      <c r="D56" s="81" t="s">
        <v>72</v>
      </c>
      <c r="E56" s="118">
        <f>SUM(F56/F62)</f>
        <v>2.2716388955525905E-2</v>
      </c>
      <c r="F56" s="82">
        <v>36571.660000000003</v>
      </c>
      <c r="G56" s="2"/>
      <c r="H56" s="2"/>
    </row>
    <row r="57" spans="1:8">
      <c r="A57" s="120">
        <v>7</v>
      </c>
      <c r="B57" s="81" t="s">
        <v>58</v>
      </c>
      <c r="C57" s="81" t="s">
        <v>73</v>
      </c>
      <c r="D57" s="81" t="s">
        <v>74</v>
      </c>
      <c r="E57" s="118">
        <f>SUM(F57/F62)</f>
        <v>2.0131049539412717E-2</v>
      </c>
      <c r="F57" s="82">
        <v>32409.46</v>
      </c>
      <c r="G57" s="2"/>
      <c r="H57" s="2"/>
    </row>
    <row r="58" spans="1:8">
      <c r="A58" s="121">
        <v>8</v>
      </c>
      <c r="B58" s="81" t="s">
        <v>58</v>
      </c>
      <c r="C58" s="81" t="s">
        <v>75</v>
      </c>
      <c r="D58" s="81" t="s">
        <v>76</v>
      </c>
      <c r="E58" s="118">
        <f>SUM(F58/F62)</f>
        <v>1.9403158040981063E-2</v>
      </c>
      <c r="F58" s="82">
        <v>31237.61</v>
      </c>
      <c r="G58" s="2"/>
      <c r="H58" s="2"/>
    </row>
    <row r="59" spans="1:8">
      <c r="A59" s="120">
        <v>9</v>
      </c>
      <c r="B59" s="81" t="s">
        <v>58</v>
      </c>
      <c r="C59" s="81" t="s">
        <v>77</v>
      </c>
      <c r="D59" s="81" t="s">
        <v>78</v>
      </c>
      <c r="E59" s="118">
        <f>SUM(F59/F62)</f>
        <v>1.8206151233187695E-2</v>
      </c>
      <c r="F59" s="82">
        <v>29310.52</v>
      </c>
      <c r="G59" s="2"/>
      <c r="H59" s="2"/>
    </row>
    <row r="60" spans="1:8">
      <c r="A60" s="120">
        <v>10</v>
      </c>
      <c r="B60" s="81" t="s">
        <v>58</v>
      </c>
      <c r="C60" s="81" t="s">
        <v>79</v>
      </c>
      <c r="D60" s="81" t="s">
        <v>80</v>
      </c>
      <c r="E60" s="118">
        <f>SUM(F60/F62)</f>
        <v>1.816659657122573E-2</v>
      </c>
      <c r="F60" s="82">
        <v>29246.84</v>
      </c>
      <c r="G60" s="2"/>
      <c r="H60" s="2"/>
    </row>
    <row r="61" spans="1:8">
      <c r="A61" s="175" t="s">
        <v>81</v>
      </c>
      <c r="B61" s="175"/>
      <c r="C61" s="175"/>
      <c r="D61" s="175"/>
      <c r="E61" s="10">
        <f>SUM(E51:E60)</f>
        <v>0.25258223212659553</v>
      </c>
      <c r="F61" s="24">
        <f>SUM(F51:F60)</f>
        <v>406638.19999999984</v>
      </c>
      <c r="G61" s="2"/>
      <c r="H61" s="2"/>
    </row>
    <row r="62" spans="1:8">
      <c r="A62" s="175" t="s">
        <v>81</v>
      </c>
      <c r="B62" s="175"/>
      <c r="C62" s="175"/>
      <c r="D62" s="175"/>
      <c r="E62" s="10">
        <v>1</v>
      </c>
      <c r="F62" s="25">
        <f>SUM('PHYS-Alpha'!F479)</f>
        <v>1609924.0100000012</v>
      </c>
      <c r="G62" s="2"/>
      <c r="H62" s="2"/>
    </row>
  </sheetData>
  <sheetProtection selectLockedCells="1" sort="0" selectUnlockedCells="1"/>
  <mergeCells count="23">
    <mergeCell ref="A20:C20"/>
    <mergeCell ref="D20:F20"/>
    <mergeCell ref="A62:D62"/>
    <mergeCell ref="A1:F1"/>
    <mergeCell ref="A2:F2"/>
    <mergeCell ref="A3:F3"/>
    <mergeCell ref="A4:F4"/>
    <mergeCell ref="A34:F34"/>
    <mergeCell ref="A48:F48"/>
    <mergeCell ref="C49:D49"/>
    <mergeCell ref="A8:F8"/>
    <mergeCell ref="A19:C19"/>
    <mergeCell ref="A31:C31"/>
    <mergeCell ref="A5:F5"/>
    <mergeCell ref="F49:F50"/>
    <mergeCell ref="A61:D61"/>
    <mergeCell ref="A32:C32"/>
    <mergeCell ref="A49:A50"/>
    <mergeCell ref="B49:B50"/>
    <mergeCell ref="E49:E50"/>
    <mergeCell ref="A33:C33"/>
    <mergeCell ref="A46:C46"/>
    <mergeCell ref="A47:C47"/>
  </mergeCells>
  <printOptions horizontalCentered="1"/>
  <pageMargins left="0.25" right="0.25" top="0.25" bottom="0.2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8"/>
  <sheetViews>
    <sheetView zoomScale="78" zoomScaleNormal="78" zoomScaleSheetLayoutView="100" workbookViewId="0">
      <selection activeCell="I17" sqref="I17"/>
    </sheetView>
  </sheetViews>
  <sheetFormatPr defaultColWidth="9.140625" defaultRowHeight="12"/>
  <cols>
    <col min="1" max="1" width="3.28515625" style="51" bestFit="1" customWidth="1"/>
    <col min="2" max="2" width="45.85546875" style="66" bestFit="1" customWidth="1"/>
    <col min="3" max="3" width="11.7109375" style="64" bestFit="1" customWidth="1"/>
    <col min="4" max="4" width="6.5703125" style="64" customWidth="1"/>
    <col min="5" max="5" width="14.7109375" style="64" bestFit="1" customWidth="1"/>
    <col min="6" max="6" width="8.28515625" style="67" customWidth="1"/>
    <col min="7" max="7" width="13.42578125" style="64" customWidth="1"/>
    <col min="8" max="8" width="12.7109375" style="64" customWidth="1"/>
    <col min="9" max="9" width="10.7109375" style="146" bestFit="1" customWidth="1"/>
    <col min="10" max="10" width="12.5703125" style="64" customWidth="1"/>
    <col min="11" max="11" width="11.85546875" style="64" customWidth="1"/>
    <col min="12" max="12" width="11.85546875" style="64" bestFit="1" customWidth="1"/>
    <col min="13" max="13" width="16.7109375" style="64" customWidth="1"/>
    <col min="14" max="16" width="9.140625" style="51"/>
    <col min="17" max="17" width="15.85546875" style="51" bestFit="1" customWidth="1"/>
    <col min="18" max="16384" width="9.140625" style="51"/>
  </cols>
  <sheetData>
    <row r="1" spans="1:13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>
      <c r="A2" s="189" t="s">
        <v>82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>
      <c r="A3" s="190" t="s">
        <v>83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3">
      <c r="A4" s="192" t="s">
        <v>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</row>
    <row r="5" spans="1:13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</row>
    <row r="6" spans="1:13" s="52" customFormat="1">
      <c r="A6" s="194" t="s">
        <v>84</v>
      </c>
      <c r="B6" s="194"/>
      <c r="C6" s="194"/>
      <c r="D6" s="194"/>
      <c r="E6" s="194"/>
      <c r="F6" s="195"/>
      <c r="G6" s="32">
        <v>1</v>
      </c>
      <c r="H6" s="33">
        <v>2</v>
      </c>
      <c r="I6" s="148">
        <v>3</v>
      </c>
      <c r="J6" s="33">
        <v>4</v>
      </c>
      <c r="K6" s="33">
        <v>5</v>
      </c>
      <c r="L6" s="34">
        <v>6</v>
      </c>
      <c r="M6" s="35" t="s">
        <v>85</v>
      </c>
    </row>
    <row r="7" spans="1:13" s="52" customFormat="1">
      <c r="A7" s="194" t="s">
        <v>86</v>
      </c>
      <c r="B7" s="194"/>
      <c r="C7" s="194"/>
      <c r="D7" s="194"/>
      <c r="E7" s="194"/>
      <c r="F7" s="195"/>
      <c r="G7" s="36" t="s">
        <v>87</v>
      </c>
      <c r="H7" s="37" t="s">
        <v>88</v>
      </c>
      <c r="I7" s="145" t="s">
        <v>89</v>
      </c>
      <c r="J7" s="37" t="s">
        <v>90</v>
      </c>
      <c r="K7" s="37" t="s">
        <v>91</v>
      </c>
      <c r="L7" s="38" t="s">
        <v>92</v>
      </c>
      <c r="M7" s="35"/>
    </row>
    <row r="8" spans="1:13" s="52" customFormat="1">
      <c r="A8" s="194" t="s">
        <v>93</v>
      </c>
      <c r="B8" s="194"/>
      <c r="C8" s="194"/>
      <c r="D8" s="194"/>
      <c r="E8" s="194"/>
      <c r="F8" s="195"/>
      <c r="G8" s="200">
        <v>25603049.370000001</v>
      </c>
      <c r="H8" s="201"/>
      <c r="I8" s="201"/>
      <c r="J8" s="201"/>
      <c r="K8" s="201"/>
      <c r="L8" s="202"/>
      <c r="M8" s="35"/>
    </row>
    <row r="9" spans="1:13" s="52" customFormat="1">
      <c r="A9" s="194" t="s">
        <v>94</v>
      </c>
      <c r="B9" s="194"/>
      <c r="C9" s="194"/>
      <c r="D9" s="194"/>
      <c r="E9" s="194"/>
      <c r="F9" s="195"/>
      <c r="G9" s="39">
        <v>1700601.58</v>
      </c>
      <c r="H9" s="40">
        <v>1756689.63</v>
      </c>
      <c r="I9" s="149">
        <v>635931.26</v>
      </c>
      <c r="J9" s="40">
        <v>2171662.96</v>
      </c>
      <c r="K9" s="40">
        <v>1345391.56</v>
      </c>
      <c r="L9" s="41">
        <v>1627970.35</v>
      </c>
      <c r="M9" s="42">
        <f>SUM(G9:L9)</f>
        <v>9238247.3399999999</v>
      </c>
    </row>
    <row r="10" spans="1:13" s="52" customFormat="1">
      <c r="A10" s="194" t="s">
        <v>95</v>
      </c>
      <c r="B10" s="194"/>
      <c r="C10" s="194"/>
      <c r="D10" s="194"/>
      <c r="E10" s="194"/>
      <c r="F10" s="195"/>
      <c r="G10" s="43">
        <f t="shared" ref="G10:L10" si="0">SUM(G9/$G$8)</f>
        <v>6.6421837314138643E-2</v>
      </c>
      <c r="H10" s="44">
        <f t="shared" si="0"/>
        <v>6.8612515822368228E-2</v>
      </c>
      <c r="I10" s="149">
        <f t="shared" si="0"/>
        <v>2.483810622750051E-2</v>
      </c>
      <c r="J10" s="44">
        <f t="shared" si="0"/>
        <v>8.4820480897272121E-2</v>
      </c>
      <c r="K10" s="44">
        <f t="shared" si="0"/>
        <v>5.2548098492378917E-2</v>
      </c>
      <c r="L10" s="44">
        <f t="shared" si="0"/>
        <v>6.3585017802900878E-2</v>
      </c>
      <c r="M10" s="45">
        <f>SUM(G10:L10)</f>
        <v>0.3608260565565593</v>
      </c>
    </row>
    <row r="11" spans="1:13" s="52" customFormat="1" ht="24">
      <c r="A11" s="191" t="s">
        <v>96</v>
      </c>
      <c r="B11" s="191"/>
      <c r="C11" s="46" t="s">
        <v>6</v>
      </c>
      <c r="D11" s="46" t="s">
        <v>97</v>
      </c>
      <c r="E11" s="47" t="s">
        <v>98</v>
      </c>
      <c r="F11" s="48" t="s">
        <v>99</v>
      </c>
      <c r="G11" s="197" t="s">
        <v>100</v>
      </c>
      <c r="H11" s="198"/>
      <c r="I11" s="198"/>
      <c r="J11" s="198"/>
      <c r="K11" s="198"/>
      <c r="L11" s="199"/>
      <c r="M11" s="49" t="s">
        <v>101</v>
      </c>
    </row>
    <row r="12" spans="1:13">
      <c r="A12" s="68">
        <v>1</v>
      </c>
      <c r="B12" s="73" t="s">
        <v>11</v>
      </c>
      <c r="C12" s="26" t="s">
        <v>12</v>
      </c>
      <c r="D12" s="73" t="s">
        <v>12</v>
      </c>
      <c r="E12" s="53">
        <v>129652.06</v>
      </c>
      <c r="F12" s="74">
        <v>5.0718916167384904E-3</v>
      </c>
      <c r="G12" s="53">
        <v>8625.2668970142295</v>
      </c>
      <c r="H12" s="53">
        <v>8909.7394076084402</v>
      </c>
      <c r="I12" s="144">
        <v>3225.37442641595</v>
      </c>
      <c r="J12" s="156">
        <v>10950.8</v>
      </c>
      <c r="K12" s="157">
        <v>6812.97</v>
      </c>
      <c r="L12" s="157">
        <v>8243.93</v>
      </c>
      <c r="M12" s="158">
        <f t="shared" ref="M12:M46" si="1">SUM(F12:L12)</f>
        <v>46768.08580293024</v>
      </c>
    </row>
    <row r="13" spans="1:13">
      <c r="A13" s="68">
        <v>2</v>
      </c>
      <c r="B13" s="73" t="s">
        <v>102</v>
      </c>
      <c r="C13" s="26" t="s">
        <v>12</v>
      </c>
      <c r="D13" s="73" t="s">
        <v>12</v>
      </c>
      <c r="E13" s="53">
        <v>15096.19</v>
      </c>
      <c r="F13" s="74">
        <v>5.9055166193033501E-4</v>
      </c>
      <c r="G13" s="53">
        <v>1004.29308935035</v>
      </c>
      <c r="H13" s="53">
        <v>1037.4159804922799</v>
      </c>
      <c r="I13" s="144">
        <v>375.55026246645201</v>
      </c>
      <c r="J13" s="156">
        <v>1275.07</v>
      </c>
      <c r="K13" s="157">
        <v>793.28</v>
      </c>
      <c r="L13" s="157">
        <v>959.89</v>
      </c>
      <c r="M13" s="158">
        <f t="shared" si="1"/>
        <v>5445.4999228607439</v>
      </c>
    </row>
    <row r="14" spans="1:13">
      <c r="A14" s="68">
        <v>3</v>
      </c>
      <c r="B14" s="73" t="s">
        <v>14</v>
      </c>
      <c r="C14" s="26" t="s">
        <v>12</v>
      </c>
      <c r="D14" s="73" t="s">
        <v>12</v>
      </c>
      <c r="E14" s="53">
        <v>54625.83</v>
      </c>
      <c r="F14" s="74">
        <v>2.1369216133888002E-3</v>
      </c>
      <c r="G14" s="53">
        <v>3634.0522720651502</v>
      </c>
      <c r="H14" s="53">
        <v>3753.9080383629798</v>
      </c>
      <c r="I14" s="144">
        <v>1358.9352541235801</v>
      </c>
      <c r="J14" s="156">
        <v>4613.8599999999997</v>
      </c>
      <c r="K14" s="157">
        <v>2870.48</v>
      </c>
      <c r="L14" s="157">
        <v>3473.38</v>
      </c>
      <c r="M14" s="158">
        <f t="shared" si="1"/>
        <v>19704.617701473322</v>
      </c>
    </row>
    <row r="15" spans="1:13">
      <c r="A15" s="68">
        <v>4</v>
      </c>
      <c r="B15" s="73" t="s">
        <v>13</v>
      </c>
      <c r="C15" s="26" t="s">
        <v>12</v>
      </c>
      <c r="D15" s="73" t="s">
        <v>12</v>
      </c>
      <c r="E15" s="53">
        <v>58419.18</v>
      </c>
      <c r="F15" s="74">
        <v>2.2853146282345001E-3</v>
      </c>
      <c r="G15" s="53">
        <v>3886.4096675727001</v>
      </c>
      <c r="H15" s="53">
        <v>4014.58850870685</v>
      </c>
      <c r="I15" s="144">
        <v>1453.3030110295999</v>
      </c>
      <c r="J15" s="156">
        <v>4934.26</v>
      </c>
      <c r="K15" s="157">
        <v>3069.82</v>
      </c>
      <c r="L15" s="157">
        <v>3714.58</v>
      </c>
      <c r="M15" s="158">
        <f t="shared" si="1"/>
        <v>21072.963472623778</v>
      </c>
    </row>
    <row r="16" spans="1:13">
      <c r="A16" s="68">
        <v>5</v>
      </c>
      <c r="B16" s="73" t="s">
        <v>103</v>
      </c>
      <c r="C16" s="26" t="s">
        <v>12</v>
      </c>
      <c r="D16" s="73" t="s">
        <v>12</v>
      </c>
      <c r="E16" s="53">
        <v>17961.59</v>
      </c>
      <c r="F16" s="74">
        <v>7.0264396681621495E-4</v>
      </c>
      <c r="G16" s="53">
        <v>1194.9174401451201</v>
      </c>
      <c r="H16" s="53">
        <v>1234.32737008811</v>
      </c>
      <c r="I16" s="144">
        <v>446.83326314883402</v>
      </c>
      <c r="J16" s="156">
        <v>1517.09</v>
      </c>
      <c r="K16" s="157">
        <v>943.85</v>
      </c>
      <c r="L16" s="157">
        <v>1142.0899999999999</v>
      </c>
      <c r="M16" s="158">
        <f t="shared" si="1"/>
        <v>6479.1087760260316</v>
      </c>
    </row>
    <row r="17" spans="1:13">
      <c r="A17" s="68"/>
      <c r="B17" s="73" t="s">
        <v>104</v>
      </c>
      <c r="C17" s="26"/>
      <c r="D17" s="73"/>
      <c r="E17" s="53">
        <v>40188.449999999997</v>
      </c>
      <c r="F17" s="74">
        <v>1.57E-3</v>
      </c>
      <c r="G17" s="155" t="s">
        <v>105</v>
      </c>
      <c r="H17" s="155" t="s">
        <v>106</v>
      </c>
      <c r="I17" s="144" t="s">
        <v>107</v>
      </c>
      <c r="J17" s="156">
        <v>3394.44</v>
      </c>
      <c r="K17" s="157">
        <v>2111.83</v>
      </c>
      <c r="L17" s="157">
        <v>2555.38</v>
      </c>
      <c r="M17" s="158">
        <f>SUM(G17:L17)</f>
        <v>8061.6500000000005</v>
      </c>
    </row>
    <row r="18" spans="1:13">
      <c r="A18" s="68">
        <v>6</v>
      </c>
      <c r="B18" s="73" t="s">
        <v>108</v>
      </c>
      <c r="C18" s="26" t="s">
        <v>12</v>
      </c>
      <c r="D18" s="73" t="s">
        <v>12</v>
      </c>
      <c r="E18" s="53">
        <v>18111.669999999998</v>
      </c>
      <c r="F18" s="74">
        <v>7.0851498416711601E-4</v>
      </c>
      <c r="G18" s="53">
        <v>1204.90170152827</v>
      </c>
      <c r="H18" s="53">
        <v>1244.6409253859899</v>
      </c>
      <c r="I18" s="144">
        <v>450.56682661027401</v>
      </c>
      <c r="J18" s="156">
        <v>1529.77</v>
      </c>
      <c r="K18" s="157">
        <v>951.73</v>
      </c>
      <c r="L18" s="157">
        <v>1151.6300000000001</v>
      </c>
      <c r="M18" s="158">
        <f t="shared" si="1"/>
        <v>6533.2401620395185</v>
      </c>
    </row>
    <row r="19" spans="1:13">
      <c r="A19" s="68">
        <v>7</v>
      </c>
      <c r="B19" s="73" t="s">
        <v>109</v>
      </c>
      <c r="C19" s="26" t="s">
        <v>12</v>
      </c>
      <c r="D19" s="73" t="s">
        <v>12</v>
      </c>
      <c r="E19" s="53">
        <v>3497.21</v>
      </c>
      <c r="F19" s="74">
        <v>1.3680823953722001E-4</v>
      </c>
      <c r="G19" s="53">
        <v>232.65630831401501</v>
      </c>
      <c r="H19" s="53">
        <v>240.32961569359</v>
      </c>
      <c r="I19" s="144">
        <v>87.000636147286102</v>
      </c>
      <c r="J19" s="156">
        <v>295.38</v>
      </c>
      <c r="K19" s="157">
        <v>183.77</v>
      </c>
      <c r="L19" s="157">
        <v>222.37</v>
      </c>
      <c r="M19" s="158">
        <f t="shared" si="1"/>
        <v>1261.5066969631307</v>
      </c>
    </row>
    <row r="20" spans="1:13">
      <c r="A20" s="68">
        <v>8</v>
      </c>
      <c r="B20" s="73" t="s">
        <v>19</v>
      </c>
      <c r="C20" s="26" t="s">
        <v>12</v>
      </c>
      <c r="D20" s="73" t="s">
        <v>12</v>
      </c>
      <c r="E20" s="53">
        <v>43166.92</v>
      </c>
      <c r="F20" s="74">
        <v>1.6886576246333499E-3</v>
      </c>
      <c r="G20" s="53">
        <v>2871.73382453053</v>
      </c>
      <c r="H20" s="53">
        <v>2966.44733781385</v>
      </c>
      <c r="I20" s="144">
        <v>1073.8701709417001</v>
      </c>
      <c r="J20" s="156">
        <v>3646.01</v>
      </c>
      <c r="K20" s="157">
        <v>2268.34</v>
      </c>
      <c r="L20" s="157">
        <v>2744.77</v>
      </c>
      <c r="M20" s="158">
        <f t="shared" si="1"/>
        <v>15571.173021943705</v>
      </c>
    </row>
    <row r="21" spans="1:13">
      <c r="A21" s="68">
        <v>9</v>
      </c>
      <c r="B21" s="73" t="s">
        <v>110</v>
      </c>
      <c r="C21" s="26" t="s">
        <v>12</v>
      </c>
      <c r="D21" s="73" t="s">
        <v>12</v>
      </c>
      <c r="E21" s="53">
        <v>18969.669999999998</v>
      </c>
      <c r="F21" s="74">
        <v>7.4207930244452503E-4</v>
      </c>
      <c r="G21" s="53">
        <v>1261.98123422246</v>
      </c>
      <c r="H21" s="53">
        <v>1303.6030152419301</v>
      </c>
      <c r="I21" s="144">
        <v>471.91142582346799</v>
      </c>
      <c r="J21" s="156">
        <v>1602.23</v>
      </c>
      <c r="K21" s="157">
        <v>996.82</v>
      </c>
      <c r="L21" s="157">
        <v>1206.19</v>
      </c>
      <c r="M21" s="158">
        <f t="shared" si="1"/>
        <v>6842.7364173671613</v>
      </c>
    </row>
    <row r="22" spans="1:13">
      <c r="A22" s="68">
        <v>10</v>
      </c>
      <c r="B22" s="73" t="s">
        <v>111</v>
      </c>
      <c r="C22" s="26" t="s">
        <v>12</v>
      </c>
      <c r="D22" s="73" t="s">
        <v>12</v>
      </c>
      <c r="E22" s="53">
        <v>14679.67</v>
      </c>
      <c r="F22" s="74">
        <v>5.7425771105748405E-4</v>
      </c>
      <c r="G22" s="53">
        <v>976.58357075154004</v>
      </c>
      <c r="H22" s="53">
        <v>1008.79256596222</v>
      </c>
      <c r="I22" s="144">
        <v>365.18842975750198</v>
      </c>
      <c r="J22" s="156">
        <v>1239.8900000000001</v>
      </c>
      <c r="K22" s="157">
        <v>771.39</v>
      </c>
      <c r="L22" s="157">
        <v>933.41</v>
      </c>
      <c r="M22" s="158">
        <f t="shared" si="1"/>
        <v>5295.2551407289729</v>
      </c>
    </row>
    <row r="23" spans="1:13">
      <c r="A23" s="68">
        <v>11</v>
      </c>
      <c r="B23" s="73" t="s">
        <v>20</v>
      </c>
      <c r="C23" s="26" t="s">
        <v>12</v>
      </c>
      <c r="D23" s="73" t="s">
        <v>12</v>
      </c>
      <c r="E23" s="53">
        <v>40573.440000000002</v>
      </c>
      <c r="F23" s="74">
        <v>1.58720262677078E-3</v>
      </c>
      <c r="G23" s="53">
        <v>2699.1992948665302</v>
      </c>
      <c r="H23" s="53">
        <v>2788.2223951569799</v>
      </c>
      <c r="I23" s="144">
        <v>1009.35176631765</v>
      </c>
      <c r="J23" s="156">
        <v>3426.95</v>
      </c>
      <c r="K23" s="157">
        <v>2132.06</v>
      </c>
      <c r="L23" s="157">
        <v>2579.86</v>
      </c>
      <c r="M23" s="158">
        <f t="shared" si="1"/>
        <v>14635.645043543786</v>
      </c>
    </row>
    <row r="24" spans="1:13">
      <c r="A24" s="68">
        <v>12</v>
      </c>
      <c r="B24" s="73" t="s">
        <v>21</v>
      </c>
      <c r="C24" s="26" t="s">
        <v>12</v>
      </c>
      <c r="D24" s="73" t="s">
        <v>12</v>
      </c>
      <c r="E24" s="53">
        <v>36352.589999999997</v>
      </c>
      <c r="F24" s="74">
        <v>1.42208613166448E-3</v>
      </c>
      <c r="G24" s="53">
        <v>2418.4019224047101</v>
      </c>
      <c r="H24" s="53">
        <v>2498.1639604618099</v>
      </c>
      <c r="I24" s="144">
        <v>904.34902553792097</v>
      </c>
      <c r="J24" s="156">
        <v>3070.45</v>
      </c>
      <c r="K24" s="157">
        <v>1910.26</v>
      </c>
      <c r="L24" s="157">
        <v>2311.48</v>
      </c>
      <c r="M24" s="158">
        <f t="shared" si="1"/>
        <v>13113.106330490573</v>
      </c>
    </row>
    <row r="25" spans="1:13">
      <c r="A25" s="68">
        <v>13</v>
      </c>
      <c r="B25" s="73" t="s">
        <v>17</v>
      </c>
      <c r="C25" s="26" t="s">
        <v>12</v>
      </c>
      <c r="D25" s="73" t="s">
        <v>12</v>
      </c>
      <c r="E25" s="53">
        <v>45612.01</v>
      </c>
      <c r="F25" s="74">
        <v>1.78430771668103E-3</v>
      </c>
      <c r="G25" s="53">
        <v>3034.3965221939602</v>
      </c>
      <c r="H25" s="53">
        <v>3134.4748626225501</v>
      </c>
      <c r="I25" s="144">
        <v>1134.69705449669</v>
      </c>
      <c r="J25" s="156">
        <v>3852.53</v>
      </c>
      <c r="K25" s="157">
        <v>2396.8200000000002</v>
      </c>
      <c r="L25" s="157">
        <v>2900.24</v>
      </c>
      <c r="M25" s="158">
        <f t="shared" si="1"/>
        <v>16453.160223620915</v>
      </c>
    </row>
    <row r="26" spans="1:13">
      <c r="A26" s="68">
        <v>14</v>
      </c>
      <c r="B26" s="73" t="s">
        <v>112</v>
      </c>
      <c r="C26" s="26" t="s">
        <v>12</v>
      </c>
      <c r="D26" s="73" t="s">
        <v>12</v>
      </c>
      <c r="E26" s="53">
        <v>18536.04</v>
      </c>
      <c r="F26" s="74">
        <v>7.2511602116872903E-4</v>
      </c>
      <c r="G26" s="53">
        <v>1233.13345128285</v>
      </c>
      <c r="H26" s="53">
        <v>1273.80379493397</v>
      </c>
      <c r="I26" s="144">
        <v>461.123944988017</v>
      </c>
      <c r="J26" s="156">
        <v>1565.61</v>
      </c>
      <c r="K26" s="157">
        <v>974.03</v>
      </c>
      <c r="L26" s="157">
        <v>1178.6099999999999</v>
      </c>
      <c r="M26" s="158">
        <f t="shared" si="1"/>
        <v>6686.3119163208576</v>
      </c>
    </row>
    <row r="27" spans="1:13">
      <c r="A27" s="68">
        <v>15</v>
      </c>
      <c r="B27" s="73" t="s">
        <v>113</v>
      </c>
      <c r="C27" s="26" t="s">
        <v>12</v>
      </c>
      <c r="D27" s="73" t="s">
        <v>12</v>
      </c>
      <c r="E27" s="53">
        <v>12999.42</v>
      </c>
      <c r="F27" s="74">
        <v>5.0852758776422601E-4</v>
      </c>
      <c r="G27" s="53">
        <v>864.80281922543099</v>
      </c>
      <c r="H27" s="53">
        <v>893.32513999433002</v>
      </c>
      <c r="I27" s="144">
        <v>323.38858963166501</v>
      </c>
      <c r="J27" s="156">
        <v>1097.97</v>
      </c>
      <c r="K27" s="157">
        <v>683.09</v>
      </c>
      <c r="L27" s="157">
        <v>826.57</v>
      </c>
      <c r="M27" s="158">
        <f t="shared" si="1"/>
        <v>4689.1470573790139</v>
      </c>
    </row>
    <row r="28" spans="1:13">
      <c r="A28" s="68">
        <v>16</v>
      </c>
      <c r="B28" s="73" t="s">
        <v>16</v>
      </c>
      <c r="C28" s="26" t="s">
        <v>12</v>
      </c>
      <c r="D28" s="73" t="s">
        <v>12</v>
      </c>
      <c r="E28" s="53">
        <v>50223.76</v>
      </c>
      <c r="F28" s="74">
        <v>1.9647159274221002E-3</v>
      </c>
      <c r="G28" s="53">
        <v>3341.19901042519</v>
      </c>
      <c r="H28" s="53">
        <v>3451.3960955982402</v>
      </c>
      <c r="I28" s="144">
        <v>1249.42427526761</v>
      </c>
      <c r="J28" s="156">
        <v>4242.05</v>
      </c>
      <c r="K28" s="157">
        <v>2639.16</v>
      </c>
      <c r="L28" s="157">
        <v>3193.48</v>
      </c>
      <c r="M28" s="158">
        <f t="shared" si="1"/>
        <v>18116.711346006967</v>
      </c>
    </row>
    <row r="29" spans="1:13">
      <c r="A29" s="68">
        <v>17</v>
      </c>
      <c r="B29" s="73" t="s">
        <v>114</v>
      </c>
      <c r="C29" s="26" t="s">
        <v>12</v>
      </c>
      <c r="D29" s="73" t="s">
        <v>12</v>
      </c>
      <c r="E29" s="53">
        <v>7715.21</v>
      </c>
      <c r="F29" s="74">
        <v>3.0181324477510801E-4</v>
      </c>
      <c r="G29" s="53">
        <v>513.26408092947497</v>
      </c>
      <c r="H29" s="53">
        <v>530.19219729308395</v>
      </c>
      <c r="I29" s="144">
        <v>191.932477034523</v>
      </c>
      <c r="J29" s="156">
        <v>651.65</v>
      </c>
      <c r="K29" s="157">
        <v>405.42</v>
      </c>
      <c r="L29" s="157">
        <v>490.57</v>
      </c>
      <c r="M29" s="158">
        <f t="shared" si="1"/>
        <v>2783.0290570703269</v>
      </c>
    </row>
    <row r="30" spans="1:13">
      <c r="A30" s="68">
        <v>18</v>
      </c>
      <c r="B30" s="73" t="s">
        <v>115</v>
      </c>
      <c r="C30" s="26" t="s">
        <v>12</v>
      </c>
      <c r="D30" s="73" t="s">
        <v>12</v>
      </c>
      <c r="E30" s="53">
        <v>26434.63</v>
      </c>
      <c r="F30" s="74">
        <v>1.03410295438872E-3</v>
      </c>
      <c r="G30" s="53">
        <v>1758.5971181161301</v>
      </c>
      <c r="H30" s="53">
        <v>1816.5979363270301</v>
      </c>
      <c r="I30" s="144">
        <v>657.61839475414297</v>
      </c>
      <c r="J30" s="156">
        <v>2232.75</v>
      </c>
      <c r="K30" s="157">
        <v>1389.09</v>
      </c>
      <c r="L30" s="157">
        <v>1680.85</v>
      </c>
      <c r="M30" s="158">
        <f t="shared" si="1"/>
        <v>9535.5044833002576</v>
      </c>
    </row>
    <row r="31" spans="1:13">
      <c r="A31" s="68">
        <v>19</v>
      </c>
      <c r="B31" s="73" t="s">
        <v>27</v>
      </c>
      <c r="C31" s="26">
        <v>5</v>
      </c>
      <c r="D31" s="73" t="s">
        <v>12</v>
      </c>
      <c r="E31" s="53">
        <v>6070.17</v>
      </c>
      <c r="F31" s="74">
        <v>2.3746051034729E-4</v>
      </c>
      <c r="G31" s="53">
        <v>403.825719084208</v>
      </c>
      <c r="H31" s="53">
        <v>417.14441606159198</v>
      </c>
      <c r="I31" s="144">
        <v>151.008561545395</v>
      </c>
      <c r="J31" s="156">
        <v>512.70000000000005</v>
      </c>
      <c r="K31" s="157">
        <v>318.98</v>
      </c>
      <c r="L31" s="157">
        <v>385.97</v>
      </c>
      <c r="M31" s="158">
        <f t="shared" si="1"/>
        <v>2189.6289341517054</v>
      </c>
    </row>
    <row r="32" spans="1:13">
      <c r="A32" s="68">
        <v>20</v>
      </c>
      <c r="B32" s="73" t="s">
        <v>116</v>
      </c>
      <c r="C32" s="26">
        <v>5</v>
      </c>
      <c r="D32" s="73" t="s">
        <v>12</v>
      </c>
      <c r="E32" s="53">
        <v>2173.66</v>
      </c>
      <c r="F32" s="74">
        <v>8.5031953457891801E-5</v>
      </c>
      <c r="G32" s="53">
        <v>144.60547440097699</v>
      </c>
      <c r="H32" s="53">
        <v>149.37475085812099</v>
      </c>
      <c r="I32" s="144">
        <v>54.074477302738501</v>
      </c>
      <c r="J32" s="156">
        <v>183.59</v>
      </c>
      <c r="K32" s="157">
        <v>114.22</v>
      </c>
      <c r="L32" s="157">
        <v>138.21</v>
      </c>
      <c r="M32" s="158">
        <f t="shared" si="1"/>
        <v>784.07478759379001</v>
      </c>
    </row>
    <row r="33" spans="1:17">
      <c r="A33" s="68">
        <v>21</v>
      </c>
      <c r="B33" s="73" t="s">
        <v>25</v>
      </c>
      <c r="C33" s="26">
        <v>7</v>
      </c>
      <c r="D33" s="73" t="s">
        <v>12</v>
      </c>
      <c r="E33" s="53">
        <v>27207.06</v>
      </c>
      <c r="F33" s="74">
        <v>1.0643198382663699E-3</v>
      </c>
      <c r="G33" s="53">
        <v>1809.98399858113</v>
      </c>
      <c r="H33" s="53">
        <v>1869.6796228858</v>
      </c>
      <c r="I33" s="144">
        <v>676.83425579172604</v>
      </c>
      <c r="J33" s="156">
        <v>2297.9899999999998</v>
      </c>
      <c r="K33" s="157">
        <v>1429.68</v>
      </c>
      <c r="L33" s="157">
        <v>1729.96</v>
      </c>
      <c r="M33" s="158">
        <f t="shared" si="1"/>
        <v>9814.1289415784941</v>
      </c>
    </row>
    <row r="34" spans="1:17">
      <c r="A34" s="68">
        <v>22</v>
      </c>
      <c r="B34" s="73" t="s">
        <v>24</v>
      </c>
      <c r="C34" s="26">
        <v>8</v>
      </c>
      <c r="D34" s="73" t="s">
        <v>12</v>
      </c>
      <c r="E34" s="53">
        <v>28819.32</v>
      </c>
      <c r="F34" s="74">
        <v>1.1273902436112801E-3</v>
      </c>
      <c r="G34" s="53">
        <v>1917.24162956192</v>
      </c>
      <c r="H34" s="53">
        <v>1980.4747499150999</v>
      </c>
      <c r="I34" s="144">
        <v>716.94269813142705</v>
      </c>
      <c r="J34" s="156">
        <v>2434.17</v>
      </c>
      <c r="K34" s="157">
        <v>1514.4</v>
      </c>
      <c r="L34" s="157">
        <v>1832.48</v>
      </c>
      <c r="M34" s="158">
        <f t="shared" si="1"/>
        <v>10395.71020499869</v>
      </c>
    </row>
    <row r="35" spans="1:17">
      <c r="A35" s="68">
        <v>23</v>
      </c>
      <c r="B35" s="73" t="s">
        <v>32</v>
      </c>
      <c r="C35" s="26">
        <v>3</v>
      </c>
      <c r="D35" s="73" t="s">
        <v>12</v>
      </c>
      <c r="E35" s="53">
        <v>3270.89</v>
      </c>
      <c r="F35" s="74">
        <v>1.27954770408382E-4</v>
      </c>
      <c r="G35" s="53">
        <v>217.60008472503199</v>
      </c>
      <c r="H35" s="53">
        <v>224.77681828543501</v>
      </c>
      <c r="I35" s="144">
        <v>81.370438368813097</v>
      </c>
      <c r="J35" s="156">
        <v>276.27</v>
      </c>
      <c r="K35" s="157">
        <v>171.88</v>
      </c>
      <c r="L35" s="157">
        <v>207.98</v>
      </c>
      <c r="M35" s="158">
        <f t="shared" si="1"/>
        <v>1179.8774693340504</v>
      </c>
    </row>
    <row r="36" spans="1:17">
      <c r="A36" s="68">
        <v>24</v>
      </c>
      <c r="B36" s="73" t="s">
        <v>31</v>
      </c>
      <c r="C36" s="26">
        <v>3</v>
      </c>
      <c r="D36" s="73" t="s">
        <v>12</v>
      </c>
      <c r="E36" s="53">
        <v>3431.73</v>
      </c>
      <c r="F36" s="74">
        <v>1.34246710911574E-4</v>
      </c>
      <c r="G36" s="53">
        <v>228.30016868602499</v>
      </c>
      <c r="H36" s="53">
        <v>235.82980491996901</v>
      </c>
      <c r="I36" s="144">
        <v>85.371680020852693</v>
      </c>
      <c r="J36" s="156">
        <v>289.85000000000002</v>
      </c>
      <c r="K36" s="157">
        <v>180.33</v>
      </c>
      <c r="L36" s="157">
        <v>218.21</v>
      </c>
      <c r="M36" s="158">
        <f t="shared" si="1"/>
        <v>1237.8917878735576</v>
      </c>
    </row>
    <row r="37" spans="1:17">
      <c r="A37" s="68">
        <v>25</v>
      </c>
      <c r="B37" s="73" t="s">
        <v>30</v>
      </c>
      <c r="C37" s="26">
        <v>5</v>
      </c>
      <c r="D37" s="73" t="s">
        <v>12</v>
      </c>
      <c r="E37" s="53">
        <v>3567.68</v>
      </c>
      <c r="F37" s="74">
        <v>1.3956497323070399E-4</v>
      </c>
      <c r="G37" s="53">
        <v>237.34441398879201</v>
      </c>
      <c r="H37" s="53">
        <v>245.17234118560501</v>
      </c>
      <c r="I37" s="144">
        <v>88.753729278467603</v>
      </c>
      <c r="J37" s="156">
        <v>301.33999999999997</v>
      </c>
      <c r="K37" s="157">
        <v>187.47</v>
      </c>
      <c r="L37" s="157">
        <v>226.85</v>
      </c>
      <c r="M37" s="158">
        <f t="shared" si="1"/>
        <v>1286.9306240178378</v>
      </c>
    </row>
    <row r="38" spans="1:17">
      <c r="A38" s="68">
        <v>26</v>
      </c>
      <c r="B38" s="73" t="s">
        <v>34</v>
      </c>
      <c r="C38" s="26">
        <v>3</v>
      </c>
      <c r="D38" s="73" t="s">
        <v>12</v>
      </c>
      <c r="E38" s="53">
        <v>2316.79</v>
      </c>
      <c r="F38" s="74">
        <v>9.0631092006895802E-5</v>
      </c>
      <c r="G38" s="53">
        <v>154.127378264052</v>
      </c>
      <c r="H38" s="53">
        <v>159.21069948408999</v>
      </c>
      <c r="I38" s="144">
        <v>57.635144535121199</v>
      </c>
      <c r="J38" s="156">
        <v>195.68</v>
      </c>
      <c r="K38" s="157">
        <v>121.74</v>
      </c>
      <c r="L38" s="157">
        <v>147.31</v>
      </c>
      <c r="M38" s="158">
        <f t="shared" si="1"/>
        <v>835.70331291435514</v>
      </c>
    </row>
    <row r="39" spans="1:17">
      <c r="A39" s="68">
        <v>27</v>
      </c>
      <c r="B39" s="73" t="s">
        <v>15</v>
      </c>
      <c r="C39" s="26" t="s">
        <v>12</v>
      </c>
      <c r="D39" s="73" t="s">
        <v>12</v>
      </c>
      <c r="E39" s="53">
        <v>50746.86</v>
      </c>
      <c r="F39" s="74">
        <v>1.9851792081807401E-3</v>
      </c>
      <c r="G39" s="53">
        <v>3375.9988980153198</v>
      </c>
      <c r="H39" s="53">
        <v>3487.34372870272</v>
      </c>
      <c r="I39" s="144">
        <v>1262.43751518418</v>
      </c>
      <c r="J39" s="156">
        <v>4286.2299999999996</v>
      </c>
      <c r="K39" s="157">
        <v>2666.65</v>
      </c>
      <c r="L39" s="157">
        <v>3226.74</v>
      </c>
      <c r="M39" s="158">
        <f t="shared" si="1"/>
        <v>18305.402127081426</v>
      </c>
    </row>
    <row r="40" spans="1:17">
      <c r="A40" s="68">
        <v>28</v>
      </c>
      <c r="B40" s="73" t="s">
        <v>18</v>
      </c>
      <c r="C40" s="26" t="s">
        <v>12</v>
      </c>
      <c r="D40" s="73" t="s">
        <v>12</v>
      </c>
      <c r="E40" s="53">
        <v>45007.62</v>
      </c>
      <c r="F40" s="74">
        <v>1.7606644319215E-3</v>
      </c>
      <c r="G40" s="53">
        <v>2994.1887147755001</v>
      </c>
      <c r="H40" s="53">
        <v>3092.94094946633</v>
      </c>
      <c r="I40" s="144">
        <v>1119.66155062902</v>
      </c>
      <c r="J40" s="156">
        <v>3801.48</v>
      </c>
      <c r="K40" s="157">
        <v>2365.06</v>
      </c>
      <c r="L40" s="157">
        <v>2861.81</v>
      </c>
      <c r="M40" s="158">
        <f t="shared" si="1"/>
        <v>16235.14297553528</v>
      </c>
    </row>
    <row r="41" spans="1:17">
      <c r="A41" s="68">
        <v>29</v>
      </c>
      <c r="B41" s="73" t="s">
        <v>117</v>
      </c>
      <c r="C41" s="26">
        <v>1</v>
      </c>
      <c r="D41" s="73" t="s">
        <v>12</v>
      </c>
      <c r="E41" s="53">
        <v>1930.66</v>
      </c>
      <c r="F41" s="74">
        <v>7.5525975204499896E-5</v>
      </c>
      <c r="G41" s="53">
        <v>128.43959276381301</v>
      </c>
      <c r="H41" s="53">
        <v>132.67569743738201</v>
      </c>
      <c r="I41" s="144">
        <v>48.029328574526403</v>
      </c>
      <c r="J41" s="156">
        <v>163.07</v>
      </c>
      <c r="K41" s="157">
        <v>101.45</v>
      </c>
      <c r="L41" s="157">
        <v>122.76</v>
      </c>
      <c r="M41" s="158">
        <f t="shared" si="1"/>
        <v>696.4246943016966</v>
      </c>
    </row>
    <row r="42" spans="1:17">
      <c r="A42" s="68">
        <v>30</v>
      </c>
      <c r="B42" s="73" t="s">
        <v>33</v>
      </c>
      <c r="C42" s="26">
        <v>4</v>
      </c>
      <c r="D42" s="73" t="s">
        <v>12</v>
      </c>
      <c r="E42" s="53">
        <v>2425.69</v>
      </c>
      <c r="F42" s="74">
        <v>9.4891178557489903E-5</v>
      </c>
      <c r="G42" s="53">
        <v>161.37208818292899</v>
      </c>
      <c r="H42" s="53">
        <v>166.69434935042099</v>
      </c>
      <c r="I42" s="144">
        <v>60.3442667429495</v>
      </c>
      <c r="J42" s="156">
        <v>204.88</v>
      </c>
      <c r="K42" s="157">
        <v>127.47</v>
      </c>
      <c r="L42" s="157">
        <v>154.24</v>
      </c>
      <c r="M42" s="158">
        <f t="shared" si="1"/>
        <v>875.00079916747814</v>
      </c>
    </row>
    <row r="43" spans="1:17">
      <c r="A43" s="68">
        <v>31</v>
      </c>
      <c r="B43" s="73" t="s">
        <v>29</v>
      </c>
      <c r="C43" s="26">
        <v>1</v>
      </c>
      <c r="D43" s="73" t="s">
        <v>12</v>
      </c>
      <c r="E43" s="53">
        <v>3824.51</v>
      </c>
      <c r="F43" s="74">
        <v>1.4961197074024501E-4</v>
      </c>
      <c r="G43" s="53">
        <v>254.43035382777501</v>
      </c>
      <c r="H43" s="53">
        <v>262.82179752325197</v>
      </c>
      <c r="I43" s="144">
        <v>95.142929063927298</v>
      </c>
      <c r="J43" s="156">
        <v>323.02999999999997</v>
      </c>
      <c r="K43" s="157">
        <v>200.97</v>
      </c>
      <c r="L43" s="157">
        <v>243.18</v>
      </c>
      <c r="M43" s="158">
        <f t="shared" si="1"/>
        <v>1379.5752300269251</v>
      </c>
    </row>
    <row r="44" spans="1:17">
      <c r="A44" s="68">
        <v>32</v>
      </c>
      <c r="B44" s="73" t="s">
        <v>118</v>
      </c>
      <c r="C44" s="26">
        <v>3</v>
      </c>
      <c r="D44" s="73" t="s">
        <v>12</v>
      </c>
      <c r="E44" s="53">
        <v>535.25</v>
      </c>
      <c r="F44" s="74">
        <v>2.0938579671308599E-5</v>
      </c>
      <c r="G44" s="53">
        <v>35.608181671983203</v>
      </c>
      <c r="H44" s="53">
        <v>36.782585775516601</v>
      </c>
      <c r="I44" s="144">
        <v>13.3154973529856</v>
      </c>
      <c r="J44" s="156">
        <v>45.21</v>
      </c>
      <c r="K44" s="157">
        <v>28.13</v>
      </c>
      <c r="L44" s="157">
        <v>34.03</v>
      </c>
      <c r="M44" s="158">
        <f t="shared" si="1"/>
        <v>193.07628573906507</v>
      </c>
    </row>
    <row r="45" spans="1:17">
      <c r="A45" s="68">
        <v>33</v>
      </c>
      <c r="B45" s="73" t="s">
        <v>119</v>
      </c>
      <c r="C45" s="26">
        <v>1</v>
      </c>
      <c r="D45" s="73" t="s">
        <v>12</v>
      </c>
      <c r="E45" s="53">
        <v>685.27</v>
      </c>
      <c r="F45" s="74">
        <v>2.6807249867085701E-5</v>
      </c>
      <c r="G45" s="53">
        <v>45.588451479420698</v>
      </c>
      <c r="H45" s="53">
        <v>47.092017850328297</v>
      </c>
      <c r="I45" s="144">
        <v>17.047568185110599</v>
      </c>
      <c r="J45" s="156">
        <v>57.88</v>
      </c>
      <c r="K45" s="157">
        <v>36.01</v>
      </c>
      <c r="L45" s="157">
        <v>43.57</v>
      </c>
      <c r="M45" s="158">
        <f t="shared" si="1"/>
        <v>247.18806432210945</v>
      </c>
    </row>
    <row r="46" spans="1:17">
      <c r="A46" s="68">
        <v>34</v>
      </c>
      <c r="B46" s="73" t="s">
        <v>28</v>
      </c>
      <c r="C46" s="26">
        <v>3</v>
      </c>
      <c r="D46" s="73" t="s">
        <v>12</v>
      </c>
      <c r="E46" s="53">
        <v>3957.63</v>
      </c>
      <c r="F46" s="74">
        <v>1.5481952557601299E-4</v>
      </c>
      <c r="G46" s="53">
        <v>263.28632980941802</v>
      </c>
      <c r="H46" s="53">
        <v>271.96985510090201</v>
      </c>
      <c r="I46" s="144">
        <v>98.454575972156107</v>
      </c>
      <c r="J46" s="156">
        <v>334.27</v>
      </c>
      <c r="K46" s="157">
        <v>207.97</v>
      </c>
      <c r="L46" s="157">
        <v>251.65</v>
      </c>
      <c r="M46" s="158">
        <f t="shared" si="1"/>
        <v>1427.6009157020019</v>
      </c>
    </row>
    <row r="47" spans="1:17">
      <c r="A47" s="50"/>
      <c r="B47" s="184" t="s">
        <v>120</v>
      </c>
      <c r="C47" s="185"/>
      <c r="D47" s="186"/>
      <c r="E47" s="28">
        <f>SUM(E12:E46)</f>
        <v>838786.33000000019</v>
      </c>
      <c r="F47" s="31">
        <f>SUM(F12:F46)</f>
        <v>3.2810551771542476E-2</v>
      </c>
      <c r="G47" s="28">
        <f>SUM(G12:G46)</f>
        <v>53127.731702756915</v>
      </c>
      <c r="H47" s="28">
        <f>SUM(H12:H46)</f>
        <v>54879.953332546793</v>
      </c>
      <c r="I47" s="28">
        <f>SUM(I12:I46)</f>
        <v>19866.843451172255</v>
      </c>
      <c r="J47" s="28">
        <f>SUM(J12:J46,I17,H17,G17)</f>
        <v>70846.400000000009</v>
      </c>
      <c r="K47" s="28">
        <f>SUM(K12:K46)</f>
        <v>44076.619999999995</v>
      </c>
      <c r="L47" s="28">
        <f>SUM(L12:L46)</f>
        <v>53334.229999999996</v>
      </c>
      <c r="M47" s="28">
        <f t="shared" ref="M47:M48" si="2">SUM(G47:L47)</f>
        <v>296131.77848647593</v>
      </c>
      <c r="Q47" s="54"/>
    </row>
    <row r="48" spans="1:17">
      <c r="A48" s="50"/>
      <c r="B48" s="184" t="s">
        <v>121</v>
      </c>
      <c r="C48" s="185"/>
      <c r="D48" s="186"/>
      <c r="E48" s="28">
        <f>SUM('HOSP-Cumulative'!E69)</f>
        <v>24764263.039999999</v>
      </c>
      <c r="F48" s="31">
        <f t="shared" ref="F48:F49" si="3">SUM(E48/$G$8)</f>
        <v>0.96723881136663203</v>
      </c>
      <c r="G48" s="69">
        <f>SUM('HOSP-Cumulative'!G69)</f>
        <v>1647473.848297243</v>
      </c>
      <c r="H48" s="69">
        <f>SUM('HOSP-Cumulative'!H69)</f>
        <v>1701809.6766674526</v>
      </c>
      <c r="I48" s="69">
        <f>SUM('HOSP-Cumulative'!I69)</f>
        <v>616064.41654882825</v>
      </c>
      <c r="J48" s="69">
        <f>SUM('HOSP-Cumulative'!J69)</f>
        <v>2091663.0599999998</v>
      </c>
      <c r="K48" s="69">
        <f>SUM('HOSP-Cumulative'!K69)</f>
        <v>1301314.9400000004</v>
      </c>
      <c r="L48" s="69">
        <f>SUM('HOSP-Cumulative'!L69)</f>
        <v>1574636.1500000001</v>
      </c>
      <c r="M48" s="28">
        <f t="shared" si="2"/>
        <v>8932962.0915135238</v>
      </c>
    </row>
    <row r="49" spans="1:17">
      <c r="A49" s="50"/>
      <c r="B49" s="29"/>
      <c r="C49" s="29"/>
      <c r="D49" s="29" t="s">
        <v>122</v>
      </c>
      <c r="E49" s="28">
        <f>SUM(E47:E48)</f>
        <v>25603049.370000001</v>
      </c>
      <c r="F49" s="27">
        <f t="shared" si="3"/>
        <v>1</v>
      </c>
      <c r="G49" s="69">
        <f>SUM(G47:G48)</f>
        <v>1700601.5799999998</v>
      </c>
      <c r="H49" s="69">
        <f>SUM(H47:H48)</f>
        <v>1756689.6299999994</v>
      </c>
      <c r="I49" s="69">
        <f>SUM(I47:I48)</f>
        <v>635931.26000000047</v>
      </c>
      <c r="J49" s="69">
        <f t="shared" ref="J49:L49" si="4">SUM(J47:J48)</f>
        <v>2162509.46</v>
      </c>
      <c r="K49" s="69">
        <f t="shared" si="4"/>
        <v>1345391.5600000005</v>
      </c>
      <c r="L49" s="69">
        <f t="shared" si="4"/>
        <v>1627970.3800000001</v>
      </c>
      <c r="M49" s="42">
        <f>SUM(G49:L49)</f>
        <v>9229093.870000001</v>
      </c>
    </row>
    <row r="50" spans="1:17">
      <c r="A50" s="55"/>
      <c r="B50" s="56"/>
      <c r="C50" s="57"/>
      <c r="D50" s="57"/>
      <c r="E50" s="30"/>
      <c r="F50" s="58"/>
      <c r="G50" s="30"/>
      <c r="H50" s="59"/>
      <c r="I50" s="150"/>
      <c r="J50" s="59"/>
      <c r="K50" s="59"/>
      <c r="L50" s="59"/>
      <c r="M50" s="59"/>
    </row>
    <row r="51" spans="1:17">
      <c r="A51" s="55"/>
      <c r="B51" s="187" t="s">
        <v>123</v>
      </c>
      <c r="C51" s="187"/>
      <c r="D51" s="57"/>
      <c r="E51" s="30"/>
      <c r="F51" s="58"/>
      <c r="G51" s="60"/>
      <c r="H51" s="60"/>
      <c r="I51" s="151"/>
      <c r="J51" s="60"/>
      <c r="K51" s="60"/>
      <c r="L51" s="59"/>
      <c r="M51" s="59"/>
    </row>
    <row r="52" spans="1:17">
      <c r="A52" s="55"/>
      <c r="B52" s="56" t="s">
        <v>124</v>
      </c>
      <c r="C52" s="30"/>
      <c r="D52" s="30"/>
      <c r="E52" s="30"/>
      <c r="F52" s="58"/>
      <c r="G52" s="60"/>
      <c r="H52" s="60"/>
      <c r="I52" s="151"/>
      <c r="J52" s="60"/>
      <c r="K52" s="61"/>
      <c r="L52" s="59"/>
      <c r="M52" s="59"/>
    </row>
    <row r="53" spans="1:17" ht="45" customHeight="1">
      <c r="B53" s="188"/>
      <c r="C53" s="188"/>
      <c r="D53" s="188"/>
      <c r="E53" s="51"/>
      <c r="F53" s="62"/>
      <c r="G53" s="51"/>
      <c r="H53" s="51"/>
      <c r="J53" s="51"/>
      <c r="K53" s="51"/>
      <c r="L53" s="54"/>
      <c r="M53" s="51"/>
      <c r="Q53" s="63"/>
    </row>
    <row r="54" spans="1:17" ht="47.25" customHeight="1">
      <c r="B54" s="188"/>
      <c r="C54" s="188"/>
      <c r="D54" s="188"/>
      <c r="E54" s="51"/>
      <c r="F54" s="62"/>
      <c r="G54" s="54"/>
      <c r="H54" s="51"/>
      <c r="J54" s="51"/>
      <c r="K54" s="51"/>
      <c r="L54" s="51"/>
      <c r="M54" s="51"/>
    </row>
    <row r="55" spans="1:17">
      <c r="B55" s="51"/>
      <c r="C55" s="51"/>
      <c r="D55" s="51"/>
      <c r="E55" s="51"/>
      <c r="F55" s="62"/>
      <c r="G55" s="54"/>
      <c r="H55" s="51"/>
      <c r="J55" s="51"/>
      <c r="K55" s="51"/>
      <c r="L55" s="51"/>
      <c r="M55" s="51"/>
    </row>
    <row r="56" spans="1:17">
      <c r="B56" s="51"/>
      <c r="C56" s="51"/>
      <c r="D56" s="51"/>
      <c r="E56" s="51"/>
      <c r="F56" s="62"/>
      <c r="G56" s="51"/>
      <c r="H56" s="51"/>
      <c r="J56" s="51"/>
      <c r="K56" s="51"/>
      <c r="L56" s="51"/>
      <c r="M56" s="51"/>
    </row>
    <row r="57" spans="1:17">
      <c r="B57" s="51"/>
      <c r="C57" s="51"/>
      <c r="D57" s="51"/>
      <c r="E57" s="51"/>
      <c r="F57" s="62"/>
      <c r="G57" s="51"/>
      <c r="H57" s="51"/>
      <c r="J57" s="51"/>
      <c r="K57" s="51"/>
      <c r="L57" s="51"/>
      <c r="M57" s="51"/>
    </row>
    <row r="58" spans="1:17">
      <c r="B58" s="51"/>
      <c r="C58" s="51"/>
      <c r="D58" s="51"/>
      <c r="E58" s="51"/>
      <c r="F58" s="62"/>
      <c r="L58" s="51"/>
      <c r="M58" s="51"/>
    </row>
    <row r="59" spans="1:17">
      <c r="B59" s="51"/>
      <c r="C59" s="51"/>
      <c r="D59" s="51"/>
      <c r="E59" s="51"/>
      <c r="F59" s="62"/>
      <c r="G59" s="65"/>
      <c r="L59" s="51"/>
      <c r="M59" s="51"/>
    </row>
    <row r="60" spans="1:17">
      <c r="L60" s="51"/>
      <c r="M60" s="51"/>
    </row>
    <row r="61" spans="1:17">
      <c r="L61" s="51"/>
      <c r="M61" s="51"/>
    </row>
    <row r="62" spans="1:17">
      <c r="G62" s="65"/>
      <c r="L62" s="51"/>
      <c r="M62" s="51"/>
    </row>
    <row r="63" spans="1:17">
      <c r="G63" s="65"/>
      <c r="L63" s="51"/>
      <c r="M63" s="51"/>
    </row>
    <row r="64" spans="1:17">
      <c r="L64" s="51"/>
      <c r="M64" s="51"/>
    </row>
    <row r="65" spans="7:13">
      <c r="G65" s="65"/>
      <c r="L65" s="51"/>
      <c r="M65" s="51"/>
    </row>
    <row r="66" spans="7:13">
      <c r="L66" s="51"/>
      <c r="M66" s="51"/>
    </row>
    <row r="67" spans="7:13">
      <c r="L67" s="51"/>
      <c r="M67" s="51"/>
    </row>
    <row r="68" spans="7:13">
      <c r="L68" s="51"/>
      <c r="M68" s="51"/>
    </row>
    <row r="69" spans="7:13">
      <c r="L69" s="51"/>
      <c r="M69" s="51"/>
    </row>
    <row r="70" spans="7:13">
      <c r="G70" s="65"/>
      <c r="L70" s="51"/>
      <c r="M70" s="51"/>
    </row>
    <row r="71" spans="7:13">
      <c r="G71" s="65"/>
      <c r="L71" s="51"/>
      <c r="M71" s="51"/>
    </row>
    <row r="72" spans="7:13">
      <c r="G72" s="65"/>
      <c r="L72" s="51"/>
      <c r="M72" s="51"/>
    </row>
    <row r="73" spans="7:13">
      <c r="G73" s="65"/>
      <c r="L73" s="51"/>
      <c r="M73" s="51"/>
    </row>
    <row r="74" spans="7:13">
      <c r="L74" s="51"/>
      <c r="M74" s="51"/>
    </row>
    <row r="75" spans="7:13">
      <c r="G75" s="65"/>
      <c r="L75" s="51"/>
      <c r="M75" s="51"/>
    </row>
    <row r="76" spans="7:13">
      <c r="G76" s="65"/>
      <c r="L76" s="51"/>
      <c r="M76" s="51"/>
    </row>
    <row r="77" spans="7:13">
      <c r="L77" s="51"/>
      <c r="M77" s="51"/>
    </row>
    <row r="78" spans="7:13">
      <c r="L78" s="51"/>
      <c r="M78" s="51"/>
    </row>
    <row r="79" spans="7:13">
      <c r="L79" s="51"/>
      <c r="M79" s="51"/>
    </row>
    <row r="80" spans="7:13">
      <c r="G80" s="65"/>
    </row>
    <row r="84" spans="7:7">
      <c r="G84" s="65"/>
    </row>
    <row r="88" spans="7:7">
      <c r="G88" s="65"/>
    </row>
    <row r="89" spans="7:7">
      <c r="G89" s="65"/>
    </row>
    <row r="92" spans="7:7">
      <c r="G92" s="65"/>
    </row>
    <row r="94" spans="7:7">
      <c r="G94" s="65"/>
    </row>
    <row r="95" spans="7:7">
      <c r="G95" s="65"/>
    </row>
    <row r="96" spans="7:7">
      <c r="G96" s="65"/>
    </row>
    <row r="99" spans="7:7">
      <c r="G99" s="65"/>
    </row>
    <row r="100" spans="7:7">
      <c r="G100" s="65"/>
    </row>
    <row r="102" spans="7:7">
      <c r="G102" s="65"/>
    </row>
    <row r="105" spans="7:7">
      <c r="G105" s="65"/>
    </row>
    <row r="108" spans="7:7">
      <c r="G108" s="65"/>
    </row>
  </sheetData>
  <sheetProtection selectLockedCells="1" sort="0" pivotTables="0" selectUnlockedCells="1"/>
  <mergeCells count="18">
    <mergeCell ref="A1:M1"/>
    <mergeCell ref="A2:M2"/>
    <mergeCell ref="A3:M3"/>
    <mergeCell ref="A11:B11"/>
    <mergeCell ref="A4:M4"/>
    <mergeCell ref="A6:F6"/>
    <mergeCell ref="A7:F7"/>
    <mergeCell ref="A8:F8"/>
    <mergeCell ref="A9:F9"/>
    <mergeCell ref="A10:F10"/>
    <mergeCell ref="A5:M5"/>
    <mergeCell ref="G11:L11"/>
    <mergeCell ref="G8:L8"/>
    <mergeCell ref="B47:D47"/>
    <mergeCell ref="B48:D48"/>
    <mergeCell ref="B51:C51"/>
    <mergeCell ref="B53:D53"/>
    <mergeCell ref="B54:D54"/>
  </mergeCells>
  <printOptions horizontalCentered="1"/>
  <pageMargins left="0.25" right="0.25" top="0.5" bottom="0.5" header="0.25" footer="0.25"/>
  <pageSetup scale="71" orientation="landscape" r:id="rId1"/>
  <headerFooter>
    <oddFooter>&amp;C&amp;"-,Italic"&amp;10Page &amp;P of &amp;N&amp;R&amp;"-,Italic"&amp;10TF 2014 Oct, 01/07/2015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34"/>
  <sheetViews>
    <sheetView zoomScale="76" zoomScaleNormal="76" workbookViewId="0">
      <selection activeCell="G25" sqref="G25"/>
    </sheetView>
  </sheetViews>
  <sheetFormatPr defaultColWidth="9.140625" defaultRowHeight="14.45"/>
  <cols>
    <col min="1" max="1" width="3.85546875" style="123" bestFit="1" customWidth="1"/>
    <col min="2" max="2" width="45.5703125" style="142" bestFit="1" customWidth="1"/>
    <col min="3" max="3" width="6.42578125" style="126" customWidth="1"/>
    <col min="4" max="4" width="7.42578125" style="126" customWidth="1"/>
    <col min="5" max="5" width="15.7109375" style="139" customWidth="1"/>
    <col min="6" max="6" width="9.85546875" style="139" customWidth="1"/>
    <col min="7" max="7" width="15.5703125" style="139" customWidth="1"/>
    <col min="8" max="8" width="14.42578125" style="139" customWidth="1"/>
    <col min="9" max="9" width="12.7109375" style="139" customWidth="1"/>
    <col min="10" max="10" width="14.28515625" style="126" customWidth="1"/>
    <col min="11" max="11" width="14.42578125" style="126" customWidth="1"/>
    <col min="12" max="12" width="14.42578125" style="126" bestFit="1" customWidth="1"/>
    <col min="13" max="13" width="17.28515625" style="126" bestFit="1" customWidth="1"/>
    <col min="14" max="16384" width="9.140625" style="123"/>
  </cols>
  <sheetData>
    <row r="1" spans="1:26" ht="15.75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26" ht="15.75" customHeight="1">
      <c r="A2" s="221" t="s">
        <v>125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26" ht="15.75" customHeight="1">
      <c r="A3" s="221" t="s">
        <v>83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124"/>
    </row>
    <row r="4" spans="1:26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124"/>
    </row>
    <row r="5" spans="1:26">
      <c r="A5" s="204" t="s">
        <v>126</v>
      </c>
      <c r="B5" s="204"/>
      <c r="C5" s="204"/>
      <c r="D5" s="204"/>
      <c r="E5" s="204"/>
      <c r="F5" s="204"/>
      <c r="G5" s="83">
        <v>1</v>
      </c>
      <c r="H5" s="83">
        <v>2</v>
      </c>
      <c r="I5" s="147">
        <v>3</v>
      </c>
      <c r="J5" s="84">
        <v>4</v>
      </c>
      <c r="K5" s="84">
        <v>5</v>
      </c>
      <c r="L5" s="84">
        <v>6</v>
      </c>
      <c r="M5" s="8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</row>
    <row r="6" spans="1:26" s="126" customFormat="1">
      <c r="A6" s="207" t="s">
        <v>86</v>
      </c>
      <c r="B6" s="208"/>
      <c r="C6" s="208"/>
      <c r="D6" s="208"/>
      <c r="E6" s="208"/>
      <c r="F6" s="209"/>
      <c r="G6" s="86" t="s">
        <v>87</v>
      </c>
      <c r="H6" s="86" t="s">
        <v>88</v>
      </c>
      <c r="I6" s="86" t="s">
        <v>89</v>
      </c>
      <c r="J6" s="87" t="s">
        <v>90</v>
      </c>
      <c r="K6" s="87" t="s">
        <v>91</v>
      </c>
      <c r="L6" s="162" t="s">
        <v>92</v>
      </c>
      <c r="M6" s="88" t="s">
        <v>85</v>
      </c>
    </row>
    <row r="7" spans="1:26" s="126" customFormat="1">
      <c r="A7" s="210" t="s">
        <v>93</v>
      </c>
      <c r="B7" s="211"/>
      <c r="C7" s="211"/>
      <c r="D7" s="211"/>
      <c r="E7" s="211"/>
      <c r="F7" s="212"/>
      <c r="G7" s="222">
        <v>25603049.370000001</v>
      </c>
      <c r="H7" s="223"/>
      <c r="I7" s="223"/>
      <c r="J7" s="223"/>
      <c r="K7" s="223"/>
      <c r="L7" s="224"/>
      <c r="M7" s="89"/>
    </row>
    <row r="8" spans="1:26" s="126" customFormat="1">
      <c r="A8" s="213" t="s">
        <v>127</v>
      </c>
      <c r="B8" s="214"/>
      <c r="C8" s="214"/>
      <c r="D8" s="214"/>
      <c r="E8" s="214"/>
      <c r="F8" s="215"/>
      <c r="G8" s="90">
        <f>SUM('EMS-Cumulative'!G9)</f>
        <v>1700601.58</v>
      </c>
      <c r="H8" s="90">
        <f>SUM('EMS-Cumulative'!H9)</f>
        <v>1756689.63</v>
      </c>
      <c r="I8" s="152">
        <v>635931.26</v>
      </c>
      <c r="J8" s="90">
        <v>2171662.96</v>
      </c>
      <c r="K8" s="90">
        <v>1345391.56</v>
      </c>
      <c r="L8" s="159">
        <v>1627970.35</v>
      </c>
      <c r="M8" s="90">
        <f>SUM(G8:L8)</f>
        <v>9238247.3399999999</v>
      </c>
    </row>
    <row r="9" spans="1:26" s="126" customFormat="1">
      <c r="A9" s="213" t="s">
        <v>95</v>
      </c>
      <c r="B9" s="214"/>
      <c r="C9" s="214"/>
      <c r="D9" s="214"/>
      <c r="E9" s="214"/>
      <c r="F9" s="215"/>
      <c r="G9" s="90">
        <f t="shared" ref="G9:K9" si="0">SUM(G8/$G$7)</f>
        <v>6.6421837314138643E-2</v>
      </c>
      <c r="H9" s="90">
        <f t="shared" si="0"/>
        <v>6.8612515822368228E-2</v>
      </c>
      <c r="I9" s="153">
        <f t="shared" si="0"/>
        <v>2.483810622750051E-2</v>
      </c>
      <c r="J9" s="91">
        <f t="shared" si="0"/>
        <v>8.4820480897272121E-2</v>
      </c>
      <c r="K9" s="91">
        <f t="shared" si="0"/>
        <v>5.2548098492378917E-2</v>
      </c>
      <c r="L9" s="92">
        <f>SUM(L8/$G$7)</f>
        <v>6.3585017802900878E-2</v>
      </c>
      <c r="M9" s="91">
        <f>SUM(G9:L9)</f>
        <v>0.3608260565565593</v>
      </c>
    </row>
    <row r="10" spans="1:26" s="126" customFormat="1" ht="57.6">
      <c r="A10" s="216" t="s">
        <v>96</v>
      </c>
      <c r="B10" s="217"/>
      <c r="C10" s="93" t="s">
        <v>6</v>
      </c>
      <c r="D10" s="93" t="s">
        <v>128</v>
      </c>
      <c r="E10" s="90" t="s">
        <v>98</v>
      </c>
      <c r="F10" s="90" t="s">
        <v>129</v>
      </c>
      <c r="G10" s="218" t="s">
        <v>100</v>
      </c>
      <c r="H10" s="219"/>
      <c r="I10" s="219"/>
      <c r="J10" s="219"/>
      <c r="K10" s="219"/>
      <c r="L10" s="220"/>
      <c r="M10" s="88" t="s">
        <v>101</v>
      </c>
    </row>
    <row r="11" spans="1:26">
      <c r="A11" s="127">
        <v>1</v>
      </c>
      <c r="B11" s="107" t="s">
        <v>130</v>
      </c>
      <c r="C11" s="107">
        <v>5</v>
      </c>
      <c r="D11" s="107" t="s">
        <v>131</v>
      </c>
      <c r="E11" s="75">
        <v>5236.68</v>
      </c>
      <c r="F11" s="76">
        <v>2.0485500493815599E-4</v>
      </c>
      <c r="G11" s="75">
        <v>348.376745068736</v>
      </c>
      <c r="H11" s="75">
        <v>359.866662828458</v>
      </c>
      <c r="I11" s="154">
        <v>130.27370140762801</v>
      </c>
      <c r="J11" s="128">
        <v>442.31</v>
      </c>
      <c r="K11" s="129">
        <v>275.18</v>
      </c>
      <c r="L11" s="128">
        <v>332.97</v>
      </c>
      <c r="M11" s="117">
        <f t="shared" ref="M11:M42" si="1">SUM(F11:L11)</f>
        <v>1888.9773141598271</v>
      </c>
    </row>
    <row r="12" spans="1:26">
      <c r="A12" s="127">
        <v>2</v>
      </c>
      <c r="B12" s="107" t="s">
        <v>132</v>
      </c>
      <c r="C12" s="107">
        <v>2</v>
      </c>
      <c r="D12" s="107" t="s">
        <v>131</v>
      </c>
      <c r="E12" s="75">
        <v>10755.51</v>
      </c>
      <c r="F12" s="76">
        <v>4.2074750684830602E-4</v>
      </c>
      <c r="G12" s="75">
        <v>715.52387492729099</v>
      </c>
      <c r="H12" s="75">
        <v>739.12278212877402</v>
      </c>
      <c r="I12" s="154">
        <v>267.56649217190198</v>
      </c>
      <c r="J12" s="128">
        <v>908.44</v>
      </c>
      <c r="K12" s="129">
        <v>565.17999999999995</v>
      </c>
      <c r="L12" s="128">
        <v>683.89</v>
      </c>
      <c r="M12" s="117">
        <f t="shared" si="1"/>
        <v>3879.7235699754738</v>
      </c>
    </row>
    <row r="13" spans="1:26">
      <c r="A13" s="127">
        <v>3</v>
      </c>
      <c r="B13" s="107" t="s">
        <v>133</v>
      </c>
      <c r="C13" s="107">
        <v>5</v>
      </c>
      <c r="D13" s="107" t="s">
        <v>131</v>
      </c>
      <c r="E13" s="75">
        <v>2302.54</v>
      </c>
      <c r="F13" s="76">
        <v>9.0073642664875896E-5</v>
      </c>
      <c r="G13" s="75">
        <v>153.17937903224299</v>
      </c>
      <c r="H13" s="75">
        <v>158.231434005713</v>
      </c>
      <c r="I13" s="154">
        <v>57.280645072664299</v>
      </c>
      <c r="J13" s="128">
        <v>194.48</v>
      </c>
      <c r="K13" s="129">
        <v>120.99</v>
      </c>
      <c r="L13" s="128">
        <v>146.41</v>
      </c>
      <c r="M13" s="117">
        <f t="shared" si="1"/>
        <v>830.57154818426295</v>
      </c>
    </row>
    <row r="14" spans="1:26" ht="33" customHeight="1">
      <c r="A14" s="127">
        <v>4</v>
      </c>
      <c r="B14" s="107" t="s">
        <v>134</v>
      </c>
      <c r="C14" s="107">
        <v>3</v>
      </c>
      <c r="D14" s="107" t="s">
        <v>131</v>
      </c>
      <c r="E14" s="75">
        <v>23348.99</v>
      </c>
      <c r="F14" s="76">
        <v>9.1339502542659898E-4</v>
      </c>
      <c r="G14" s="75">
        <v>1553.3210234046101</v>
      </c>
      <c r="H14" s="75">
        <v>1604.5515692604899</v>
      </c>
      <c r="I14" s="154">
        <v>580.85644939726899</v>
      </c>
      <c r="J14" s="128">
        <v>1972.12</v>
      </c>
      <c r="K14" s="129">
        <v>1226.95</v>
      </c>
      <c r="L14" s="128">
        <v>1484.65</v>
      </c>
      <c r="M14" s="117">
        <f t="shared" si="1"/>
        <v>8422.449955457394</v>
      </c>
    </row>
    <row r="15" spans="1:26">
      <c r="A15" s="127">
        <v>5</v>
      </c>
      <c r="B15" s="107" t="s">
        <v>135</v>
      </c>
      <c r="C15" s="107">
        <v>7</v>
      </c>
      <c r="D15" s="107" t="s">
        <v>131</v>
      </c>
      <c r="E15" s="75">
        <v>16005.71</v>
      </c>
      <c r="F15" s="76">
        <v>6.2613140407447E-4</v>
      </c>
      <c r="G15" s="75">
        <v>1064.8000550566601</v>
      </c>
      <c r="H15" s="75">
        <v>1099.9185445549599</v>
      </c>
      <c r="I15" s="154">
        <v>398.17653271864702</v>
      </c>
      <c r="J15" s="128">
        <v>1351.89</v>
      </c>
      <c r="K15" s="129">
        <v>841.07</v>
      </c>
      <c r="L15" s="128">
        <v>1017.72</v>
      </c>
      <c r="M15" s="117">
        <f t="shared" si="1"/>
        <v>5773.5757584616713</v>
      </c>
    </row>
    <row r="16" spans="1:26">
      <c r="A16" s="127">
        <v>6</v>
      </c>
      <c r="B16" s="107" t="s">
        <v>50</v>
      </c>
      <c r="C16" s="107">
        <v>2</v>
      </c>
      <c r="D16" s="107" t="s">
        <v>131</v>
      </c>
      <c r="E16" s="75">
        <v>79935.990000000005</v>
      </c>
      <c r="F16" s="76">
        <v>3.1270361424006101E-3</v>
      </c>
      <c r="G16" s="75">
        <v>5317.8426044835796</v>
      </c>
      <c r="H16" s="75">
        <v>5493.2319639903499</v>
      </c>
      <c r="I16" s="154">
        <v>1988.5800341023601</v>
      </c>
      <c r="J16" s="128">
        <v>6751.63</v>
      </c>
      <c r="K16" s="129">
        <v>4200.4799999999996</v>
      </c>
      <c r="L16" s="128">
        <v>5082.7299999999996</v>
      </c>
      <c r="M16" s="117">
        <f t="shared" si="1"/>
        <v>28834.497729612431</v>
      </c>
    </row>
    <row r="17" spans="1:13">
      <c r="A17" s="127">
        <v>7</v>
      </c>
      <c r="B17" s="107" t="s">
        <v>136</v>
      </c>
      <c r="C17" s="107">
        <v>2</v>
      </c>
      <c r="D17" s="107" t="s">
        <v>131</v>
      </c>
      <c r="E17" s="75">
        <v>878.87</v>
      </c>
      <c r="F17" s="76">
        <v>3.4380737068141899E-5</v>
      </c>
      <c r="G17" s="75">
        <v>58.467935779646702</v>
      </c>
      <c r="H17" s="75">
        <v>60.396284279361502</v>
      </c>
      <c r="I17" s="154">
        <v>21.863785443472199</v>
      </c>
      <c r="J17" s="128">
        <v>74.23</v>
      </c>
      <c r="K17" s="129">
        <v>46.18</v>
      </c>
      <c r="L17" s="128">
        <v>55.88</v>
      </c>
      <c r="M17" s="117">
        <f t="shared" si="1"/>
        <v>317.01803988321751</v>
      </c>
    </row>
    <row r="18" spans="1:13">
      <c r="A18" s="127">
        <v>8</v>
      </c>
      <c r="B18" s="107" t="s">
        <v>42</v>
      </c>
      <c r="C18" s="107">
        <v>7</v>
      </c>
      <c r="D18" s="107" t="s">
        <v>131</v>
      </c>
      <c r="E18" s="75">
        <v>5499561.8899999997</v>
      </c>
      <c r="F18" s="76">
        <v>0.21513874785811701</v>
      </c>
      <c r="G18" s="75">
        <v>365865.29452673602</v>
      </c>
      <c r="H18" s="75">
        <v>377932.00737353897</v>
      </c>
      <c r="I18" s="154">
        <v>136813.455000235</v>
      </c>
      <c r="J18" s="128">
        <v>464509.3</v>
      </c>
      <c r="K18" s="129">
        <v>288991.52</v>
      </c>
      <c r="L18" s="128">
        <v>349689.74</v>
      </c>
      <c r="M18" s="117">
        <f t="shared" si="1"/>
        <v>1983801.5320392579</v>
      </c>
    </row>
    <row r="19" spans="1:13">
      <c r="A19" s="127">
        <v>9</v>
      </c>
      <c r="B19" s="107" t="s">
        <v>137</v>
      </c>
      <c r="C19" s="107">
        <v>7</v>
      </c>
      <c r="D19" s="107" t="s">
        <v>131</v>
      </c>
      <c r="E19" s="75">
        <v>29622.75</v>
      </c>
      <c r="F19" s="76">
        <v>1.15881982430314E-3</v>
      </c>
      <c r="G19" s="75">
        <v>1970.69082414524</v>
      </c>
      <c r="H19" s="75">
        <v>2035.6867683917501</v>
      </c>
      <c r="I19" s="154">
        <v>736.92975098207398</v>
      </c>
      <c r="J19" s="128">
        <v>2502.0300000000002</v>
      </c>
      <c r="K19" s="129">
        <v>1556.62</v>
      </c>
      <c r="L19" s="128">
        <v>1883.56</v>
      </c>
      <c r="M19" s="117">
        <f t="shared" si="1"/>
        <v>10685.518502338889</v>
      </c>
    </row>
    <row r="20" spans="1:13">
      <c r="A20" s="127">
        <v>10</v>
      </c>
      <c r="B20" s="107" t="s">
        <v>138</v>
      </c>
      <c r="C20" s="107">
        <v>4</v>
      </c>
      <c r="D20" s="107" t="s">
        <v>131</v>
      </c>
      <c r="E20" s="75">
        <v>15798.22</v>
      </c>
      <c r="F20" s="76">
        <v>6.1801455046214002E-4</v>
      </c>
      <c r="G20" s="75">
        <v>1050.9965209789</v>
      </c>
      <c r="H20" s="75">
        <v>1085.6597519859499</v>
      </c>
      <c r="I20" s="154">
        <v>393.01477177372198</v>
      </c>
      <c r="J20" s="128">
        <v>1334.36</v>
      </c>
      <c r="K20" s="129">
        <v>830.17</v>
      </c>
      <c r="L20" s="128">
        <v>1004.53</v>
      </c>
      <c r="M20" s="117">
        <f t="shared" si="1"/>
        <v>5698.7316627531218</v>
      </c>
    </row>
    <row r="21" spans="1:13">
      <c r="A21" s="127">
        <v>11</v>
      </c>
      <c r="B21" s="107" t="s">
        <v>139</v>
      </c>
      <c r="C21" s="107">
        <v>7</v>
      </c>
      <c r="D21" s="107" t="s">
        <v>131</v>
      </c>
      <c r="E21" s="75">
        <v>886.25</v>
      </c>
      <c r="F21" s="76">
        <v>3.4669437148430101E-5</v>
      </c>
      <c r="G21" s="75">
        <v>58.958899592330901</v>
      </c>
      <c r="H21" s="75">
        <v>60.903440716583901</v>
      </c>
      <c r="I21" s="154">
        <v>22.047378849291999</v>
      </c>
      <c r="J21" s="128">
        <v>74.86</v>
      </c>
      <c r="K21" s="129">
        <v>46.57</v>
      </c>
      <c r="L21" s="128">
        <v>56.35</v>
      </c>
      <c r="M21" s="117">
        <f t="shared" si="1"/>
        <v>319.68975382764398</v>
      </c>
    </row>
    <row r="22" spans="1:13">
      <c r="A22" s="127">
        <v>12</v>
      </c>
      <c r="B22" s="107" t="s">
        <v>140</v>
      </c>
      <c r="C22" s="107">
        <v>5</v>
      </c>
      <c r="D22" s="107" t="s">
        <v>131</v>
      </c>
      <c r="E22" s="75">
        <v>18833.47</v>
      </c>
      <c r="F22" s="76">
        <v>7.3675126031237702E-4</v>
      </c>
      <c r="G22" s="75">
        <v>1252.92035735422</v>
      </c>
      <c r="H22" s="75">
        <v>1294.24329888018</v>
      </c>
      <c r="I22" s="154">
        <v>468.52315727703802</v>
      </c>
      <c r="J22" s="128">
        <v>1590.73</v>
      </c>
      <c r="K22" s="129">
        <v>989.66</v>
      </c>
      <c r="L22" s="128">
        <v>1197.53</v>
      </c>
      <c r="M22" s="117">
        <f t="shared" si="1"/>
        <v>6793.6075502626982</v>
      </c>
    </row>
    <row r="23" spans="1:13">
      <c r="A23" s="127">
        <v>13</v>
      </c>
      <c r="B23" s="107" t="s">
        <v>141</v>
      </c>
      <c r="C23" s="107">
        <v>2</v>
      </c>
      <c r="D23" s="107" t="s">
        <v>131</v>
      </c>
      <c r="E23" s="75">
        <v>23454.63</v>
      </c>
      <c r="F23" s="76">
        <v>9.1752758321543895E-4</v>
      </c>
      <c r="G23" s="75">
        <v>1560.3488577097601</v>
      </c>
      <c r="H23" s="75">
        <v>1611.8111906735201</v>
      </c>
      <c r="I23" s="154">
        <v>583.48447207894901</v>
      </c>
      <c r="J23" s="128">
        <v>1981.05</v>
      </c>
      <c r="K23" s="129">
        <v>1232.5</v>
      </c>
      <c r="L23" s="128">
        <v>1491.36</v>
      </c>
      <c r="M23" s="117">
        <f t="shared" si="1"/>
        <v>8460.5554379898131</v>
      </c>
    </row>
    <row r="24" spans="1:13">
      <c r="A24" s="127">
        <v>14</v>
      </c>
      <c r="B24" s="107" t="s">
        <v>49</v>
      </c>
      <c r="C24" s="107">
        <v>3</v>
      </c>
      <c r="D24" s="107" t="s">
        <v>131</v>
      </c>
      <c r="E24" s="75">
        <v>81703.56</v>
      </c>
      <c r="F24" s="76">
        <v>3.1961821587847502E-3</v>
      </c>
      <c r="G24" s="75">
        <v>5435.4324291971598</v>
      </c>
      <c r="H24" s="75">
        <v>5614.7000539281898</v>
      </c>
      <c r="I24" s="154">
        <v>2032.5521474255099</v>
      </c>
      <c r="J24" s="128">
        <v>6900.92</v>
      </c>
      <c r="K24" s="129">
        <v>4293.37</v>
      </c>
      <c r="L24" s="128">
        <v>5195.12</v>
      </c>
      <c r="M24" s="117">
        <f t="shared" si="1"/>
        <v>29472.097826733014</v>
      </c>
    </row>
    <row r="25" spans="1:13">
      <c r="A25" s="127">
        <v>15</v>
      </c>
      <c r="B25" s="107" t="s">
        <v>142</v>
      </c>
      <c r="C25" s="107">
        <v>1</v>
      </c>
      <c r="D25" s="107" t="s">
        <v>131</v>
      </c>
      <c r="E25" s="75">
        <v>1544.85</v>
      </c>
      <c r="F25" s="76">
        <v>6.0433376562767E-5</v>
      </c>
      <c r="G25" s="75">
        <v>102.773095667376</v>
      </c>
      <c r="H25" s="75">
        <v>106.162685913698</v>
      </c>
      <c r="I25" s="154">
        <v>38.431473303614901</v>
      </c>
      <c r="J25" s="128">
        <v>130.47999999999999</v>
      </c>
      <c r="K25" s="129">
        <v>81.180000000000007</v>
      </c>
      <c r="L25" s="128">
        <v>98.23</v>
      </c>
      <c r="M25" s="117">
        <f t="shared" si="1"/>
        <v>557.25731531806537</v>
      </c>
    </row>
    <row r="26" spans="1:13">
      <c r="A26" s="127">
        <v>16</v>
      </c>
      <c r="B26" s="107" t="s">
        <v>143</v>
      </c>
      <c r="C26" s="107">
        <v>3</v>
      </c>
      <c r="D26" s="107" t="s">
        <v>131</v>
      </c>
      <c r="E26" s="75">
        <v>59654.76</v>
      </c>
      <c r="F26" s="76">
        <v>2.3336495937090898E-3</v>
      </c>
      <c r="G26" s="75">
        <v>3968.6081862280398</v>
      </c>
      <c r="H26" s="75">
        <v>4099.4980413224703</v>
      </c>
      <c r="I26" s="154">
        <v>1484.04072652591</v>
      </c>
      <c r="J26" s="128">
        <v>5038.62</v>
      </c>
      <c r="K26" s="129">
        <v>3134.74</v>
      </c>
      <c r="L26" s="128">
        <v>3793.15</v>
      </c>
      <c r="M26" s="117">
        <f t="shared" si="1"/>
        <v>21518.659287726012</v>
      </c>
    </row>
    <row r="27" spans="1:13">
      <c r="A27" s="127">
        <v>17</v>
      </c>
      <c r="B27" s="107" t="s">
        <v>144</v>
      </c>
      <c r="C27" s="107">
        <v>3</v>
      </c>
      <c r="D27" s="107" t="s">
        <v>131</v>
      </c>
      <c r="E27" s="75">
        <v>3915.31</v>
      </c>
      <c r="F27" s="76">
        <v>1.5316399882834401E-4</v>
      </c>
      <c r="G27" s="75">
        <v>260.4709384066</v>
      </c>
      <c r="H27" s="75">
        <v>269.06160843108398</v>
      </c>
      <c r="I27" s="154">
        <v>97.401774761547301</v>
      </c>
      <c r="J27" s="128">
        <v>330.7</v>
      </c>
      <c r="K27" s="129">
        <v>205.74</v>
      </c>
      <c r="L27" s="128">
        <v>248.96</v>
      </c>
      <c r="M27" s="117">
        <f t="shared" si="1"/>
        <v>1412.3344747632302</v>
      </c>
    </row>
    <row r="28" spans="1:13">
      <c r="A28" s="127">
        <v>18</v>
      </c>
      <c r="B28" s="107" t="s">
        <v>145</v>
      </c>
      <c r="C28" s="107">
        <v>2</v>
      </c>
      <c r="D28" s="107" t="s">
        <v>131</v>
      </c>
      <c r="E28" s="75">
        <v>29736.91</v>
      </c>
      <c r="F28" s="76">
        <v>1.1632856781196299E-3</v>
      </c>
      <c r="G28" s="75">
        <v>1978.28546220162</v>
      </c>
      <c r="H28" s="75">
        <v>2043.5318874802699</v>
      </c>
      <c r="I28" s="154">
        <v>739.76972702657099</v>
      </c>
      <c r="J28" s="128">
        <v>2511.67</v>
      </c>
      <c r="K28" s="129">
        <v>1562.62</v>
      </c>
      <c r="L28" s="128">
        <v>1890.82</v>
      </c>
      <c r="M28" s="117">
        <f t="shared" si="1"/>
        <v>10726.698239994139</v>
      </c>
    </row>
    <row r="29" spans="1:13">
      <c r="A29" s="127">
        <v>19</v>
      </c>
      <c r="B29" s="107" t="s">
        <v>146</v>
      </c>
      <c r="C29" s="107">
        <v>1</v>
      </c>
      <c r="D29" s="107" t="s">
        <v>131</v>
      </c>
      <c r="E29" s="75">
        <v>5865.46</v>
      </c>
      <c r="F29" s="76">
        <v>2.29452408255719E-4</v>
      </c>
      <c r="G29" s="75">
        <v>390.20712801448099</v>
      </c>
      <c r="H29" s="75">
        <v>403.07666616134799</v>
      </c>
      <c r="I29" s="154">
        <v>145.915959092094</v>
      </c>
      <c r="J29" s="128">
        <v>495.41</v>
      </c>
      <c r="K29" s="129">
        <v>308.22000000000003</v>
      </c>
      <c r="L29" s="128">
        <v>372.96</v>
      </c>
      <c r="M29" s="117">
        <f t="shared" si="1"/>
        <v>2115.7899827203314</v>
      </c>
    </row>
    <row r="30" spans="1:13">
      <c r="A30" s="127">
        <v>20</v>
      </c>
      <c r="B30" s="107" t="s">
        <v>147</v>
      </c>
      <c r="C30" s="107">
        <v>3</v>
      </c>
      <c r="D30" s="107" t="s">
        <v>131</v>
      </c>
      <c r="E30" s="75">
        <v>36636.699999999997</v>
      </c>
      <c r="F30" s="76">
        <v>1.43320030237054E-3</v>
      </c>
      <c r="G30" s="75">
        <v>2437.3026986678101</v>
      </c>
      <c r="H30" s="75">
        <v>2517.6881088871901</v>
      </c>
      <c r="I30" s="154">
        <v>911.41687411887699</v>
      </c>
      <c r="J30" s="128">
        <v>3094.44</v>
      </c>
      <c r="K30" s="129">
        <v>1925.19</v>
      </c>
      <c r="L30" s="128">
        <v>2329.5500000000002</v>
      </c>
      <c r="M30" s="117">
        <f t="shared" si="1"/>
        <v>13215.589114874179</v>
      </c>
    </row>
    <row r="31" spans="1:13">
      <c r="A31" s="127">
        <v>21</v>
      </c>
      <c r="B31" s="107" t="s">
        <v>148</v>
      </c>
      <c r="C31" s="107">
        <v>1</v>
      </c>
      <c r="D31" s="107" t="s">
        <v>131</v>
      </c>
      <c r="E31" s="75">
        <v>3549.28</v>
      </c>
      <c r="F31" s="76">
        <v>1.3884517899258699E-4</v>
      </c>
      <c r="G31" s="75">
        <v>236.120330770176</v>
      </c>
      <c r="H31" s="75">
        <v>243.90788611177101</v>
      </c>
      <c r="I31" s="154">
        <v>88.295989621681201</v>
      </c>
      <c r="J31" s="128">
        <v>299.77999999999997</v>
      </c>
      <c r="K31" s="129">
        <v>186.51</v>
      </c>
      <c r="L31" s="128">
        <v>225.68</v>
      </c>
      <c r="M31" s="117">
        <f t="shared" si="1"/>
        <v>1280.2943453488072</v>
      </c>
    </row>
    <row r="32" spans="1:13">
      <c r="A32" s="127">
        <v>22</v>
      </c>
      <c r="B32" s="107" t="s">
        <v>149</v>
      </c>
      <c r="C32" s="107">
        <v>1</v>
      </c>
      <c r="D32" s="107" t="s">
        <v>131</v>
      </c>
      <c r="E32" s="75">
        <v>1256.3599999999999</v>
      </c>
      <c r="F32" s="76">
        <v>4.9147863532639399E-5</v>
      </c>
      <c r="G32" s="75">
        <v>83.580934377230903</v>
      </c>
      <c r="H32" s="75">
        <v>86.337542204442698</v>
      </c>
      <c r="I32" s="154">
        <v>31.254662782619398</v>
      </c>
      <c r="J32" s="128">
        <v>106.12</v>
      </c>
      <c r="K32" s="129">
        <v>66.02</v>
      </c>
      <c r="L32" s="128">
        <v>79.89</v>
      </c>
      <c r="M32" s="117">
        <f t="shared" si="1"/>
        <v>453.20318851215649</v>
      </c>
    </row>
    <row r="33" spans="1:13">
      <c r="A33" s="127">
        <v>23</v>
      </c>
      <c r="B33" s="107" t="s">
        <v>150</v>
      </c>
      <c r="C33" s="107">
        <v>2</v>
      </c>
      <c r="D33" s="107" t="s">
        <v>131</v>
      </c>
      <c r="E33" s="75">
        <v>2899.42</v>
      </c>
      <c r="F33" s="76">
        <v>1.13423141841355E-4</v>
      </c>
      <c r="G33" s="75">
        <v>192.88757422397299</v>
      </c>
      <c r="H33" s="75">
        <v>199.24925707472801</v>
      </c>
      <c r="I33" s="154">
        <v>72.129321504331898</v>
      </c>
      <c r="J33" s="128">
        <v>244.89</v>
      </c>
      <c r="K33" s="129">
        <v>152.36000000000001</v>
      </c>
      <c r="L33" s="128">
        <v>184.36</v>
      </c>
      <c r="M33" s="117">
        <f t="shared" si="1"/>
        <v>1045.8762662261747</v>
      </c>
    </row>
    <row r="34" spans="1:13">
      <c r="A34" s="127">
        <v>24</v>
      </c>
      <c r="B34" s="107" t="s">
        <v>151</v>
      </c>
      <c r="C34" s="107">
        <v>2</v>
      </c>
      <c r="D34" s="107" t="s">
        <v>131</v>
      </c>
      <c r="E34" s="75">
        <v>9171.67</v>
      </c>
      <c r="F34" s="76">
        <v>3.5878887064726898E-4</v>
      </c>
      <c r="G34" s="75">
        <v>610.15692030916102</v>
      </c>
      <c r="H34" s="75">
        <v>630.28068842546804</v>
      </c>
      <c r="I34" s="154">
        <v>228.165058584695</v>
      </c>
      <c r="J34" s="128">
        <v>774.67</v>
      </c>
      <c r="K34" s="129">
        <v>481.95</v>
      </c>
      <c r="L34" s="128">
        <v>583.17999999999995</v>
      </c>
      <c r="M34" s="117">
        <f t="shared" si="1"/>
        <v>3308.4030261081944</v>
      </c>
    </row>
    <row r="35" spans="1:13">
      <c r="A35" s="127">
        <v>25</v>
      </c>
      <c r="B35" s="107" t="s">
        <v>152</v>
      </c>
      <c r="C35" s="107">
        <v>7</v>
      </c>
      <c r="D35" s="107" t="s">
        <v>131</v>
      </c>
      <c r="E35" s="75">
        <v>27302.07</v>
      </c>
      <c r="F35" s="76">
        <v>1.06803655840569E-3</v>
      </c>
      <c r="G35" s="75">
        <v>1816.3046587224701</v>
      </c>
      <c r="H35" s="75">
        <v>1876.20874661216</v>
      </c>
      <c r="I35" s="154">
        <v>679.19783431299095</v>
      </c>
      <c r="J35" s="128">
        <v>2306.0100000000002</v>
      </c>
      <c r="K35" s="129">
        <v>1434.67</v>
      </c>
      <c r="L35" s="128">
        <v>1736</v>
      </c>
      <c r="M35" s="117">
        <f t="shared" si="1"/>
        <v>9848.3923076841802</v>
      </c>
    </row>
    <row r="36" spans="1:13">
      <c r="A36" s="127">
        <v>26</v>
      </c>
      <c r="B36" s="107" t="s">
        <v>45</v>
      </c>
      <c r="C36" s="107">
        <v>7</v>
      </c>
      <c r="D36" s="107" t="s">
        <v>131</v>
      </c>
      <c r="E36" s="75">
        <v>746824.32</v>
      </c>
      <c r="F36" s="76">
        <v>2.9215208827259899E-2</v>
      </c>
      <c r="G36" s="75">
        <v>49683.430291668097</v>
      </c>
      <c r="H36" s="75">
        <v>51322.054385131902</v>
      </c>
      <c r="I36" s="154">
        <v>18578.864560682501</v>
      </c>
      <c r="J36" s="128">
        <v>63079</v>
      </c>
      <c r="K36" s="129">
        <v>39244.199999999997</v>
      </c>
      <c r="L36" s="128">
        <v>47486.84</v>
      </c>
      <c r="M36" s="117">
        <f t="shared" si="1"/>
        <v>269394.41845269129</v>
      </c>
    </row>
    <row r="37" spans="1:13">
      <c r="A37" s="127">
        <v>27</v>
      </c>
      <c r="B37" s="107" t="s">
        <v>46</v>
      </c>
      <c r="C37" s="107">
        <v>8</v>
      </c>
      <c r="D37" s="107" t="s">
        <v>131</v>
      </c>
      <c r="E37" s="75">
        <v>596612.25</v>
      </c>
      <c r="F37" s="76">
        <v>2.33390249967373E-2</v>
      </c>
      <c r="G37" s="75">
        <v>39690.382785111004</v>
      </c>
      <c r="H37" s="75">
        <v>40999.423186079301</v>
      </c>
      <c r="I37" s="154">
        <v>14842.0155733467</v>
      </c>
      <c r="J37" s="128">
        <v>50391.64</v>
      </c>
      <c r="K37" s="129">
        <v>31350.84</v>
      </c>
      <c r="L37" s="128">
        <v>37935.599999999999</v>
      </c>
      <c r="M37" s="117">
        <f t="shared" si="1"/>
        <v>215209.92488356202</v>
      </c>
    </row>
    <row r="38" spans="1:13">
      <c r="A38" s="127">
        <v>28</v>
      </c>
      <c r="B38" s="107" t="s">
        <v>153</v>
      </c>
      <c r="C38" s="107">
        <v>1</v>
      </c>
      <c r="D38" s="107" t="s">
        <v>131</v>
      </c>
      <c r="E38" s="75">
        <v>2314.12</v>
      </c>
      <c r="F38" s="76">
        <v>9.0526643603864695E-5</v>
      </c>
      <c r="G38" s="75">
        <v>153.949753144829</v>
      </c>
      <c r="H38" s="75">
        <v>159.02721605761499</v>
      </c>
      <c r="I38" s="154">
        <v>57.568722530576601</v>
      </c>
      <c r="J38" s="128">
        <v>195.46</v>
      </c>
      <c r="K38" s="129">
        <v>121.6</v>
      </c>
      <c r="L38" s="128">
        <v>147.13999999999999</v>
      </c>
      <c r="M38" s="117">
        <f t="shared" si="1"/>
        <v>834.74578225966422</v>
      </c>
    </row>
    <row r="39" spans="1:13">
      <c r="A39" s="127">
        <v>29</v>
      </c>
      <c r="B39" s="107" t="s">
        <v>154</v>
      </c>
      <c r="C39" s="107">
        <v>2</v>
      </c>
      <c r="D39" s="107" t="s">
        <v>131</v>
      </c>
      <c r="E39" s="75">
        <v>10085.629999999999</v>
      </c>
      <c r="F39" s="76">
        <v>3.94542302270602E-4</v>
      </c>
      <c r="G39" s="75">
        <v>670.95926261822297</v>
      </c>
      <c r="H39" s="75">
        <v>693.08837099509196</v>
      </c>
      <c r="I39" s="154">
        <v>250.90178340624499</v>
      </c>
      <c r="J39" s="128">
        <v>851.86</v>
      </c>
      <c r="K39" s="130">
        <v>529.98</v>
      </c>
      <c r="L39" s="128">
        <v>641.29</v>
      </c>
      <c r="M39" s="117">
        <f t="shared" si="1"/>
        <v>3638.0798115618622</v>
      </c>
    </row>
    <row r="40" spans="1:13">
      <c r="A40" s="127">
        <v>30</v>
      </c>
      <c r="B40" s="107" t="s">
        <v>155</v>
      </c>
      <c r="C40" s="107">
        <v>8</v>
      </c>
      <c r="D40" s="107" t="s">
        <v>131</v>
      </c>
      <c r="E40" s="75">
        <v>18951.89</v>
      </c>
      <c r="F40" s="76">
        <v>7.4138376214269203E-4</v>
      </c>
      <c r="G40" s="75">
        <v>1260.79839728621</v>
      </c>
      <c r="H40" s="75">
        <v>1302.38116680645</v>
      </c>
      <c r="I40" s="154">
        <v>471.46911000294301</v>
      </c>
      <c r="J40" s="128">
        <v>1600.73</v>
      </c>
      <c r="K40" s="130">
        <v>995.89</v>
      </c>
      <c r="L40" s="128">
        <v>1205.06</v>
      </c>
      <c r="M40" s="117">
        <f t="shared" si="1"/>
        <v>6836.3294154793657</v>
      </c>
    </row>
    <row r="41" spans="1:13">
      <c r="A41" s="127">
        <v>31</v>
      </c>
      <c r="B41" s="107" t="s">
        <v>156</v>
      </c>
      <c r="C41" s="107">
        <v>2</v>
      </c>
      <c r="D41" s="107" t="s">
        <v>131</v>
      </c>
      <c r="E41" s="75">
        <v>11000.05</v>
      </c>
      <c r="F41" s="76">
        <v>4.30313728749888E-4</v>
      </c>
      <c r="G41" s="75">
        <v>731.79220700775204</v>
      </c>
      <c r="H41" s="75">
        <v>755.92766494156206</v>
      </c>
      <c r="I41" s="154">
        <v>273.64995171921498</v>
      </c>
      <c r="J41" s="128">
        <v>929.1</v>
      </c>
      <c r="K41" s="129">
        <v>578.03</v>
      </c>
      <c r="L41" s="128">
        <v>699.44</v>
      </c>
      <c r="M41" s="117">
        <f t="shared" si="1"/>
        <v>3967.9402539822581</v>
      </c>
    </row>
    <row r="42" spans="1:13">
      <c r="A42" s="127">
        <v>32</v>
      </c>
      <c r="B42" s="107" t="s">
        <v>157</v>
      </c>
      <c r="C42" s="107">
        <v>8</v>
      </c>
      <c r="D42" s="107" t="s">
        <v>131</v>
      </c>
      <c r="E42" s="75">
        <v>40192.81</v>
      </c>
      <c r="F42" s="76">
        <v>1.5723126658547699E-3</v>
      </c>
      <c r="G42" s="75">
        <v>2673.8774038066399</v>
      </c>
      <c r="H42" s="75">
        <v>2762.06535522474</v>
      </c>
      <c r="I42" s="154">
        <v>999.88277471098502</v>
      </c>
      <c r="J42" s="128">
        <v>3394.8</v>
      </c>
      <c r="K42" s="129">
        <v>2112.06</v>
      </c>
      <c r="L42" s="128">
        <v>2555.66</v>
      </c>
      <c r="M42" s="117">
        <f t="shared" si="1"/>
        <v>14498.347106055031</v>
      </c>
    </row>
    <row r="43" spans="1:13">
      <c r="A43" s="127">
        <v>33</v>
      </c>
      <c r="B43" s="107" t="s">
        <v>158</v>
      </c>
      <c r="C43" s="107">
        <v>3</v>
      </c>
      <c r="D43" s="107" t="s">
        <v>131</v>
      </c>
      <c r="E43" s="75">
        <v>69477.36</v>
      </c>
      <c r="F43" s="76">
        <v>2.7179023591073102E-3</v>
      </c>
      <c r="G43" s="75">
        <v>4622.0690461836202</v>
      </c>
      <c r="H43" s="75">
        <v>4774.5108895963403</v>
      </c>
      <c r="I43" s="154">
        <v>1728.39907178408</v>
      </c>
      <c r="J43" s="128">
        <v>5868.26</v>
      </c>
      <c r="K43" s="129">
        <v>3650.9</v>
      </c>
      <c r="L43" s="128">
        <v>4417.72</v>
      </c>
      <c r="M43" s="117">
        <f t="shared" ref="M43:M68" si="2">SUM(F43:L43)</f>
        <v>25061.861725466402</v>
      </c>
    </row>
    <row r="44" spans="1:13">
      <c r="A44" s="127">
        <v>34</v>
      </c>
      <c r="B44" s="107" t="s">
        <v>159</v>
      </c>
      <c r="C44" s="107">
        <v>5</v>
      </c>
      <c r="D44" s="107" t="s">
        <v>131</v>
      </c>
      <c r="E44" s="75">
        <v>51989.279999999999</v>
      </c>
      <c r="F44" s="76">
        <v>2.0337817493394999E-3</v>
      </c>
      <c r="G44" s="75">
        <v>3458.6524563019202</v>
      </c>
      <c r="H44" s="75">
        <v>3572.7233087479599</v>
      </c>
      <c r="I44" s="154">
        <v>1293.34539042247</v>
      </c>
      <c r="J44" s="128">
        <v>4391.17</v>
      </c>
      <c r="K44" s="129">
        <v>2731.94</v>
      </c>
      <c r="L44" s="128">
        <v>3305.74</v>
      </c>
      <c r="M44" s="117">
        <f t="shared" si="2"/>
        <v>18753.573189254101</v>
      </c>
    </row>
    <row r="45" spans="1:13">
      <c r="A45" s="127">
        <v>35</v>
      </c>
      <c r="B45" s="107" t="s">
        <v>160</v>
      </c>
      <c r="C45" s="107">
        <v>4</v>
      </c>
      <c r="D45" s="107" t="s">
        <v>131</v>
      </c>
      <c r="E45" s="75">
        <v>2508.85</v>
      </c>
      <c r="F45" s="76">
        <v>9.8144335559761795E-5</v>
      </c>
      <c r="G45" s="75">
        <v>166.90441212098099</v>
      </c>
      <c r="H45" s="75">
        <v>172.409136521074</v>
      </c>
      <c r="I45" s="154">
        <v>62.413050974382102</v>
      </c>
      <c r="J45" s="128">
        <v>211.9</v>
      </c>
      <c r="K45" s="129">
        <v>131.84</v>
      </c>
      <c r="L45" s="128">
        <v>159.53</v>
      </c>
      <c r="M45" s="117">
        <f t="shared" si="2"/>
        <v>904.99669776077269</v>
      </c>
    </row>
    <row r="46" spans="1:13">
      <c r="A46" s="127">
        <v>36</v>
      </c>
      <c r="B46" s="107" t="s">
        <v>161</v>
      </c>
      <c r="C46" s="107">
        <v>1</v>
      </c>
      <c r="D46" s="107" t="s">
        <v>131</v>
      </c>
      <c r="E46" s="75">
        <v>1799.52</v>
      </c>
      <c r="F46" s="76">
        <v>7.03958764878341E-5</v>
      </c>
      <c r="G46" s="75">
        <v>119.71533878069501</v>
      </c>
      <c r="H46" s="75">
        <v>123.66370622093901</v>
      </c>
      <c r="I46" s="154">
        <v>44.766938433712703</v>
      </c>
      <c r="J46" s="128">
        <v>151.99</v>
      </c>
      <c r="K46" s="129">
        <v>94.56</v>
      </c>
      <c r="L46" s="128">
        <v>114.42</v>
      </c>
      <c r="M46" s="117">
        <f t="shared" si="2"/>
        <v>649.11605383122321</v>
      </c>
    </row>
    <row r="47" spans="1:13">
      <c r="A47" s="127">
        <v>37</v>
      </c>
      <c r="B47" s="107" t="s">
        <v>48</v>
      </c>
      <c r="C47" s="107">
        <v>3</v>
      </c>
      <c r="D47" s="107" t="s">
        <v>131</v>
      </c>
      <c r="E47" s="75">
        <v>94875.79</v>
      </c>
      <c r="F47" s="76">
        <v>3.7114699444994702E-3</v>
      </c>
      <c r="G47" s="75">
        <v>6311.7316517383097</v>
      </c>
      <c r="H47" s="75">
        <v>6519.9007635588896</v>
      </c>
      <c r="I47" s="154">
        <v>2360.23975825768</v>
      </c>
      <c r="J47" s="128">
        <v>8013.49</v>
      </c>
      <c r="K47" s="129">
        <v>4985.54</v>
      </c>
      <c r="L47" s="128">
        <v>6032.68</v>
      </c>
      <c r="M47" s="117">
        <f t="shared" si="2"/>
        <v>34223.585885024826</v>
      </c>
    </row>
    <row r="48" spans="1:13">
      <c r="A48" s="127">
        <v>38</v>
      </c>
      <c r="B48" s="107" t="s">
        <v>162</v>
      </c>
      <c r="C48" s="107">
        <v>1</v>
      </c>
      <c r="D48" s="107" t="s">
        <v>131</v>
      </c>
      <c r="E48" s="75">
        <v>1644.53</v>
      </c>
      <c r="F48" s="76">
        <v>6.4332783609261199E-5</v>
      </c>
      <c r="G48" s="75">
        <v>109.404433451708</v>
      </c>
      <c r="H48" s="75">
        <v>113.01273383542301</v>
      </c>
      <c r="I48" s="154">
        <v>40.911228139944797</v>
      </c>
      <c r="J48" s="128">
        <v>138.9</v>
      </c>
      <c r="K48" s="129">
        <v>86.42</v>
      </c>
      <c r="L48" s="128">
        <v>104.57</v>
      </c>
      <c r="M48" s="117">
        <f t="shared" si="2"/>
        <v>593.21845975985946</v>
      </c>
    </row>
    <row r="49" spans="1:13">
      <c r="A49" s="127">
        <v>39</v>
      </c>
      <c r="B49" s="107" t="s">
        <v>163</v>
      </c>
      <c r="C49" s="107">
        <v>6</v>
      </c>
      <c r="D49" s="107" t="s">
        <v>131</v>
      </c>
      <c r="E49" s="75">
        <v>9226.56</v>
      </c>
      <c r="F49" s="76">
        <v>3.6093612639347703E-4</v>
      </c>
      <c r="G49" s="75">
        <v>613.80854682382699</v>
      </c>
      <c r="H49" s="75">
        <v>634.05275032779105</v>
      </c>
      <c r="I49" s="154">
        <v>229.530565636923</v>
      </c>
      <c r="J49" s="128">
        <v>779.3</v>
      </c>
      <c r="K49" s="129">
        <v>484.84</v>
      </c>
      <c r="L49" s="128">
        <v>586.66999999999996</v>
      </c>
      <c r="M49" s="117">
        <f t="shared" si="2"/>
        <v>3328.2022237246674</v>
      </c>
    </row>
    <row r="50" spans="1:13">
      <c r="A50" s="127">
        <v>40</v>
      </c>
      <c r="B50" s="107" t="s">
        <v>47</v>
      </c>
      <c r="C50" s="107">
        <v>8</v>
      </c>
      <c r="D50" s="107" t="s">
        <v>131</v>
      </c>
      <c r="E50" s="75">
        <v>321673.03000000003</v>
      </c>
      <c r="F50" s="76">
        <v>1.25836083451961E-2</v>
      </c>
      <c r="G50" s="75">
        <v>21399.704233941698</v>
      </c>
      <c r="H50" s="75">
        <v>22105.494287987502</v>
      </c>
      <c r="I50" s="154">
        <v>8002.3099103070899</v>
      </c>
      <c r="J50" s="128">
        <v>27169.46</v>
      </c>
      <c r="K50" s="129">
        <v>16903.310000000001</v>
      </c>
      <c r="L50" s="128">
        <v>20453.59</v>
      </c>
      <c r="M50" s="117">
        <f t="shared" si="2"/>
        <v>116033.88101584463</v>
      </c>
    </row>
    <row r="51" spans="1:13">
      <c r="A51" s="127">
        <v>41</v>
      </c>
      <c r="B51" s="107" t="s">
        <v>164</v>
      </c>
      <c r="C51" s="107">
        <v>3</v>
      </c>
      <c r="D51" s="107" t="s">
        <v>131</v>
      </c>
      <c r="E51" s="75">
        <v>10969.08</v>
      </c>
      <c r="F51" s="76">
        <v>4.2910220551323197E-4</v>
      </c>
      <c r="G51" s="75">
        <v>729.73188867728697</v>
      </c>
      <c r="H51" s="75">
        <v>753.79939463522305</v>
      </c>
      <c r="I51" s="154">
        <v>272.87950622080803</v>
      </c>
      <c r="J51" s="128">
        <v>926.48</v>
      </c>
      <c r="K51" s="129">
        <v>576.4</v>
      </c>
      <c r="L51" s="128">
        <v>697.47</v>
      </c>
      <c r="M51" s="117">
        <f t="shared" si="2"/>
        <v>3956.7612186355236</v>
      </c>
    </row>
    <row r="52" spans="1:13">
      <c r="A52" s="127">
        <v>42</v>
      </c>
      <c r="B52" s="107" t="s">
        <v>165</v>
      </c>
      <c r="C52" s="107">
        <v>1</v>
      </c>
      <c r="D52" s="107" t="s">
        <v>131</v>
      </c>
      <c r="E52" s="75">
        <v>10154.549999999999</v>
      </c>
      <c r="F52" s="76">
        <v>3.9723840112337497E-4</v>
      </c>
      <c r="G52" s="75">
        <v>675.544252587085</v>
      </c>
      <c r="H52" s="75">
        <v>697.82457989121303</v>
      </c>
      <c r="I52" s="154">
        <v>252.616316946773</v>
      </c>
      <c r="J52" s="128">
        <v>857.68</v>
      </c>
      <c r="K52" s="129">
        <v>533.6</v>
      </c>
      <c r="L52" s="128">
        <v>645.67999999999995</v>
      </c>
      <c r="M52" s="117">
        <f t="shared" si="2"/>
        <v>3662.9455466634718</v>
      </c>
    </row>
    <row r="53" spans="1:13">
      <c r="A53" s="127">
        <v>43</v>
      </c>
      <c r="B53" s="107" t="s">
        <v>166</v>
      </c>
      <c r="C53" s="107">
        <v>4</v>
      </c>
      <c r="D53" s="107" t="s">
        <v>131</v>
      </c>
      <c r="E53" s="75">
        <v>4421.8599999999997</v>
      </c>
      <c r="F53" s="76">
        <v>1.72979855965198E-4</v>
      </c>
      <c r="G53" s="75">
        <v>294.16981636258902</v>
      </c>
      <c r="H53" s="75">
        <v>303.87191917295797</v>
      </c>
      <c r="I53" s="154">
        <v>110.003297758567</v>
      </c>
      <c r="J53" s="128">
        <v>373.48</v>
      </c>
      <c r="K53" s="129">
        <v>232.36</v>
      </c>
      <c r="L53" s="128">
        <v>281.16000000000003</v>
      </c>
      <c r="M53" s="117">
        <f t="shared" si="2"/>
        <v>1595.0452062739703</v>
      </c>
    </row>
    <row r="54" spans="1:13">
      <c r="A54" s="127">
        <v>44</v>
      </c>
      <c r="B54" s="107" t="s">
        <v>167</v>
      </c>
      <c r="C54" s="107">
        <v>6</v>
      </c>
      <c r="D54" s="107" t="s">
        <v>131</v>
      </c>
      <c r="E54" s="75">
        <v>23489.13</v>
      </c>
      <c r="F54" s="76">
        <v>9.18877197411909E-4</v>
      </c>
      <c r="G54" s="75">
        <v>1562.64401374466</v>
      </c>
      <c r="H54" s="75">
        <v>1614.1820439369601</v>
      </c>
      <c r="I54" s="154">
        <v>584.34273393542401</v>
      </c>
      <c r="J54" s="128">
        <v>1983.96</v>
      </c>
      <c r="K54" s="129">
        <v>1234.31</v>
      </c>
      <c r="L54" s="128">
        <v>1493.56</v>
      </c>
      <c r="M54" s="117">
        <f t="shared" si="2"/>
        <v>8472.9997104942413</v>
      </c>
    </row>
    <row r="55" spans="1:13">
      <c r="A55" s="127">
        <v>45</v>
      </c>
      <c r="B55" s="107" t="s">
        <v>168</v>
      </c>
      <c r="C55" s="107">
        <v>4</v>
      </c>
      <c r="D55" s="107" t="s">
        <v>131</v>
      </c>
      <c r="E55" s="75">
        <v>20572.11</v>
      </c>
      <c r="F55" s="76">
        <v>8.0476555673409398E-4</v>
      </c>
      <c r="G55" s="75">
        <v>1368.58557731158</v>
      </c>
      <c r="H55" s="75">
        <v>1413.72330809596</v>
      </c>
      <c r="I55" s="154">
        <v>511.775574498514</v>
      </c>
      <c r="J55" s="128">
        <v>1737.58</v>
      </c>
      <c r="K55" s="129">
        <v>1081.03</v>
      </c>
      <c r="L55" s="128">
        <v>1308.08</v>
      </c>
      <c r="M55" s="117">
        <f t="shared" si="2"/>
        <v>7420.7752646716099</v>
      </c>
    </row>
    <row r="56" spans="1:13">
      <c r="A56" s="127">
        <v>46</v>
      </c>
      <c r="B56" s="107" t="s">
        <v>169</v>
      </c>
      <c r="C56" s="107">
        <v>7</v>
      </c>
      <c r="D56" s="107" t="s">
        <v>131</v>
      </c>
      <c r="E56" s="75">
        <v>74379.259999999995</v>
      </c>
      <c r="F56" s="76">
        <v>2.9096610208369398E-3</v>
      </c>
      <c r="G56" s="75">
        <v>4948.1741292997203</v>
      </c>
      <c r="H56" s="75">
        <v>5111.3713421194698</v>
      </c>
      <c r="I56" s="154">
        <v>1850.3443991537199</v>
      </c>
      <c r="J56" s="128">
        <v>6282.29</v>
      </c>
      <c r="K56" s="129">
        <v>3908.49</v>
      </c>
      <c r="L56" s="128">
        <v>4729.41</v>
      </c>
      <c r="M56" s="117">
        <f t="shared" si="2"/>
        <v>26830.08278023393</v>
      </c>
    </row>
    <row r="57" spans="1:13">
      <c r="A57" s="127">
        <v>47</v>
      </c>
      <c r="B57" s="107" t="s">
        <v>170</v>
      </c>
      <c r="C57" s="107">
        <v>8</v>
      </c>
      <c r="D57" s="107" t="s">
        <v>131</v>
      </c>
      <c r="E57" s="75">
        <v>12062182.369999999</v>
      </c>
      <c r="F57" s="76">
        <v>0.47186355266529401</v>
      </c>
      <c r="G57" s="75">
        <v>802451.90320701199</v>
      </c>
      <c r="H57" s="75">
        <v>828917.80974208005</v>
      </c>
      <c r="I57" s="154">
        <v>300072.78359451698</v>
      </c>
      <c r="J57" s="128">
        <v>1018807.69</v>
      </c>
      <c r="K57" s="129">
        <v>633844.75</v>
      </c>
      <c r="L57" s="128">
        <v>766974.08</v>
      </c>
      <c r="M57" s="117">
        <f t="shared" si="2"/>
        <v>4351069.488407162</v>
      </c>
    </row>
    <row r="58" spans="1:13">
      <c r="A58" s="127">
        <v>48</v>
      </c>
      <c r="B58" s="107" t="s">
        <v>171</v>
      </c>
      <c r="C58" s="107">
        <v>4</v>
      </c>
      <c r="D58" s="107" t="s">
        <v>131</v>
      </c>
      <c r="E58" s="75">
        <v>16391.060000000001</v>
      </c>
      <c r="F58" s="76">
        <v>6.4120600786024995E-4</v>
      </c>
      <c r="G58" s="75">
        <v>1090.43595007263</v>
      </c>
      <c r="H58" s="75">
        <v>1126.3999447018</v>
      </c>
      <c r="I58" s="154">
        <v>407.76294449813901</v>
      </c>
      <c r="J58" s="128">
        <v>1384.44</v>
      </c>
      <c r="K58" s="129">
        <v>861.32</v>
      </c>
      <c r="L58" s="128">
        <v>1042.23</v>
      </c>
      <c r="M58" s="117">
        <f t="shared" si="2"/>
        <v>5912.5894804785767</v>
      </c>
    </row>
    <row r="59" spans="1:13">
      <c r="A59" s="127">
        <v>49</v>
      </c>
      <c r="B59" s="107" t="s">
        <v>172</v>
      </c>
      <c r="C59" s="107">
        <v>7</v>
      </c>
      <c r="D59" s="107" t="s">
        <v>131</v>
      </c>
      <c r="E59" s="75">
        <v>52827.78</v>
      </c>
      <c r="F59" s="76">
        <v>2.06658324220151E-3</v>
      </c>
      <c r="G59" s="75">
        <v>3514.4347268894198</v>
      </c>
      <c r="H59" s="75">
        <v>3630.3453511071798</v>
      </c>
      <c r="I59" s="154">
        <v>1314.2048851080899</v>
      </c>
      <c r="J59" s="128">
        <v>4461.99</v>
      </c>
      <c r="K59" s="129">
        <v>2776</v>
      </c>
      <c r="L59" s="128">
        <v>3359.06</v>
      </c>
      <c r="M59" s="117">
        <f t="shared" si="2"/>
        <v>19056.03702968793</v>
      </c>
    </row>
    <row r="60" spans="1:13">
      <c r="A60" s="127">
        <v>50</v>
      </c>
      <c r="B60" s="107" t="s">
        <v>173</v>
      </c>
      <c r="C60" s="107">
        <v>2</v>
      </c>
      <c r="D60" s="107" t="s">
        <v>131</v>
      </c>
      <c r="E60" s="75">
        <v>21238.14</v>
      </c>
      <c r="F60" s="76">
        <v>8.3082015219132195E-4</v>
      </c>
      <c r="G60" s="75">
        <v>1412.8940635124</v>
      </c>
      <c r="H60" s="75">
        <v>1459.49314574952</v>
      </c>
      <c r="I60" s="154">
        <v>528.34450621641895</v>
      </c>
      <c r="J60" s="128">
        <v>1793.84</v>
      </c>
      <c r="K60" s="129">
        <v>1116.02</v>
      </c>
      <c r="L60" s="128">
        <v>1350.43</v>
      </c>
      <c r="M60" s="117">
        <f t="shared" si="2"/>
        <v>7661.0225462984909</v>
      </c>
    </row>
    <row r="61" spans="1:13">
      <c r="A61" s="127">
        <v>51</v>
      </c>
      <c r="B61" s="107" t="s">
        <v>43</v>
      </c>
      <c r="C61" s="107">
        <v>7</v>
      </c>
      <c r="D61" s="107" t="s">
        <v>131</v>
      </c>
      <c r="E61" s="75">
        <v>3568262.73</v>
      </c>
      <c r="F61" s="76">
        <v>0.13958776919246299</v>
      </c>
      <c r="G61" s="75">
        <v>237383.18083737799</v>
      </c>
      <c r="H61" s="75">
        <v>245212.38661523399</v>
      </c>
      <c r="I61" s="154">
        <v>88768.2259431524</v>
      </c>
      <c r="J61" s="128">
        <v>301386.05</v>
      </c>
      <c r="K61" s="129">
        <v>187505.42</v>
      </c>
      <c r="L61" s="128">
        <v>226888.05</v>
      </c>
      <c r="M61" s="117">
        <f t="shared" si="2"/>
        <v>1287143.4529835335</v>
      </c>
    </row>
    <row r="62" spans="1:13">
      <c r="A62" s="127">
        <v>52</v>
      </c>
      <c r="B62" s="107" t="s">
        <v>174</v>
      </c>
      <c r="C62" s="107">
        <v>1</v>
      </c>
      <c r="D62" s="107" t="s">
        <v>131</v>
      </c>
      <c r="E62" s="75">
        <v>5023.92</v>
      </c>
      <c r="F62" s="76">
        <v>1.9653199286740901E-4</v>
      </c>
      <c r="G62" s="75">
        <v>334.22261759086399</v>
      </c>
      <c r="H62" s="75">
        <v>345.245713833411</v>
      </c>
      <c r="I62" s="154">
        <v>124.980837854482</v>
      </c>
      <c r="J62" s="128">
        <v>424.34</v>
      </c>
      <c r="K62" s="129">
        <v>264</v>
      </c>
      <c r="L62" s="128">
        <v>319.45</v>
      </c>
      <c r="M62" s="117">
        <f t="shared" si="2"/>
        <v>1812.2393658107499</v>
      </c>
    </row>
    <row r="63" spans="1:13">
      <c r="A63" s="127">
        <v>53</v>
      </c>
      <c r="B63" s="107" t="s">
        <v>175</v>
      </c>
      <c r="C63" s="107">
        <v>8</v>
      </c>
      <c r="D63" s="107" t="s">
        <v>131</v>
      </c>
      <c r="E63" s="75">
        <v>34941.5</v>
      </c>
      <c r="F63" s="76">
        <v>1.36688534625881E-3</v>
      </c>
      <c r="G63" s="75">
        <v>2324.5273795265798</v>
      </c>
      <c r="H63" s="75">
        <v>2401.1933131718101</v>
      </c>
      <c r="I63" s="154">
        <v>869.24512052190096</v>
      </c>
      <c r="J63" s="128">
        <v>2951.26</v>
      </c>
      <c r="K63" s="129">
        <v>1836.11</v>
      </c>
      <c r="L63" s="128">
        <v>2221.7600000000002</v>
      </c>
      <c r="M63" s="117">
        <f t="shared" si="2"/>
        <v>12604.097180105638</v>
      </c>
    </row>
    <row r="64" spans="1:13">
      <c r="A64" s="127">
        <v>54</v>
      </c>
      <c r="B64" s="107" t="s">
        <v>44</v>
      </c>
      <c r="C64" s="107">
        <v>8</v>
      </c>
      <c r="D64" s="107" t="s">
        <v>131</v>
      </c>
      <c r="E64" s="75">
        <v>782442.46</v>
      </c>
      <c r="F64" s="76">
        <v>3.06085638242404E-2</v>
      </c>
      <c r="G64" s="75">
        <v>52052.972001034002</v>
      </c>
      <c r="H64" s="75">
        <v>53769.746659236203</v>
      </c>
      <c r="I64" s="154">
        <v>19464.942559539599</v>
      </c>
      <c r="J64" s="128">
        <v>66087.41</v>
      </c>
      <c r="K64" s="129">
        <v>41115.86</v>
      </c>
      <c r="L64" s="128">
        <v>49751.62</v>
      </c>
      <c r="M64" s="117">
        <f t="shared" si="2"/>
        <v>282242.5818283736</v>
      </c>
    </row>
    <row r="65" spans="1:13">
      <c r="A65" s="127">
        <v>55</v>
      </c>
      <c r="B65" s="107" t="s">
        <v>176</v>
      </c>
      <c r="C65" s="107">
        <v>6</v>
      </c>
      <c r="D65" s="107" t="s">
        <v>131</v>
      </c>
      <c r="E65" s="75">
        <v>35555.800000000003</v>
      </c>
      <c r="F65" s="76">
        <v>1.3909163028063801E-3</v>
      </c>
      <c r="G65" s="75">
        <v>2365.39446220028</v>
      </c>
      <c r="H65" s="75">
        <v>2443.4082453379001</v>
      </c>
      <c r="I65" s="154">
        <v>884.52715699819998</v>
      </c>
      <c r="J65" s="128">
        <v>3003.15</v>
      </c>
      <c r="K65" s="129">
        <v>1868.39</v>
      </c>
      <c r="L65" s="128">
        <v>2260.8200000000002</v>
      </c>
      <c r="M65" s="117">
        <f t="shared" si="2"/>
        <v>12825.691255452681</v>
      </c>
    </row>
    <row r="66" spans="1:13">
      <c r="A66" s="127">
        <v>56</v>
      </c>
      <c r="B66" s="107" t="s">
        <v>177</v>
      </c>
      <c r="C66" s="107">
        <v>1</v>
      </c>
      <c r="D66" s="107" t="s">
        <v>131</v>
      </c>
      <c r="E66" s="75">
        <v>57306.98</v>
      </c>
      <c r="F66" s="76">
        <v>2.2418061960805002E-3</v>
      </c>
      <c r="G66" s="75">
        <v>3812.4191591082799</v>
      </c>
      <c r="H66" s="75">
        <v>3938.1576971243599</v>
      </c>
      <c r="I66" s="154">
        <v>1425.6346389492801</v>
      </c>
      <c r="J66" s="128">
        <v>4840.32</v>
      </c>
      <c r="K66" s="129">
        <v>3011.37</v>
      </c>
      <c r="L66" s="128">
        <v>3643.87</v>
      </c>
      <c r="M66" s="117">
        <f t="shared" si="2"/>
        <v>20671.773736988114</v>
      </c>
    </row>
    <row r="67" spans="1:13">
      <c r="A67" s="127">
        <v>57</v>
      </c>
      <c r="B67" s="107" t="s">
        <v>178</v>
      </c>
      <c r="C67" s="107">
        <v>4</v>
      </c>
      <c r="D67" s="107" t="s">
        <v>131</v>
      </c>
      <c r="E67" s="75">
        <v>7617.86</v>
      </c>
      <c r="F67" s="76">
        <v>2.9800498558594E-4</v>
      </c>
      <c r="G67" s="75">
        <v>506.78774933532799</v>
      </c>
      <c r="H67" s="75">
        <v>523.50226786712096</v>
      </c>
      <c r="I67" s="154">
        <v>189.51068596994901</v>
      </c>
      <c r="J67" s="128">
        <v>643.42999999999995</v>
      </c>
      <c r="K67" s="129">
        <v>400.3</v>
      </c>
      <c r="L67" s="128">
        <v>484.38</v>
      </c>
      <c r="M67" s="117">
        <f t="shared" si="2"/>
        <v>2747.9110011773837</v>
      </c>
    </row>
    <row r="68" spans="1:13">
      <c r="A68" s="127">
        <v>58</v>
      </c>
      <c r="B68" s="107" t="s">
        <v>179</v>
      </c>
      <c r="C68" s="107">
        <v>1</v>
      </c>
      <c r="D68" s="107" t="s">
        <v>131</v>
      </c>
      <c r="E68" s="75">
        <v>7452.61</v>
      </c>
      <c r="F68" s="76">
        <v>2.9154052918111301E-4</v>
      </c>
      <c r="G68" s="75">
        <v>495.79428455943702</v>
      </c>
      <c r="H68" s="75">
        <v>512.14622433717398</v>
      </c>
      <c r="I68" s="154">
        <v>185.399736063212</v>
      </c>
      <c r="J68" s="128">
        <v>629.47</v>
      </c>
      <c r="K68" s="129">
        <v>391.62</v>
      </c>
      <c r="L68" s="128">
        <v>473.87</v>
      </c>
      <c r="M68" s="117">
        <f t="shared" si="2"/>
        <v>2688.3005365003523</v>
      </c>
    </row>
    <row r="69" spans="1:13">
      <c r="A69" s="205" t="s">
        <v>180</v>
      </c>
      <c r="B69" s="205"/>
      <c r="C69" s="205"/>
      <c r="D69" s="205"/>
      <c r="E69" s="94">
        <f>SUM(E11:E68)</f>
        <v>24764263.039999999</v>
      </c>
      <c r="F69" s="95">
        <f>SUM(F11:F68)</f>
        <v>0.96875944822845728</v>
      </c>
      <c r="G69" s="94">
        <f>SUM(G11:G68)</f>
        <v>1647473.848297243</v>
      </c>
      <c r="H69" s="94">
        <f>SUM(H11:H68)</f>
        <v>1701809.6766674526</v>
      </c>
      <c r="I69" s="94">
        <f>SUM(I11:I68)</f>
        <v>616064.41654882825</v>
      </c>
      <c r="J69" s="94">
        <f t="shared" ref="J69:L69" si="3">SUM(J11:J68)</f>
        <v>2091663.0599999998</v>
      </c>
      <c r="K69" s="94">
        <f t="shared" si="3"/>
        <v>1301314.9400000004</v>
      </c>
      <c r="L69" s="94">
        <f t="shared" si="3"/>
        <v>1574636.1500000001</v>
      </c>
      <c r="M69" s="94">
        <f>SUM(G69:L69)</f>
        <v>8932962.0915135238</v>
      </c>
    </row>
    <row r="70" spans="1:13">
      <c r="A70" s="206" t="s">
        <v>181</v>
      </c>
      <c r="B70" s="206"/>
      <c r="C70" s="206"/>
      <c r="D70" s="206"/>
      <c r="E70" s="94">
        <f>SUM('EMS-Cumulative'!E47)</f>
        <v>838786.33000000019</v>
      </c>
      <c r="F70" s="96">
        <f>SUM('EMS-Cumulative'!F47)</f>
        <v>3.2810551771542476E-2</v>
      </c>
      <c r="G70" s="97">
        <f>SUM('EMS-Cumulative'!G47)</f>
        <v>53127.731702756915</v>
      </c>
      <c r="H70" s="97">
        <f>SUM('EMS-Cumulative'!H47)</f>
        <v>54879.953332546793</v>
      </c>
      <c r="I70" s="97">
        <f>SUM('EMS-Cumulative'!I47)</f>
        <v>19866.843451172255</v>
      </c>
      <c r="J70" s="97">
        <f>SUM('EMS-Cumulative'!J47)</f>
        <v>70846.400000000009</v>
      </c>
      <c r="K70" s="97">
        <f>SUM('EMS-Cumulative'!K47)</f>
        <v>44076.619999999995</v>
      </c>
      <c r="L70" s="94">
        <f>SUM('EMS-Cumulative'!L47)</f>
        <v>53334.229999999996</v>
      </c>
      <c r="M70" s="94">
        <f>SUM(L70,G70:K70)</f>
        <v>296131.77848647593</v>
      </c>
    </row>
    <row r="71" spans="1:13">
      <c r="A71" s="206" t="s">
        <v>182</v>
      </c>
      <c r="B71" s="206"/>
      <c r="C71" s="206"/>
      <c r="D71" s="206"/>
      <c r="E71" s="94">
        <f t="shared" ref="E71:H71" si="4">SUM(E69:E70)</f>
        <v>25603049.370000001</v>
      </c>
      <c r="F71" s="96">
        <f>SUM(F69:F70)</f>
        <v>1.0015699999999998</v>
      </c>
      <c r="G71" s="97">
        <f t="shared" si="4"/>
        <v>1700601.5799999998</v>
      </c>
      <c r="H71" s="97">
        <f t="shared" si="4"/>
        <v>1756689.6299999994</v>
      </c>
      <c r="I71" s="97">
        <f>SUM(I69:I70)</f>
        <v>635931.26000000047</v>
      </c>
      <c r="J71" s="97">
        <f t="shared" ref="J71:L71" si="5">SUM(J69:J70)</f>
        <v>2162509.46</v>
      </c>
      <c r="K71" s="97">
        <f t="shared" si="5"/>
        <v>1345391.5600000005</v>
      </c>
      <c r="L71" s="97">
        <f t="shared" si="5"/>
        <v>1627970.3800000001</v>
      </c>
      <c r="M71" s="94">
        <f>SUM(L71,G71:K71)</f>
        <v>9229093.870000001</v>
      </c>
    </row>
    <row r="72" spans="1:13">
      <c r="A72" s="131"/>
      <c r="B72" s="132"/>
      <c r="C72" s="133"/>
      <c r="D72" s="133" t="s">
        <v>183</v>
      </c>
      <c r="E72" s="134"/>
      <c r="F72" s="135"/>
      <c r="G72" s="134"/>
      <c r="H72" s="134"/>
      <c r="I72" s="134"/>
      <c r="J72" s="136"/>
      <c r="K72" s="136"/>
      <c r="L72" s="137"/>
      <c r="M72" s="136"/>
    </row>
    <row r="73" spans="1:13">
      <c r="A73" s="131"/>
      <c r="B73" s="138" t="s">
        <v>184</v>
      </c>
      <c r="C73" s="136"/>
      <c r="D73" s="136"/>
      <c r="E73" s="134"/>
      <c r="F73" s="134"/>
      <c r="G73" s="134"/>
      <c r="H73" s="134"/>
      <c r="I73" s="134"/>
      <c r="J73" s="136"/>
      <c r="K73" s="136"/>
      <c r="L73" s="137"/>
      <c r="M73" s="136"/>
    </row>
    <row r="75" spans="1:13" ht="53.25" customHeight="1">
      <c r="B75" s="203" t="s">
        <v>26</v>
      </c>
      <c r="C75" s="203"/>
      <c r="D75" s="203"/>
      <c r="J75" s="140"/>
      <c r="K75" s="140"/>
      <c r="L75" s="141"/>
    </row>
    <row r="76" spans="1:13" ht="57" customHeight="1">
      <c r="B76" s="203"/>
      <c r="C76" s="203"/>
      <c r="D76" s="203"/>
    </row>
    <row r="80" spans="1:13">
      <c r="G80" s="143"/>
      <c r="H80" s="143"/>
      <c r="I80" s="143"/>
      <c r="J80" s="123"/>
      <c r="K80" s="123"/>
    </row>
    <row r="81" spans="2:13">
      <c r="G81" s="143"/>
      <c r="H81" s="143"/>
      <c r="I81" s="143"/>
      <c r="J81" s="123"/>
      <c r="K81" s="123"/>
    </row>
    <row r="82" spans="2:13">
      <c r="B82" s="123"/>
      <c r="E82" s="143"/>
      <c r="F82" s="143"/>
      <c r="G82" s="143"/>
      <c r="H82" s="143"/>
      <c r="I82" s="143"/>
      <c r="J82" s="123"/>
      <c r="K82" s="123"/>
      <c r="L82" s="123"/>
      <c r="M82" s="123"/>
    </row>
    <row r="83" spans="2:13">
      <c r="B83" s="123"/>
      <c r="C83" s="123"/>
      <c r="D83" s="123"/>
      <c r="E83" s="143"/>
      <c r="F83" s="143"/>
      <c r="G83" s="143"/>
      <c r="H83" s="143"/>
      <c r="I83" s="143"/>
      <c r="J83" s="123"/>
      <c r="K83" s="123"/>
      <c r="L83" s="123"/>
      <c r="M83" s="123"/>
    </row>
    <row r="84" spans="2:13">
      <c r="B84" s="123"/>
      <c r="C84" s="123"/>
      <c r="D84" s="123"/>
      <c r="E84" s="143"/>
      <c r="F84" s="143"/>
      <c r="G84" s="143"/>
      <c r="H84" s="143"/>
      <c r="I84" s="143"/>
      <c r="J84" s="123"/>
      <c r="K84" s="123"/>
      <c r="L84" s="123"/>
      <c r="M84" s="123"/>
    </row>
    <row r="85" spans="2:13">
      <c r="B85" s="123"/>
      <c r="C85" s="123"/>
      <c r="D85" s="123"/>
      <c r="E85" s="143"/>
      <c r="F85" s="143"/>
      <c r="G85" s="143"/>
      <c r="H85" s="143"/>
      <c r="I85" s="143"/>
      <c r="J85" s="123"/>
      <c r="K85" s="123"/>
      <c r="L85" s="123"/>
      <c r="M85" s="123"/>
    </row>
    <row r="86" spans="2:13">
      <c r="B86" s="123"/>
      <c r="C86" s="123"/>
      <c r="D86" s="123"/>
      <c r="E86" s="143"/>
      <c r="F86" s="143"/>
      <c r="G86" s="143"/>
      <c r="H86" s="143"/>
      <c r="I86" s="143"/>
      <c r="J86" s="123"/>
      <c r="K86" s="123"/>
      <c r="L86" s="123"/>
      <c r="M86" s="123"/>
    </row>
    <row r="87" spans="2:13">
      <c r="B87" s="123"/>
      <c r="C87" s="123"/>
      <c r="D87" s="123"/>
      <c r="E87" s="143"/>
      <c r="F87" s="143"/>
      <c r="G87" s="143"/>
      <c r="H87" s="143"/>
      <c r="I87" s="143"/>
      <c r="J87" s="123"/>
      <c r="K87" s="123"/>
      <c r="L87" s="123"/>
      <c r="M87" s="123"/>
    </row>
    <row r="88" spans="2:13">
      <c r="B88" s="123"/>
      <c r="C88" s="123"/>
      <c r="D88" s="123"/>
      <c r="E88" s="143"/>
      <c r="F88" s="143"/>
      <c r="G88" s="143"/>
      <c r="H88" s="143"/>
      <c r="I88" s="143"/>
      <c r="J88" s="123"/>
      <c r="K88" s="123"/>
      <c r="L88" s="123"/>
      <c r="M88" s="123"/>
    </row>
    <row r="89" spans="2:13">
      <c r="B89" s="123"/>
      <c r="C89" s="123"/>
      <c r="D89" s="123"/>
      <c r="E89" s="143"/>
      <c r="F89" s="143"/>
      <c r="G89" s="143"/>
      <c r="H89" s="143"/>
      <c r="I89" s="143"/>
      <c r="J89" s="123"/>
      <c r="K89" s="123"/>
      <c r="L89" s="123"/>
      <c r="M89" s="123"/>
    </row>
    <row r="90" spans="2:13">
      <c r="B90" s="123"/>
      <c r="C90" s="123"/>
      <c r="D90" s="123"/>
      <c r="E90" s="143"/>
      <c r="F90" s="143"/>
      <c r="G90" s="143"/>
      <c r="H90" s="143"/>
      <c r="I90" s="143"/>
      <c r="J90" s="123"/>
      <c r="K90" s="123"/>
      <c r="L90" s="123"/>
      <c r="M90" s="123"/>
    </row>
    <row r="91" spans="2:13">
      <c r="B91" s="123"/>
      <c r="C91" s="123"/>
      <c r="D91" s="123"/>
      <c r="E91" s="143"/>
      <c r="F91" s="143"/>
      <c r="G91" s="143"/>
      <c r="H91" s="143"/>
      <c r="I91" s="143"/>
      <c r="J91" s="123"/>
      <c r="K91" s="123"/>
      <c r="L91" s="123"/>
      <c r="M91" s="123"/>
    </row>
    <row r="92" spans="2:13">
      <c r="B92" s="123"/>
      <c r="C92" s="123"/>
      <c r="D92" s="123"/>
      <c r="E92" s="143"/>
      <c r="F92" s="143"/>
      <c r="G92" s="143"/>
      <c r="H92" s="143"/>
      <c r="I92" s="143"/>
      <c r="J92" s="123"/>
      <c r="K92" s="123"/>
      <c r="L92" s="123"/>
      <c r="M92" s="123"/>
    </row>
    <row r="93" spans="2:13">
      <c r="B93" s="123"/>
      <c r="C93" s="123"/>
      <c r="D93" s="123"/>
      <c r="E93" s="143"/>
      <c r="F93" s="143"/>
      <c r="G93" s="143"/>
      <c r="H93" s="143"/>
      <c r="I93" s="143"/>
      <c r="J93" s="123"/>
      <c r="K93" s="123"/>
      <c r="L93" s="123"/>
      <c r="M93" s="123"/>
    </row>
    <row r="94" spans="2:13">
      <c r="B94" s="123"/>
      <c r="C94" s="123"/>
      <c r="D94" s="123"/>
      <c r="E94" s="143"/>
      <c r="F94" s="143"/>
      <c r="G94" s="143"/>
      <c r="H94" s="143"/>
      <c r="I94" s="143"/>
      <c r="J94" s="123"/>
      <c r="K94" s="123"/>
      <c r="L94" s="123"/>
      <c r="M94" s="123"/>
    </row>
    <row r="95" spans="2:13">
      <c r="B95" s="123"/>
      <c r="C95" s="123"/>
      <c r="D95" s="123"/>
      <c r="E95" s="143"/>
      <c r="F95" s="143"/>
      <c r="G95" s="143"/>
      <c r="H95" s="143"/>
      <c r="I95" s="143"/>
      <c r="J95" s="123"/>
      <c r="K95" s="123"/>
      <c r="L95" s="123"/>
      <c r="M95" s="123"/>
    </row>
    <row r="96" spans="2:13">
      <c r="B96" s="123"/>
      <c r="C96" s="123"/>
      <c r="D96" s="123"/>
      <c r="E96" s="143"/>
      <c r="F96" s="143"/>
      <c r="G96" s="143"/>
      <c r="H96" s="143"/>
      <c r="I96" s="143"/>
      <c r="J96" s="123"/>
      <c r="K96" s="123"/>
      <c r="L96" s="123"/>
      <c r="M96" s="123"/>
    </row>
    <row r="97" spans="5:9" s="123" customFormat="1">
      <c r="E97" s="143"/>
      <c r="F97" s="143"/>
      <c r="G97" s="143"/>
      <c r="H97" s="143"/>
      <c r="I97" s="143"/>
    </row>
    <row r="98" spans="5:9" s="123" customFormat="1">
      <c r="E98" s="143"/>
      <c r="F98" s="143"/>
      <c r="G98" s="143"/>
      <c r="H98" s="143"/>
      <c r="I98" s="143"/>
    </row>
    <row r="99" spans="5:9" s="123" customFormat="1">
      <c r="E99" s="143"/>
      <c r="F99" s="143"/>
      <c r="G99" s="143"/>
      <c r="H99" s="143"/>
      <c r="I99" s="143"/>
    </row>
    <row r="100" spans="5:9" s="123" customFormat="1">
      <c r="E100" s="143"/>
      <c r="F100" s="143"/>
      <c r="G100" s="143"/>
      <c r="H100" s="143"/>
      <c r="I100" s="143"/>
    </row>
    <row r="101" spans="5:9" s="123" customFormat="1">
      <c r="E101" s="143"/>
      <c r="F101" s="143"/>
      <c r="G101" s="143"/>
      <c r="H101" s="143"/>
      <c r="I101" s="143"/>
    </row>
    <row r="102" spans="5:9" s="123" customFormat="1">
      <c r="E102" s="143"/>
      <c r="F102" s="143"/>
      <c r="G102" s="143"/>
      <c r="H102" s="143"/>
      <c r="I102" s="143"/>
    </row>
    <row r="103" spans="5:9" s="123" customFormat="1">
      <c r="E103" s="143"/>
      <c r="F103" s="143"/>
      <c r="G103" s="143"/>
      <c r="H103" s="143"/>
      <c r="I103" s="143"/>
    </row>
    <row r="104" spans="5:9" s="123" customFormat="1">
      <c r="E104" s="143"/>
      <c r="F104" s="143"/>
      <c r="G104" s="143"/>
      <c r="H104" s="143"/>
      <c r="I104" s="143"/>
    </row>
    <row r="105" spans="5:9" s="123" customFormat="1">
      <c r="E105" s="143"/>
      <c r="F105" s="143"/>
      <c r="G105" s="143"/>
      <c r="H105" s="143"/>
      <c r="I105" s="143"/>
    </row>
    <row r="106" spans="5:9" s="123" customFormat="1">
      <c r="E106" s="143"/>
      <c r="F106" s="143"/>
      <c r="G106" s="143"/>
      <c r="H106" s="143"/>
      <c r="I106" s="143"/>
    </row>
    <row r="107" spans="5:9" s="123" customFormat="1">
      <c r="E107" s="143"/>
      <c r="F107" s="143"/>
      <c r="G107" s="143"/>
      <c r="H107" s="143"/>
      <c r="I107" s="143"/>
    </row>
    <row r="108" spans="5:9" s="123" customFormat="1">
      <c r="E108" s="143"/>
      <c r="F108" s="143"/>
      <c r="G108" s="143"/>
      <c r="H108" s="143"/>
      <c r="I108" s="143"/>
    </row>
    <row r="109" spans="5:9" s="123" customFormat="1">
      <c r="E109" s="143"/>
      <c r="F109" s="143"/>
      <c r="G109" s="143"/>
      <c r="H109" s="143"/>
      <c r="I109" s="143"/>
    </row>
    <row r="110" spans="5:9" s="123" customFormat="1">
      <c r="E110" s="143"/>
      <c r="F110" s="143"/>
      <c r="G110" s="143"/>
      <c r="H110" s="143"/>
      <c r="I110" s="143"/>
    </row>
    <row r="111" spans="5:9" s="123" customFormat="1">
      <c r="E111" s="143"/>
      <c r="F111" s="143"/>
      <c r="G111" s="143"/>
      <c r="H111" s="143"/>
      <c r="I111" s="143"/>
    </row>
    <row r="112" spans="5:9" s="123" customFormat="1">
      <c r="E112" s="143"/>
      <c r="F112" s="143"/>
      <c r="G112" s="143"/>
      <c r="H112" s="143"/>
      <c r="I112" s="143"/>
    </row>
    <row r="113" spans="5:9" s="123" customFormat="1">
      <c r="E113" s="143"/>
      <c r="F113" s="143"/>
      <c r="G113" s="143"/>
      <c r="H113" s="143"/>
      <c r="I113" s="143"/>
    </row>
    <row r="114" spans="5:9" s="123" customFormat="1">
      <c r="E114" s="143"/>
      <c r="F114" s="143"/>
      <c r="G114" s="143"/>
      <c r="H114" s="143"/>
      <c r="I114" s="143"/>
    </row>
    <row r="115" spans="5:9" s="123" customFormat="1">
      <c r="E115" s="143"/>
      <c r="F115" s="143"/>
      <c r="G115" s="143"/>
      <c r="H115" s="143"/>
      <c r="I115" s="143"/>
    </row>
    <row r="116" spans="5:9" s="123" customFormat="1">
      <c r="E116" s="143"/>
      <c r="F116" s="143"/>
      <c r="G116" s="143"/>
      <c r="H116" s="143"/>
      <c r="I116" s="143"/>
    </row>
    <row r="117" spans="5:9" s="123" customFormat="1">
      <c r="E117" s="143"/>
      <c r="F117" s="143"/>
      <c r="G117" s="143"/>
      <c r="H117" s="143"/>
      <c r="I117" s="143"/>
    </row>
    <row r="118" spans="5:9" s="123" customFormat="1">
      <c r="E118" s="143"/>
      <c r="F118" s="143"/>
      <c r="G118" s="143"/>
      <c r="H118" s="143"/>
      <c r="I118" s="143"/>
    </row>
    <row r="119" spans="5:9" s="123" customFormat="1">
      <c r="E119" s="143"/>
      <c r="F119" s="143"/>
      <c r="G119" s="143"/>
      <c r="H119" s="143"/>
      <c r="I119" s="143"/>
    </row>
    <row r="120" spans="5:9" s="123" customFormat="1">
      <c r="E120" s="143"/>
      <c r="F120" s="143"/>
      <c r="G120" s="143"/>
      <c r="H120" s="143"/>
      <c r="I120" s="143"/>
    </row>
    <row r="121" spans="5:9" s="123" customFormat="1">
      <c r="E121" s="143"/>
      <c r="F121" s="143"/>
      <c r="G121" s="143"/>
      <c r="H121" s="143"/>
      <c r="I121" s="143"/>
    </row>
    <row r="122" spans="5:9" s="123" customFormat="1">
      <c r="E122" s="143"/>
      <c r="F122" s="143"/>
      <c r="G122" s="143"/>
      <c r="H122" s="143"/>
      <c r="I122" s="143"/>
    </row>
    <row r="123" spans="5:9" s="123" customFormat="1">
      <c r="E123" s="143"/>
      <c r="F123" s="143"/>
      <c r="G123" s="143"/>
      <c r="H123" s="143"/>
      <c r="I123" s="143"/>
    </row>
    <row r="124" spans="5:9" s="123" customFormat="1">
      <c r="E124" s="143"/>
      <c r="F124" s="143"/>
      <c r="G124" s="143"/>
      <c r="H124" s="143"/>
      <c r="I124" s="143"/>
    </row>
    <row r="125" spans="5:9" s="123" customFormat="1">
      <c r="E125" s="143"/>
      <c r="F125" s="143"/>
      <c r="G125" s="143"/>
      <c r="H125" s="143"/>
      <c r="I125" s="143"/>
    </row>
    <row r="126" spans="5:9" s="123" customFormat="1">
      <c r="E126" s="143"/>
      <c r="F126" s="143"/>
      <c r="G126" s="143"/>
      <c r="H126" s="143"/>
      <c r="I126" s="143"/>
    </row>
    <row r="127" spans="5:9" s="123" customFormat="1">
      <c r="E127" s="143"/>
      <c r="F127" s="143"/>
      <c r="G127" s="143"/>
      <c r="H127" s="143"/>
      <c r="I127" s="143"/>
    </row>
    <row r="128" spans="5:9" s="123" customFormat="1">
      <c r="E128" s="143"/>
      <c r="F128" s="143"/>
      <c r="G128" s="143"/>
      <c r="H128" s="143"/>
      <c r="I128" s="143"/>
    </row>
    <row r="129" spans="2:13">
      <c r="B129" s="123"/>
      <c r="C129" s="123"/>
      <c r="D129" s="123"/>
      <c r="E129" s="143"/>
      <c r="F129" s="143"/>
      <c r="G129" s="143"/>
      <c r="H129" s="143"/>
      <c r="I129" s="143"/>
      <c r="J129" s="123"/>
      <c r="K129" s="123"/>
      <c r="L129" s="123"/>
      <c r="M129" s="123"/>
    </row>
    <row r="130" spans="2:13">
      <c r="B130" s="123"/>
      <c r="C130" s="123"/>
      <c r="D130" s="123"/>
      <c r="E130" s="143"/>
      <c r="F130" s="143"/>
      <c r="G130" s="143"/>
      <c r="H130" s="143"/>
      <c r="I130" s="143"/>
      <c r="J130" s="123"/>
      <c r="K130" s="123"/>
      <c r="L130" s="123"/>
      <c r="M130" s="123"/>
    </row>
    <row r="131" spans="2:13">
      <c r="B131" s="123"/>
      <c r="C131" s="123"/>
      <c r="D131" s="123"/>
      <c r="E131" s="143"/>
      <c r="F131" s="143"/>
      <c r="G131" s="143"/>
      <c r="H131" s="143"/>
      <c r="I131" s="143"/>
      <c r="J131" s="123"/>
      <c r="K131" s="123"/>
      <c r="L131" s="123"/>
      <c r="M131" s="123"/>
    </row>
    <row r="132" spans="2:13">
      <c r="B132" s="123"/>
      <c r="C132" s="123"/>
      <c r="D132" s="123"/>
      <c r="E132" s="143"/>
      <c r="F132" s="143"/>
      <c r="L132" s="123"/>
      <c r="M132" s="123"/>
    </row>
    <row r="133" spans="2:13">
      <c r="B133" s="123"/>
      <c r="C133" s="123"/>
      <c r="D133" s="123"/>
      <c r="E133" s="143"/>
      <c r="F133" s="143"/>
      <c r="L133" s="123"/>
      <c r="M133" s="123"/>
    </row>
    <row r="134" spans="2:13">
      <c r="C134" s="123"/>
      <c r="D134" s="123"/>
    </row>
  </sheetData>
  <mergeCells count="17">
    <mergeCell ref="G10:L10"/>
    <mergeCell ref="A1:M1"/>
    <mergeCell ref="A2:M2"/>
    <mergeCell ref="A3:M3"/>
    <mergeCell ref="A4:M4"/>
    <mergeCell ref="G7:L7"/>
    <mergeCell ref="B75:D75"/>
    <mergeCell ref="B76:D76"/>
    <mergeCell ref="A5:F5"/>
    <mergeCell ref="A69:D69"/>
    <mergeCell ref="A70:D70"/>
    <mergeCell ref="A71:D71"/>
    <mergeCell ref="A6:F6"/>
    <mergeCell ref="A7:F7"/>
    <mergeCell ref="A8:F8"/>
    <mergeCell ref="A9:F9"/>
    <mergeCell ref="A10:B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H479"/>
  <sheetViews>
    <sheetView zoomScale="80" zoomScaleNormal="80" zoomScaleSheetLayoutView="100" workbookViewId="0">
      <selection sqref="A1:F4"/>
    </sheetView>
  </sheetViews>
  <sheetFormatPr defaultColWidth="9.140625" defaultRowHeight="14.45"/>
  <cols>
    <col min="1" max="1" width="6.28515625" style="100" bestFit="1" customWidth="1"/>
    <col min="2" max="2" width="45.7109375" style="112" bestFit="1" customWidth="1"/>
    <col min="3" max="4" width="17.7109375" style="113" bestFit="1" customWidth="1"/>
    <col min="5" max="5" width="15" style="114" bestFit="1" customWidth="1"/>
    <col min="6" max="6" width="17.140625" style="115" bestFit="1" customWidth="1"/>
    <col min="7" max="7" width="9.140625" style="100"/>
    <col min="8" max="60" width="9.140625" style="99"/>
    <col min="61" max="16384" width="9.140625" style="100"/>
  </cols>
  <sheetData>
    <row r="1" spans="1:60" ht="15.6" customHeight="1">
      <c r="A1" s="229" t="s">
        <v>0</v>
      </c>
      <c r="B1" s="229"/>
      <c r="C1" s="229"/>
      <c r="D1" s="229"/>
      <c r="E1" s="229"/>
      <c r="F1" s="229"/>
      <c r="G1" s="98"/>
    </row>
    <row r="2" spans="1:60" ht="15.6" customHeight="1">
      <c r="A2" s="229" t="s">
        <v>185</v>
      </c>
      <c r="B2" s="229"/>
      <c r="C2" s="229"/>
      <c r="D2" s="229"/>
      <c r="E2" s="229"/>
      <c r="F2" s="229"/>
      <c r="G2" s="98"/>
    </row>
    <row r="3" spans="1:60" ht="15.6" customHeight="1">
      <c r="A3" s="230" t="s">
        <v>83</v>
      </c>
      <c r="B3" s="230"/>
      <c r="C3" s="230"/>
      <c r="D3" s="230"/>
      <c r="E3" s="230"/>
      <c r="F3" s="230"/>
      <c r="G3" s="101"/>
    </row>
    <row r="4" spans="1:60">
      <c r="A4" s="231" t="s">
        <v>186</v>
      </c>
      <c r="B4" s="231"/>
      <c r="C4" s="231"/>
      <c r="D4" s="231"/>
      <c r="E4" s="231"/>
      <c r="F4" s="231"/>
      <c r="G4" s="102"/>
    </row>
    <row r="5" spans="1:60">
      <c r="A5" s="228"/>
      <c r="B5" s="228"/>
      <c r="C5" s="228"/>
      <c r="D5" s="228"/>
      <c r="E5" s="228"/>
      <c r="F5" s="228"/>
    </row>
    <row r="6" spans="1:60" ht="12.95" customHeight="1">
      <c r="A6" s="232"/>
      <c r="B6" s="234" t="s">
        <v>187</v>
      </c>
      <c r="C6" s="238" t="s">
        <v>96</v>
      </c>
      <c r="D6" s="238"/>
      <c r="E6" s="239" t="s">
        <v>188</v>
      </c>
      <c r="F6" s="236" t="s">
        <v>189</v>
      </c>
    </row>
    <row r="7" spans="1:60" s="104" customFormat="1" ht="12.95" customHeight="1">
      <c r="A7" s="233"/>
      <c r="B7" s="235"/>
      <c r="C7" s="163" t="s">
        <v>56</v>
      </c>
      <c r="D7" s="103" t="s">
        <v>57</v>
      </c>
      <c r="E7" s="240"/>
      <c r="F7" s="237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</row>
    <row r="8" spans="1:60" ht="15" customHeight="1">
      <c r="A8" s="106">
        <v>1</v>
      </c>
      <c r="B8" s="107" t="s">
        <v>190</v>
      </c>
      <c r="C8" s="107" t="s">
        <v>191</v>
      </c>
      <c r="D8" s="107" t="s">
        <v>192</v>
      </c>
      <c r="E8" s="107" t="s">
        <v>193</v>
      </c>
      <c r="F8" s="75">
        <v>800.74</v>
      </c>
    </row>
    <row r="9" spans="1:60" ht="15" customHeight="1">
      <c r="A9" s="106">
        <v>2</v>
      </c>
      <c r="B9" s="107" t="s">
        <v>58</v>
      </c>
      <c r="C9" s="107" t="s">
        <v>191</v>
      </c>
      <c r="D9" s="107" t="s">
        <v>194</v>
      </c>
      <c r="E9" s="107" t="s">
        <v>195</v>
      </c>
      <c r="F9" s="75">
        <v>54.19</v>
      </c>
    </row>
    <row r="10" spans="1:60" ht="15" customHeight="1">
      <c r="A10" s="106">
        <v>3</v>
      </c>
      <c r="B10" s="107" t="s">
        <v>196</v>
      </c>
      <c r="C10" s="107" t="s">
        <v>197</v>
      </c>
      <c r="D10" s="107" t="s">
        <v>198</v>
      </c>
      <c r="E10" s="107" t="s">
        <v>193</v>
      </c>
      <c r="F10" s="75">
        <v>7023.31</v>
      </c>
    </row>
    <row r="11" spans="1:60" ht="15" customHeight="1">
      <c r="A11" s="106">
        <v>4</v>
      </c>
      <c r="B11" s="107" t="s">
        <v>70</v>
      </c>
      <c r="C11" s="107" t="s">
        <v>199</v>
      </c>
      <c r="D11" s="107" t="s">
        <v>200</v>
      </c>
      <c r="E11" s="107" t="s">
        <v>193</v>
      </c>
      <c r="F11" s="75">
        <v>3064.79</v>
      </c>
    </row>
    <row r="12" spans="1:60" ht="15" customHeight="1">
      <c r="A12" s="106">
        <v>5</v>
      </c>
      <c r="B12" s="107" t="s">
        <v>58</v>
      </c>
      <c r="C12" s="107" t="s">
        <v>201</v>
      </c>
      <c r="D12" s="107" t="s">
        <v>202</v>
      </c>
      <c r="E12" s="107" t="s">
        <v>195</v>
      </c>
      <c r="F12" s="75">
        <v>6699.39</v>
      </c>
    </row>
    <row r="13" spans="1:60" ht="15" customHeight="1">
      <c r="A13" s="106">
        <v>6</v>
      </c>
      <c r="B13" s="107" t="s">
        <v>58</v>
      </c>
      <c r="C13" s="107" t="s">
        <v>203</v>
      </c>
      <c r="D13" s="107" t="s">
        <v>204</v>
      </c>
      <c r="E13" s="107" t="s">
        <v>195</v>
      </c>
      <c r="F13" s="75">
        <v>219.06</v>
      </c>
    </row>
    <row r="14" spans="1:60" ht="15" customHeight="1">
      <c r="A14" s="106">
        <v>7</v>
      </c>
      <c r="B14" s="107" t="s">
        <v>58</v>
      </c>
      <c r="C14" s="107" t="s">
        <v>205</v>
      </c>
      <c r="D14" s="107" t="s">
        <v>203</v>
      </c>
      <c r="E14" s="107" t="s">
        <v>195</v>
      </c>
      <c r="F14" s="75">
        <v>916.59</v>
      </c>
    </row>
    <row r="15" spans="1:60" ht="15" customHeight="1">
      <c r="A15" s="106">
        <v>8</v>
      </c>
      <c r="B15" s="107" t="s">
        <v>58</v>
      </c>
      <c r="C15" s="107" t="s">
        <v>206</v>
      </c>
      <c r="D15" s="107" t="s">
        <v>207</v>
      </c>
      <c r="E15" s="107" t="s">
        <v>195</v>
      </c>
      <c r="F15" s="75">
        <v>3043.33</v>
      </c>
    </row>
    <row r="16" spans="1:60" ht="15" customHeight="1">
      <c r="A16" s="106">
        <v>9</v>
      </c>
      <c r="B16" s="107" t="s">
        <v>58</v>
      </c>
      <c r="C16" s="107" t="s">
        <v>208</v>
      </c>
      <c r="D16" s="107" t="s">
        <v>209</v>
      </c>
      <c r="E16" s="107" t="s">
        <v>195</v>
      </c>
      <c r="F16" s="75">
        <v>27897.21</v>
      </c>
    </row>
    <row r="17" spans="1:6" ht="15" customHeight="1">
      <c r="A17" s="106">
        <v>10</v>
      </c>
      <c r="B17" s="107" t="s">
        <v>58</v>
      </c>
      <c r="C17" s="107" t="s">
        <v>210</v>
      </c>
      <c r="D17" s="107" t="s">
        <v>211</v>
      </c>
      <c r="E17" s="107" t="s">
        <v>195</v>
      </c>
      <c r="F17" s="75">
        <v>5394.63</v>
      </c>
    </row>
    <row r="18" spans="1:6" ht="15" customHeight="1">
      <c r="A18" s="106">
        <v>11</v>
      </c>
      <c r="B18" s="107" t="s">
        <v>58</v>
      </c>
      <c r="C18" s="107" t="s">
        <v>212</v>
      </c>
      <c r="D18" s="107" t="s">
        <v>213</v>
      </c>
      <c r="E18" s="107" t="s">
        <v>195</v>
      </c>
      <c r="F18" s="75">
        <v>325.58999999999997</v>
      </c>
    </row>
    <row r="19" spans="1:6">
      <c r="A19" s="106">
        <v>12</v>
      </c>
      <c r="B19" s="107" t="s">
        <v>58</v>
      </c>
      <c r="C19" s="107" t="s">
        <v>214</v>
      </c>
      <c r="D19" s="107" t="s">
        <v>215</v>
      </c>
      <c r="E19" s="107" t="s">
        <v>195</v>
      </c>
      <c r="F19" s="75">
        <v>1762.93</v>
      </c>
    </row>
    <row r="20" spans="1:6" ht="15" customHeight="1">
      <c r="A20" s="106">
        <v>13</v>
      </c>
      <c r="B20" s="107" t="s">
        <v>216</v>
      </c>
      <c r="C20" s="107" t="s">
        <v>217</v>
      </c>
      <c r="D20" s="107" t="s">
        <v>218</v>
      </c>
      <c r="E20" s="107" t="s">
        <v>195</v>
      </c>
      <c r="F20" s="75">
        <v>1099.04</v>
      </c>
    </row>
    <row r="21" spans="1:6" ht="15" customHeight="1">
      <c r="A21" s="106">
        <v>14</v>
      </c>
      <c r="B21" s="107" t="s">
        <v>219</v>
      </c>
      <c r="C21" s="107" t="s">
        <v>220</v>
      </c>
      <c r="D21" s="107" t="s">
        <v>221</v>
      </c>
      <c r="E21" s="107" t="s">
        <v>195</v>
      </c>
      <c r="F21" s="75">
        <v>166.26</v>
      </c>
    </row>
    <row r="22" spans="1:6" ht="15" customHeight="1">
      <c r="A22" s="106">
        <v>15</v>
      </c>
      <c r="B22" s="107" t="s">
        <v>58</v>
      </c>
      <c r="C22" s="107" t="s">
        <v>222</v>
      </c>
      <c r="D22" s="107" t="s">
        <v>223</v>
      </c>
      <c r="E22" s="107" t="s">
        <v>195</v>
      </c>
      <c r="F22" s="75">
        <v>3166.53</v>
      </c>
    </row>
    <row r="23" spans="1:6" ht="15" customHeight="1">
      <c r="A23" s="106">
        <v>16</v>
      </c>
      <c r="B23" s="107" t="s">
        <v>224</v>
      </c>
      <c r="C23" s="107" t="s">
        <v>225</v>
      </c>
      <c r="D23" s="107" t="s">
        <v>226</v>
      </c>
      <c r="E23" s="107" t="s">
        <v>195</v>
      </c>
      <c r="F23" s="75">
        <v>8.3699999999999992</v>
      </c>
    </row>
    <row r="24" spans="1:6" ht="15" customHeight="1">
      <c r="A24" s="106">
        <v>17</v>
      </c>
      <c r="B24" s="107" t="s">
        <v>58</v>
      </c>
      <c r="C24" s="107" t="s">
        <v>227</v>
      </c>
      <c r="D24" s="107" t="s">
        <v>228</v>
      </c>
      <c r="E24" s="107" t="s">
        <v>195</v>
      </c>
      <c r="F24" s="75">
        <v>10530</v>
      </c>
    </row>
    <row r="25" spans="1:6" ht="15" customHeight="1">
      <c r="A25" s="106">
        <v>18</v>
      </c>
      <c r="B25" s="107" t="s">
        <v>58</v>
      </c>
      <c r="C25" s="107" t="s">
        <v>229</v>
      </c>
      <c r="D25" s="107" t="s">
        <v>230</v>
      </c>
      <c r="E25" s="107" t="s">
        <v>195</v>
      </c>
      <c r="F25" s="75">
        <v>21.32</v>
      </c>
    </row>
    <row r="26" spans="1:6" ht="15" customHeight="1">
      <c r="A26" s="106">
        <v>19</v>
      </c>
      <c r="B26" s="107" t="s">
        <v>190</v>
      </c>
      <c r="C26" s="107" t="s">
        <v>231</v>
      </c>
      <c r="D26" s="107" t="s">
        <v>232</v>
      </c>
      <c r="E26" s="107" t="s">
        <v>195</v>
      </c>
      <c r="F26" s="75">
        <v>180.74</v>
      </c>
    </row>
    <row r="27" spans="1:6" ht="15" customHeight="1">
      <c r="A27" s="106">
        <v>20</v>
      </c>
      <c r="B27" s="107" t="s">
        <v>190</v>
      </c>
      <c r="C27" s="107" t="s">
        <v>231</v>
      </c>
      <c r="D27" s="107" t="s">
        <v>233</v>
      </c>
      <c r="E27" s="107" t="s">
        <v>195</v>
      </c>
      <c r="F27" s="75">
        <v>7943.87</v>
      </c>
    </row>
    <row r="28" spans="1:6" ht="15" customHeight="1">
      <c r="A28" s="106">
        <v>21</v>
      </c>
      <c r="B28" s="107" t="s">
        <v>58</v>
      </c>
      <c r="C28" s="107" t="s">
        <v>234</v>
      </c>
      <c r="D28" s="107" t="s">
        <v>235</v>
      </c>
      <c r="E28" s="107" t="s">
        <v>195</v>
      </c>
      <c r="F28" s="75">
        <v>2384.85</v>
      </c>
    </row>
    <row r="29" spans="1:6" ht="15" customHeight="1">
      <c r="A29" s="106">
        <v>22</v>
      </c>
      <c r="B29" s="107" t="s">
        <v>58</v>
      </c>
      <c r="C29" s="107" t="s">
        <v>236</v>
      </c>
      <c r="D29" s="107" t="s">
        <v>237</v>
      </c>
      <c r="E29" s="107" t="s">
        <v>195</v>
      </c>
      <c r="F29" s="75">
        <v>24.79</v>
      </c>
    </row>
    <row r="30" spans="1:6" ht="15" customHeight="1">
      <c r="A30" s="106">
        <v>23</v>
      </c>
      <c r="B30" s="107" t="s">
        <v>58</v>
      </c>
      <c r="C30" s="107" t="s">
        <v>238</v>
      </c>
      <c r="D30" s="107" t="s">
        <v>239</v>
      </c>
      <c r="E30" s="107" t="s">
        <v>195</v>
      </c>
      <c r="F30" s="75">
        <v>200.08</v>
      </c>
    </row>
    <row r="31" spans="1:6" ht="15" customHeight="1">
      <c r="A31" s="106">
        <v>24</v>
      </c>
      <c r="B31" s="107" t="s">
        <v>58</v>
      </c>
      <c r="C31" s="107" t="s">
        <v>240</v>
      </c>
      <c r="D31" s="107" t="s">
        <v>241</v>
      </c>
      <c r="E31" s="107" t="s">
        <v>195</v>
      </c>
      <c r="F31" s="75">
        <v>15.78</v>
      </c>
    </row>
    <row r="32" spans="1:6" ht="15" customHeight="1">
      <c r="A32" s="106">
        <v>25</v>
      </c>
      <c r="B32" s="107" t="s">
        <v>190</v>
      </c>
      <c r="C32" s="107" t="s">
        <v>242</v>
      </c>
      <c r="D32" s="107" t="s">
        <v>243</v>
      </c>
      <c r="E32" s="107" t="s">
        <v>195</v>
      </c>
      <c r="F32" s="75">
        <v>1056.75</v>
      </c>
    </row>
    <row r="33" spans="1:6" ht="15" customHeight="1">
      <c r="A33" s="106">
        <v>26</v>
      </c>
      <c r="B33" s="107" t="s">
        <v>190</v>
      </c>
      <c r="C33" s="107" t="s">
        <v>244</v>
      </c>
      <c r="D33" s="107" t="s">
        <v>245</v>
      </c>
      <c r="E33" s="107" t="s">
        <v>195</v>
      </c>
      <c r="F33" s="75">
        <v>8888.9500000000007</v>
      </c>
    </row>
    <row r="34" spans="1:6" ht="15" customHeight="1">
      <c r="A34" s="106">
        <v>27</v>
      </c>
      <c r="B34" s="107" t="s">
        <v>219</v>
      </c>
      <c r="C34" s="107" t="s">
        <v>246</v>
      </c>
      <c r="D34" s="107" t="s">
        <v>247</v>
      </c>
      <c r="E34" s="107" t="s">
        <v>195</v>
      </c>
      <c r="F34" s="75">
        <v>78.209999999999994</v>
      </c>
    </row>
    <row r="35" spans="1:6" ht="15" customHeight="1">
      <c r="A35" s="106">
        <v>28</v>
      </c>
      <c r="B35" s="107" t="s">
        <v>248</v>
      </c>
      <c r="C35" s="107" t="s">
        <v>249</v>
      </c>
      <c r="D35" s="107" t="s">
        <v>250</v>
      </c>
      <c r="E35" s="107" t="s">
        <v>193</v>
      </c>
      <c r="F35" s="75">
        <v>3401.9000000000101</v>
      </c>
    </row>
    <row r="36" spans="1:6" ht="15" customHeight="1">
      <c r="A36" s="106">
        <v>29</v>
      </c>
      <c r="B36" s="107" t="s">
        <v>58</v>
      </c>
      <c r="C36" s="107" t="s">
        <v>249</v>
      </c>
      <c r="D36" s="107" t="s">
        <v>251</v>
      </c>
      <c r="E36" s="107" t="s">
        <v>195</v>
      </c>
      <c r="F36" s="75">
        <v>212.86</v>
      </c>
    </row>
    <row r="37" spans="1:6" ht="15" customHeight="1">
      <c r="A37" s="106">
        <v>30</v>
      </c>
      <c r="B37" s="107" t="s">
        <v>248</v>
      </c>
      <c r="C37" s="107" t="s">
        <v>252</v>
      </c>
      <c r="D37" s="107" t="s">
        <v>213</v>
      </c>
      <c r="E37" s="107" t="s">
        <v>195</v>
      </c>
      <c r="F37" s="75">
        <v>2459.1799999999998</v>
      </c>
    </row>
    <row r="38" spans="1:6" ht="15" customHeight="1">
      <c r="A38" s="106">
        <v>31</v>
      </c>
      <c r="B38" s="107" t="s">
        <v>219</v>
      </c>
      <c r="C38" s="107" t="s">
        <v>253</v>
      </c>
      <c r="D38" s="107" t="s">
        <v>254</v>
      </c>
      <c r="E38" s="107" t="s">
        <v>195</v>
      </c>
      <c r="F38" s="75">
        <v>38.6</v>
      </c>
    </row>
    <row r="39" spans="1:6" ht="15" customHeight="1">
      <c r="A39" s="106">
        <v>32</v>
      </c>
      <c r="B39" s="107" t="s">
        <v>58</v>
      </c>
      <c r="C39" s="107" t="s">
        <v>255</v>
      </c>
      <c r="D39" s="107" t="s">
        <v>256</v>
      </c>
      <c r="E39" s="107" t="s">
        <v>195</v>
      </c>
      <c r="F39" s="75">
        <v>7211.15</v>
      </c>
    </row>
    <row r="40" spans="1:6" ht="15" customHeight="1">
      <c r="A40" s="106">
        <v>33</v>
      </c>
      <c r="B40" s="107" t="s">
        <v>216</v>
      </c>
      <c r="C40" s="107" t="s">
        <v>257</v>
      </c>
      <c r="D40" s="107" t="s">
        <v>258</v>
      </c>
      <c r="E40" s="107" t="s">
        <v>195</v>
      </c>
      <c r="F40" s="75">
        <v>71.680000000000007</v>
      </c>
    </row>
    <row r="41" spans="1:6" ht="15" customHeight="1">
      <c r="A41" s="106">
        <v>34</v>
      </c>
      <c r="B41" s="107" t="s">
        <v>70</v>
      </c>
      <c r="C41" s="107" t="s">
        <v>259</v>
      </c>
      <c r="D41" s="107" t="s">
        <v>232</v>
      </c>
      <c r="E41" s="107" t="s">
        <v>195</v>
      </c>
      <c r="F41" s="75">
        <v>26843.56</v>
      </c>
    </row>
    <row r="42" spans="1:6" ht="15" customHeight="1">
      <c r="A42" s="106">
        <v>35</v>
      </c>
      <c r="B42" s="107" t="s">
        <v>219</v>
      </c>
      <c r="C42" s="107" t="s">
        <v>260</v>
      </c>
      <c r="D42" s="107" t="s">
        <v>261</v>
      </c>
      <c r="E42" s="107" t="s">
        <v>195</v>
      </c>
      <c r="F42" s="75">
        <v>219.06</v>
      </c>
    </row>
    <row r="43" spans="1:6" ht="15" customHeight="1">
      <c r="A43" s="106">
        <v>36</v>
      </c>
      <c r="B43" s="107" t="s">
        <v>58</v>
      </c>
      <c r="C43" s="107" t="s">
        <v>262</v>
      </c>
      <c r="D43" s="107" t="s">
        <v>263</v>
      </c>
      <c r="E43" s="107" t="s">
        <v>195</v>
      </c>
      <c r="F43" s="75">
        <v>9540.43</v>
      </c>
    </row>
    <row r="44" spans="1:6" ht="15" customHeight="1">
      <c r="A44" s="106">
        <v>37</v>
      </c>
      <c r="B44" s="107" t="s">
        <v>58</v>
      </c>
      <c r="C44" s="107" t="s">
        <v>264</v>
      </c>
      <c r="D44" s="107" t="s">
        <v>265</v>
      </c>
      <c r="E44" s="107" t="s">
        <v>195</v>
      </c>
      <c r="F44" s="75">
        <v>13.25</v>
      </c>
    </row>
    <row r="45" spans="1:6" ht="15" customHeight="1">
      <c r="A45" s="106">
        <v>38</v>
      </c>
      <c r="B45" s="107" t="s">
        <v>67</v>
      </c>
      <c r="C45" s="107" t="s">
        <v>266</v>
      </c>
      <c r="D45" s="107" t="s">
        <v>267</v>
      </c>
      <c r="E45" s="107" t="s">
        <v>195</v>
      </c>
      <c r="F45" s="75">
        <v>3083.88</v>
      </c>
    </row>
    <row r="46" spans="1:6" ht="15" customHeight="1">
      <c r="A46" s="106">
        <v>39</v>
      </c>
      <c r="B46" s="107" t="s">
        <v>219</v>
      </c>
      <c r="C46" s="107" t="s">
        <v>268</v>
      </c>
      <c r="D46" s="107" t="s">
        <v>269</v>
      </c>
      <c r="E46" s="107" t="s">
        <v>193</v>
      </c>
      <c r="F46" s="75">
        <v>198.28</v>
      </c>
    </row>
    <row r="47" spans="1:6" ht="15" customHeight="1">
      <c r="A47" s="106">
        <v>40</v>
      </c>
      <c r="B47" s="107" t="s">
        <v>270</v>
      </c>
      <c r="C47" s="107" t="s">
        <v>271</v>
      </c>
      <c r="D47" s="107" t="s">
        <v>272</v>
      </c>
      <c r="E47" s="107" t="s">
        <v>195</v>
      </c>
      <c r="F47" s="75">
        <v>1754.18</v>
      </c>
    </row>
    <row r="48" spans="1:6" ht="15" customHeight="1">
      <c r="A48" s="106">
        <v>41</v>
      </c>
      <c r="B48" s="107" t="s">
        <v>58</v>
      </c>
      <c r="C48" s="107" t="s">
        <v>273</v>
      </c>
      <c r="D48" s="107" t="s">
        <v>274</v>
      </c>
      <c r="E48" s="107" t="s">
        <v>195</v>
      </c>
      <c r="F48" s="75">
        <v>2653.53</v>
      </c>
    </row>
    <row r="49" spans="1:6" ht="15" customHeight="1">
      <c r="A49" s="106">
        <v>42</v>
      </c>
      <c r="B49" s="107" t="s">
        <v>275</v>
      </c>
      <c r="C49" s="107" t="s">
        <v>276</v>
      </c>
      <c r="D49" s="107" t="s">
        <v>241</v>
      </c>
      <c r="E49" s="107" t="s">
        <v>195</v>
      </c>
      <c r="F49" s="75">
        <v>1969.91</v>
      </c>
    </row>
    <row r="50" spans="1:6" ht="15" customHeight="1">
      <c r="A50" s="106">
        <v>43</v>
      </c>
      <c r="B50" s="107" t="s">
        <v>190</v>
      </c>
      <c r="C50" s="107" t="s">
        <v>277</v>
      </c>
      <c r="D50" s="107" t="s">
        <v>278</v>
      </c>
      <c r="E50" s="107" t="s">
        <v>193</v>
      </c>
      <c r="F50" s="75">
        <v>332.03</v>
      </c>
    </row>
    <row r="51" spans="1:6" ht="15" customHeight="1">
      <c r="A51" s="106">
        <v>44</v>
      </c>
      <c r="B51" s="107" t="s">
        <v>58</v>
      </c>
      <c r="C51" s="107" t="s">
        <v>279</v>
      </c>
      <c r="D51" s="107" t="s">
        <v>280</v>
      </c>
      <c r="E51" s="107" t="s">
        <v>195</v>
      </c>
      <c r="F51" s="75">
        <v>739.94</v>
      </c>
    </row>
    <row r="52" spans="1:6" ht="15" customHeight="1">
      <c r="A52" s="106">
        <v>45</v>
      </c>
      <c r="B52" s="107" t="s">
        <v>67</v>
      </c>
      <c r="C52" s="107" t="s">
        <v>281</v>
      </c>
      <c r="D52" s="107" t="s">
        <v>282</v>
      </c>
      <c r="E52" s="107" t="s">
        <v>195</v>
      </c>
      <c r="F52" s="75">
        <v>366</v>
      </c>
    </row>
    <row r="53" spans="1:6" ht="15" customHeight="1">
      <c r="A53" s="106">
        <v>46</v>
      </c>
      <c r="B53" s="107" t="s">
        <v>58</v>
      </c>
      <c r="C53" s="107" t="s">
        <v>283</v>
      </c>
      <c r="D53" s="107" t="s">
        <v>284</v>
      </c>
      <c r="E53" s="107" t="s">
        <v>195</v>
      </c>
      <c r="F53" s="75">
        <v>432.6</v>
      </c>
    </row>
    <row r="54" spans="1:6" ht="15" customHeight="1">
      <c r="A54" s="106">
        <v>47</v>
      </c>
      <c r="B54" s="107" t="s">
        <v>58</v>
      </c>
      <c r="C54" s="107" t="s">
        <v>63</v>
      </c>
      <c r="D54" s="107" t="s">
        <v>64</v>
      </c>
      <c r="E54" s="107" t="s">
        <v>193</v>
      </c>
      <c r="F54" s="75">
        <v>46921.23</v>
      </c>
    </row>
    <row r="55" spans="1:6" ht="15" customHeight="1">
      <c r="A55" s="106">
        <v>48</v>
      </c>
      <c r="B55" s="107" t="s">
        <v>58</v>
      </c>
      <c r="C55" s="107" t="s">
        <v>285</v>
      </c>
      <c r="D55" s="107" t="s">
        <v>286</v>
      </c>
      <c r="E55" s="107" t="s">
        <v>195</v>
      </c>
      <c r="F55" s="75">
        <v>50.52</v>
      </c>
    </row>
    <row r="56" spans="1:6" ht="15" customHeight="1">
      <c r="A56" s="106">
        <v>49</v>
      </c>
      <c r="B56" s="107" t="s">
        <v>58</v>
      </c>
      <c r="C56" s="107" t="s">
        <v>287</v>
      </c>
      <c r="D56" s="107" t="s">
        <v>243</v>
      </c>
      <c r="E56" s="107" t="s">
        <v>195</v>
      </c>
      <c r="F56" s="75">
        <v>27.48</v>
      </c>
    </row>
    <row r="57" spans="1:6" ht="15" customHeight="1">
      <c r="A57" s="106">
        <v>50</v>
      </c>
      <c r="B57" s="107" t="s">
        <v>288</v>
      </c>
      <c r="C57" s="107" t="s">
        <v>289</v>
      </c>
      <c r="D57" s="107" t="s">
        <v>284</v>
      </c>
      <c r="E57" s="107" t="s">
        <v>195</v>
      </c>
      <c r="F57" s="75">
        <v>11427.46</v>
      </c>
    </row>
    <row r="58" spans="1:6" ht="15" customHeight="1">
      <c r="A58" s="106">
        <v>51</v>
      </c>
      <c r="B58" s="107" t="s">
        <v>190</v>
      </c>
      <c r="C58" s="107" t="s">
        <v>290</v>
      </c>
      <c r="D58" s="107" t="s">
        <v>291</v>
      </c>
      <c r="E58" s="107" t="s">
        <v>193</v>
      </c>
      <c r="F58" s="75">
        <v>118.6</v>
      </c>
    </row>
    <row r="59" spans="1:6" ht="15" customHeight="1">
      <c r="A59" s="106">
        <v>52</v>
      </c>
      <c r="B59" s="107" t="s">
        <v>219</v>
      </c>
      <c r="C59" s="107" t="s">
        <v>292</v>
      </c>
      <c r="D59" s="107" t="s">
        <v>293</v>
      </c>
      <c r="E59" s="107" t="s">
        <v>193</v>
      </c>
      <c r="F59" s="75">
        <v>86.77</v>
      </c>
    </row>
    <row r="60" spans="1:6" ht="15" customHeight="1">
      <c r="A60" s="106">
        <v>53</v>
      </c>
      <c r="B60" s="107" t="s">
        <v>58</v>
      </c>
      <c r="C60" s="107" t="s">
        <v>294</v>
      </c>
      <c r="D60" s="107" t="s">
        <v>295</v>
      </c>
      <c r="E60" s="107" t="s">
        <v>195</v>
      </c>
      <c r="F60" s="75">
        <v>228.45</v>
      </c>
    </row>
    <row r="61" spans="1:6" ht="15" customHeight="1">
      <c r="A61" s="106">
        <v>54</v>
      </c>
      <c r="B61" s="107" t="s">
        <v>58</v>
      </c>
      <c r="C61" s="107" t="s">
        <v>296</v>
      </c>
      <c r="D61" s="107" t="s">
        <v>297</v>
      </c>
      <c r="E61" s="107" t="s">
        <v>195</v>
      </c>
      <c r="F61" s="75">
        <v>8883.3299999999799</v>
      </c>
    </row>
    <row r="62" spans="1:6" ht="15" customHeight="1">
      <c r="A62" s="106">
        <v>55</v>
      </c>
      <c r="B62" s="107" t="s">
        <v>58</v>
      </c>
      <c r="C62" s="107" t="s">
        <v>298</v>
      </c>
      <c r="D62" s="107" t="s">
        <v>299</v>
      </c>
      <c r="E62" s="107" t="s">
        <v>195</v>
      </c>
      <c r="F62" s="75">
        <v>581.62</v>
      </c>
    </row>
    <row r="63" spans="1:6" ht="15" customHeight="1">
      <c r="A63" s="106">
        <v>56</v>
      </c>
      <c r="B63" s="107" t="s">
        <v>190</v>
      </c>
      <c r="C63" s="107" t="s">
        <v>298</v>
      </c>
      <c r="D63" s="107" t="s">
        <v>300</v>
      </c>
      <c r="E63" s="107" t="s">
        <v>193</v>
      </c>
      <c r="F63" s="75">
        <v>8.3699999999999992</v>
      </c>
    </row>
    <row r="64" spans="1:6" ht="15" customHeight="1">
      <c r="A64" s="106">
        <v>57</v>
      </c>
      <c r="B64" s="107" t="s">
        <v>219</v>
      </c>
      <c r="C64" s="107" t="s">
        <v>301</v>
      </c>
      <c r="D64" s="107" t="s">
        <v>302</v>
      </c>
      <c r="E64" s="107" t="s">
        <v>193</v>
      </c>
      <c r="F64" s="75">
        <v>45.38</v>
      </c>
    </row>
    <row r="65" spans="1:6" ht="15" customHeight="1">
      <c r="A65" s="106">
        <v>58</v>
      </c>
      <c r="B65" s="107" t="s">
        <v>58</v>
      </c>
      <c r="C65" s="107" t="s">
        <v>303</v>
      </c>
      <c r="D65" s="107" t="s">
        <v>304</v>
      </c>
      <c r="E65" s="107" t="s">
        <v>195</v>
      </c>
      <c r="F65" s="75">
        <v>77.400000000000006</v>
      </c>
    </row>
    <row r="66" spans="1:6" ht="15" customHeight="1">
      <c r="A66" s="106">
        <v>59</v>
      </c>
      <c r="B66" s="107" t="s">
        <v>58</v>
      </c>
      <c r="C66" s="107" t="s">
        <v>305</v>
      </c>
      <c r="D66" s="107" t="s">
        <v>251</v>
      </c>
      <c r="E66" s="107" t="s">
        <v>195</v>
      </c>
      <c r="F66" s="75">
        <v>21608.73</v>
      </c>
    </row>
    <row r="67" spans="1:6" ht="15" customHeight="1">
      <c r="A67" s="106">
        <v>60</v>
      </c>
      <c r="B67" s="107" t="s">
        <v>58</v>
      </c>
      <c r="C67" s="107" t="s">
        <v>306</v>
      </c>
      <c r="D67" s="107" t="s">
        <v>307</v>
      </c>
      <c r="E67" s="107" t="s">
        <v>195</v>
      </c>
      <c r="F67" s="75">
        <v>24.79</v>
      </c>
    </row>
    <row r="68" spans="1:6" ht="15" customHeight="1">
      <c r="A68" s="106">
        <v>61</v>
      </c>
      <c r="B68" s="107" t="s">
        <v>190</v>
      </c>
      <c r="C68" s="107" t="s">
        <v>308</v>
      </c>
      <c r="D68" s="107" t="s">
        <v>309</v>
      </c>
      <c r="E68" s="107" t="s">
        <v>195</v>
      </c>
      <c r="F68" s="75">
        <v>1917.12</v>
      </c>
    </row>
    <row r="69" spans="1:6" ht="15" customHeight="1">
      <c r="A69" s="106">
        <v>62</v>
      </c>
      <c r="B69" s="107" t="s">
        <v>190</v>
      </c>
      <c r="C69" s="107" t="s">
        <v>310</v>
      </c>
      <c r="D69" s="107" t="s">
        <v>311</v>
      </c>
      <c r="E69" s="107" t="s">
        <v>195</v>
      </c>
      <c r="F69" s="75">
        <v>618.86</v>
      </c>
    </row>
    <row r="70" spans="1:6" ht="15" customHeight="1">
      <c r="A70" s="106">
        <v>63</v>
      </c>
      <c r="B70" s="107" t="s">
        <v>58</v>
      </c>
      <c r="C70" s="107" t="s">
        <v>310</v>
      </c>
      <c r="D70" s="107" t="s">
        <v>312</v>
      </c>
      <c r="E70" s="107" t="s">
        <v>193</v>
      </c>
      <c r="F70" s="75">
        <v>3381.6</v>
      </c>
    </row>
    <row r="71" spans="1:6" ht="15" customHeight="1">
      <c r="A71" s="106">
        <v>64</v>
      </c>
      <c r="B71" s="107" t="s">
        <v>219</v>
      </c>
      <c r="C71" s="107" t="s">
        <v>310</v>
      </c>
      <c r="D71" s="107" t="s">
        <v>313</v>
      </c>
      <c r="E71" s="107" t="s">
        <v>193</v>
      </c>
      <c r="F71" s="75">
        <v>8201.32</v>
      </c>
    </row>
    <row r="72" spans="1:6" ht="15" customHeight="1">
      <c r="A72" s="106">
        <v>65</v>
      </c>
      <c r="B72" s="107" t="s">
        <v>219</v>
      </c>
      <c r="C72" s="107" t="s">
        <v>314</v>
      </c>
      <c r="D72" s="107" t="s">
        <v>315</v>
      </c>
      <c r="E72" s="107" t="s">
        <v>195</v>
      </c>
      <c r="F72" s="75">
        <v>5134.4799999999996</v>
      </c>
    </row>
    <row r="73" spans="1:6" ht="15" customHeight="1">
      <c r="A73" s="106">
        <v>66</v>
      </c>
      <c r="B73" s="107" t="s">
        <v>190</v>
      </c>
      <c r="C73" s="107" t="s">
        <v>316</v>
      </c>
      <c r="D73" s="107" t="s">
        <v>317</v>
      </c>
      <c r="E73" s="107" t="s">
        <v>193</v>
      </c>
      <c r="F73" s="75">
        <v>173.56</v>
      </c>
    </row>
    <row r="74" spans="1:6" ht="15" customHeight="1">
      <c r="A74" s="106">
        <v>67</v>
      </c>
      <c r="B74" s="107" t="s">
        <v>219</v>
      </c>
      <c r="C74" s="107" t="s">
        <v>318</v>
      </c>
      <c r="D74" s="107" t="s">
        <v>319</v>
      </c>
      <c r="E74" s="107" t="s">
        <v>193</v>
      </c>
      <c r="F74" s="75">
        <v>650.59</v>
      </c>
    </row>
    <row r="75" spans="1:6" ht="15" customHeight="1">
      <c r="A75" s="106">
        <v>68</v>
      </c>
      <c r="B75" s="107" t="s">
        <v>58</v>
      </c>
      <c r="C75" s="107" t="s">
        <v>320</v>
      </c>
      <c r="D75" s="107" t="s">
        <v>321</v>
      </c>
      <c r="E75" s="107" t="s">
        <v>195</v>
      </c>
      <c r="F75" s="75">
        <v>2147.86</v>
      </c>
    </row>
    <row r="76" spans="1:6" ht="15" customHeight="1">
      <c r="A76" s="106">
        <v>69</v>
      </c>
      <c r="B76" s="107" t="s">
        <v>58</v>
      </c>
      <c r="C76" s="107" t="s">
        <v>322</v>
      </c>
      <c r="D76" s="107" t="s">
        <v>323</v>
      </c>
      <c r="E76" s="107" t="s">
        <v>195</v>
      </c>
      <c r="F76" s="75">
        <v>308.83</v>
      </c>
    </row>
    <row r="77" spans="1:6" ht="15" customHeight="1">
      <c r="A77" s="106">
        <v>70</v>
      </c>
      <c r="B77" s="107" t="s">
        <v>219</v>
      </c>
      <c r="C77" s="107" t="s">
        <v>324</v>
      </c>
      <c r="D77" s="107" t="s">
        <v>325</v>
      </c>
      <c r="E77" s="107" t="s">
        <v>195</v>
      </c>
      <c r="F77" s="75">
        <v>650.64</v>
      </c>
    </row>
    <row r="78" spans="1:6" ht="15" customHeight="1">
      <c r="A78" s="106">
        <v>71</v>
      </c>
      <c r="B78" s="107" t="s">
        <v>70</v>
      </c>
      <c r="C78" s="107" t="s">
        <v>326</v>
      </c>
      <c r="D78" s="107" t="s">
        <v>213</v>
      </c>
      <c r="E78" s="107" t="s">
        <v>195</v>
      </c>
      <c r="F78" s="75">
        <v>21731.57</v>
      </c>
    </row>
    <row r="79" spans="1:6" ht="15" customHeight="1">
      <c r="A79" s="106">
        <v>72</v>
      </c>
      <c r="B79" s="107" t="s">
        <v>190</v>
      </c>
      <c r="C79" s="107" t="s">
        <v>327</v>
      </c>
      <c r="D79" s="107" t="s">
        <v>328</v>
      </c>
      <c r="E79" s="107" t="s">
        <v>195</v>
      </c>
      <c r="F79" s="75">
        <v>219.06</v>
      </c>
    </row>
    <row r="80" spans="1:6" ht="15" customHeight="1">
      <c r="A80" s="106">
        <v>73</v>
      </c>
      <c r="B80" s="107" t="s">
        <v>190</v>
      </c>
      <c r="C80" s="107" t="s">
        <v>327</v>
      </c>
      <c r="D80" s="107" t="s">
        <v>329</v>
      </c>
      <c r="E80" s="107" t="s">
        <v>195</v>
      </c>
      <c r="F80" s="75">
        <v>141.78</v>
      </c>
    </row>
    <row r="81" spans="1:6" ht="15" customHeight="1">
      <c r="A81" s="106">
        <v>74</v>
      </c>
      <c r="B81" s="107" t="s">
        <v>216</v>
      </c>
      <c r="C81" s="107" t="s">
        <v>330</v>
      </c>
      <c r="D81" s="107" t="s">
        <v>251</v>
      </c>
      <c r="E81" s="107" t="s">
        <v>195</v>
      </c>
      <c r="F81" s="75">
        <v>574.61</v>
      </c>
    </row>
    <row r="82" spans="1:6" ht="15" customHeight="1">
      <c r="A82" s="106">
        <v>75</v>
      </c>
      <c r="B82" s="107" t="s">
        <v>219</v>
      </c>
      <c r="C82" s="107" t="s">
        <v>331</v>
      </c>
      <c r="D82" s="107" t="s">
        <v>332</v>
      </c>
      <c r="E82" s="107" t="s">
        <v>195</v>
      </c>
      <c r="F82" s="75">
        <v>99.86</v>
      </c>
    </row>
    <row r="83" spans="1:6" ht="15" customHeight="1">
      <c r="A83" s="106">
        <v>76</v>
      </c>
      <c r="B83" s="107" t="s">
        <v>219</v>
      </c>
      <c r="C83" s="107" t="s">
        <v>333</v>
      </c>
      <c r="D83" s="107" t="s">
        <v>334</v>
      </c>
      <c r="E83" s="107" t="s">
        <v>195</v>
      </c>
      <c r="F83" s="75">
        <v>122.39</v>
      </c>
    </row>
    <row r="84" spans="1:6" ht="15" customHeight="1">
      <c r="A84" s="106">
        <v>77</v>
      </c>
      <c r="B84" s="107" t="s">
        <v>58</v>
      </c>
      <c r="C84" s="107" t="s">
        <v>65</v>
      </c>
      <c r="D84" s="107" t="s">
        <v>66</v>
      </c>
      <c r="E84" s="107" t="s">
        <v>195</v>
      </c>
      <c r="F84" s="75">
        <v>45348.79</v>
      </c>
    </row>
    <row r="85" spans="1:6" ht="15" customHeight="1">
      <c r="A85" s="106">
        <v>78</v>
      </c>
      <c r="B85" s="107" t="s">
        <v>190</v>
      </c>
      <c r="C85" s="107" t="s">
        <v>237</v>
      </c>
      <c r="D85" s="107" t="s">
        <v>335</v>
      </c>
      <c r="E85" s="107" t="s">
        <v>195</v>
      </c>
      <c r="F85" s="75">
        <v>8632.7800000000007</v>
      </c>
    </row>
    <row r="86" spans="1:6" ht="15" customHeight="1">
      <c r="A86" s="106">
        <v>79</v>
      </c>
      <c r="B86" s="107" t="s">
        <v>58</v>
      </c>
      <c r="C86" s="107" t="s">
        <v>336</v>
      </c>
      <c r="D86" s="107" t="s">
        <v>337</v>
      </c>
      <c r="E86" s="107" t="s">
        <v>195</v>
      </c>
      <c r="F86" s="75">
        <v>9735.57</v>
      </c>
    </row>
    <row r="87" spans="1:6" ht="15" customHeight="1">
      <c r="A87" s="106">
        <v>80</v>
      </c>
      <c r="B87" s="107" t="s">
        <v>219</v>
      </c>
      <c r="C87" s="107" t="s">
        <v>338</v>
      </c>
      <c r="D87" s="107" t="s">
        <v>339</v>
      </c>
      <c r="E87" s="107" t="s">
        <v>195</v>
      </c>
      <c r="F87" s="75">
        <v>13509.2</v>
      </c>
    </row>
    <row r="88" spans="1:6" ht="15" customHeight="1">
      <c r="A88" s="106">
        <v>81</v>
      </c>
      <c r="B88" s="107" t="s">
        <v>58</v>
      </c>
      <c r="C88" s="107" t="s">
        <v>340</v>
      </c>
      <c r="D88" s="107" t="s">
        <v>341</v>
      </c>
      <c r="E88" s="107" t="s">
        <v>195</v>
      </c>
      <c r="F88" s="75">
        <v>22979.66</v>
      </c>
    </row>
    <row r="89" spans="1:6" ht="15" customHeight="1">
      <c r="A89" s="106">
        <v>82</v>
      </c>
      <c r="B89" s="107" t="s">
        <v>342</v>
      </c>
      <c r="C89" s="107" t="s">
        <v>343</v>
      </c>
      <c r="D89" s="107" t="s">
        <v>344</v>
      </c>
      <c r="E89" s="107" t="s">
        <v>193</v>
      </c>
      <c r="F89" s="75">
        <v>2028.87</v>
      </c>
    </row>
    <row r="90" spans="1:6" ht="15" customHeight="1">
      <c r="A90" s="106">
        <v>83</v>
      </c>
      <c r="B90" s="107" t="s">
        <v>219</v>
      </c>
      <c r="C90" s="107" t="s">
        <v>345</v>
      </c>
      <c r="D90" s="107" t="s">
        <v>346</v>
      </c>
      <c r="E90" s="107" t="s">
        <v>193</v>
      </c>
      <c r="F90" s="75">
        <v>15.62</v>
      </c>
    </row>
    <row r="91" spans="1:6" ht="15" customHeight="1">
      <c r="A91" s="106">
        <v>84</v>
      </c>
      <c r="B91" s="107" t="s">
        <v>58</v>
      </c>
      <c r="C91" s="107" t="s">
        <v>347</v>
      </c>
      <c r="D91" s="107" t="s">
        <v>78</v>
      </c>
      <c r="E91" s="107" t="s">
        <v>195</v>
      </c>
      <c r="F91" s="75">
        <v>1211.9000000000001</v>
      </c>
    </row>
    <row r="92" spans="1:6" ht="15" customHeight="1">
      <c r="A92" s="106">
        <v>85</v>
      </c>
      <c r="B92" s="107" t="s">
        <v>248</v>
      </c>
      <c r="C92" s="107" t="s">
        <v>348</v>
      </c>
      <c r="D92" s="107" t="s">
        <v>349</v>
      </c>
      <c r="E92" s="107" t="s">
        <v>195</v>
      </c>
      <c r="F92" s="75">
        <v>7362.42</v>
      </c>
    </row>
    <row r="93" spans="1:6" ht="15" customHeight="1">
      <c r="A93" s="106">
        <v>86</v>
      </c>
      <c r="B93" s="107" t="s">
        <v>58</v>
      </c>
      <c r="C93" s="107" t="s">
        <v>350</v>
      </c>
      <c r="D93" s="107" t="s">
        <v>351</v>
      </c>
      <c r="E93" s="107" t="s">
        <v>195</v>
      </c>
      <c r="F93" s="75">
        <v>5751.8499999999904</v>
      </c>
    </row>
    <row r="94" spans="1:6" ht="15" customHeight="1">
      <c r="A94" s="106">
        <v>87</v>
      </c>
      <c r="B94" s="107" t="s">
        <v>352</v>
      </c>
      <c r="C94" s="107" t="s">
        <v>353</v>
      </c>
      <c r="D94" s="107" t="s">
        <v>354</v>
      </c>
      <c r="E94" s="107" t="s">
        <v>195</v>
      </c>
      <c r="F94" s="75">
        <v>594.84</v>
      </c>
    </row>
    <row r="95" spans="1:6" ht="15" customHeight="1">
      <c r="A95" s="106">
        <v>88</v>
      </c>
      <c r="B95" s="107" t="s">
        <v>224</v>
      </c>
      <c r="C95" s="107" t="s">
        <v>355</v>
      </c>
      <c r="D95" s="107" t="s">
        <v>356</v>
      </c>
      <c r="E95" s="107" t="s">
        <v>195</v>
      </c>
      <c r="F95" s="75">
        <v>8.3699999999999992</v>
      </c>
    </row>
    <row r="96" spans="1:6" ht="15" customHeight="1">
      <c r="A96" s="106">
        <v>89</v>
      </c>
      <c r="B96" s="107" t="s">
        <v>58</v>
      </c>
      <c r="C96" s="107" t="s">
        <v>357</v>
      </c>
      <c r="D96" s="107" t="s">
        <v>329</v>
      </c>
      <c r="E96" s="107" t="s">
        <v>195</v>
      </c>
      <c r="F96" s="75">
        <v>231.05</v>
      </c>
    </row>
    <row r="97" spans="1:6" ht="15" customHeight="1">
      <c r="A97" s="106">
        <v>90</v>
      </c>
      <c r="B97" s="107" t="s">
        <v>216</v>
      </c>
      <c r="C97" s="107" t="s">
        <v>358</v>
      </c>
      <c r="D97" s="107" t="s">
        <v>335</v>
      </c>
      <c r="E97" s="107" t="s">
        <v>195</v>
      </c>
      <c r="F97" s="75">
        <v>759.01</v>
      </c>
    </row>
    <row r="98" spans="1:6" ht="15" customHeight="1">
      <c r="A98" s="106">
        <v>91</v>
      </c>
      <c r="B98" s="107" t="s">
        <v>58</v>
      </c>
      <c r="C98" s="107" t="s">
        <v>359</v>
      </c>
      <c r="D98" s="107" t="s">
        <v>263</v>
      </c>
      <c r="E98" s="107" t="s">
        <v>195</v>
      </c>
      <c r="F98" s="75">
        <v>2535.0100000000002</v>
      </c>
    </row>
    <row r="99" spans="1:6" ht="15" customHeight="1">
      <c r="A99" s="106">
        <v>92</v>
      </c>
      <c r="B99" s="107" t="s">
        <v>58</v>
      </c>
      <c r="C99" s="107" t="s">
        <v>359</v>
      </c>
      <c r="D99" s="107" t="s">
        <v>360</v>
      </c>
      <c r="E99" s="107" t="s">
        <v>193</v>
      </c>
      <c r="F99" s="75">
        <v>645.70000000000005</v>
      </c>
    </row>
    <row r="100" spans="1:6" ht="15" customHeight="1">
      <c r="A100" s="106">
        <v>93</v>
      </c>
      <c r="B100" s="107" t="s">
        <v>58</v>
      </c>
      <c r="C100" s="107" t="s">
        <v>359</v>
      </c>
      <c r="D100" s="107" t="s">
        <v>329</v>
      </c>
      <c r="E100" s="107" t="s">
        <v>195</v>
      </c>
      <c r="F100" s="75">
        <v>1112.58</v>
      </c>
    </row>
    <row r="101" spans="1:6" ht="15" customHeight="1">
      <c r="A101" s="106">
        <v>94</v>
      </c>
      <c r="B101" s="107" t="s">
        <v>270</v>
      </c>
      <c r="C101" s="107" t="s">
        <v>361</v>
      </c>
      <c r="D101" s="107" t="s">
        <v>362</v>
      </c>
      <c r="E101" s="107" t="s">
        <v>195</v>
      </c>
      <c r="F101" s="75">
        <v>370.26</v>
      </c>
    </row>
    <row r="102" spans="1:6" ht="15" customHeight="1">
      <c r="A102" s="106">
        <v>95</v>
      </c>
      <c r="B102" s="107" t="s">
        <v>224</v>
      </c>
      <c r="C102" s="107" t="s">
        <v>363</v>
      </c>
      <c r="D102" s="107" t="s">
        <v>364</v>
      </c>
      <c r="E102" s="107" t="s">
        <v>195</v>
      </c>
      <c r="F102" s="75">
        <v>25.11</v>
      </c>
    </row>
    <row r="103" spans="1:6" ht="15" customHeight="1">
      <c r="A103" s="106">
        <v>96</v>
      </c>
      <c r="B103" s="107" t="s">
        <v>58</v>
      </c>
      <c r="C103" s="107" t="s">
        <v>365</v>
      </c>
      <c r="D103" s="107" t="s">
        <v>366</v>
      </c>
      <c r="E103" s="107" t="s">
        <v>193</v>
      </c>
      <c r="F103" s="75">
        <v>4198.67</v>
      </c>
    </row>
    <row r="104" spans="1:6" ht="15" customHeight="1">
      <c r="A104" s="106">
        <v>97</v>
      </c>
      <c r="B104" s="107" t="s">
        <v>58</v>
      </c>
      <c r="C104" s="107" t="s">
        <v>367</v>
      </c>
      <c r="D104" s="107" t="s">
        <v>366</v>
      </c>
      <c r="E104" s="107" t="s">
        <v>195</v>
      </c>
      <c r="F104" s="75">
        <v>1036.6600000000001</v>
      </c>
    </row>
    <row r="105" spans="1:6" ht="15" customHeight="1">
      <c r="A105" s="106">
        <v>98</v>
      </c>
      <c r="B105" s="107" t="s">
        <v>67</v>
      </c>
      <c r="C105" s="107" t="s">
        <v>368</v>
      </c>
      <c r="D105" s="107" t="s">
        <v>369</v>
      </c>
      <c r="E105" s="107" t="s">
        <v>193</v>
      </c>
      <c r="F105" s="75">
        <v>1471.31</v>
      </c>
    </row>
    <row r="106" spans="1:6" ht="15" customHeight="1">
      <c r="A106" s="106">
        <v>99</v>
      </c>
      <c r="B106" s="107" t="s">
        <v>58</v>
      </c>
      <c r="C106" s="107" t="s">
        <v>59</v>
      </c>
      <c r="D106" s="107" t="s">
        <v>60</v>
      </c>
      <c r="E106" s="107" t="s">
        <v>195</v>
      </c>
      <c r="F106" s="75">
        <v>61512.26</v>
      </c>
    </row>
    <row r="107" spans="1:6" ht="15" customHeight="1">
      <c r="A107" s="106">
        <v>100</v>
      </c>
      <c r="B107" s="107" t="s">
        <v>58</v>
      </c>
      <c r="C107" s="107" t="s">
        <v>59</v>
      </c>
      <c r="D107" s="107" t="s">
        <v>341</v>
      </c>
      <c r="E107" s="107" t="s">
        <v>195</v>
      </c>
      <c r="F107" s="75">
        <v>134.97999999999999</v>
      </c>
    </row>
    <row r="108" spans="1:6" ht="15" customHeight="1">
      <c r="A108" s="106">
        <v>101</v>
      </c>
      <c r="B108" s="107" t="s">
        <v>248</v>
      </c>
      <c r="C108" s="107" t="s">
        <v>59</v>
      </c>
      <c r="D108" s="107" t="s">
        <v>370</v>
      </c>
      <c r="E108" s="107" t="s">
        <v>195</v>
      </c>
      <c r="F108" s="75">
        <v>5057.24</v>
      </c>
    </row>
    <row r="109" spans="1:6" ht="15" customHeight="1">
      <c r="A109" s="106">
        <v>102</v>
      </c>
      <c r="B109" s="107" t="s">
        <v>190</v>
      </c>
      <c r="C109" s="107" t="s">
        <v>371</v>
      </c>
      <c r="D109" s="107" t="s">
        <v>372</v>
      </c>
      <c r="E109" s="107" t="s">
        <v>195</v>
      </c>
      <c r="F109" s="75">
        <v>505.92</v>
      </c>
    </row>
    <row r="110" spans="1:6" ht="15" customHeight="1">
      <c r="A110" s="106">
        <v>103</v>
      </c>
      <c r="B110" s="107" t="s">
        <v>70</v>
      </c>
      <c r="C110" s="107" t="s">
        <v>373</v>
      </c>
      <c r="D110" s="107" t="s">
        <v>374</v>
      </c>
      <c r="E110" s="107" t="s">
        <v>193</v>
      </c>
      <c r="F110" s="75">
        <v>19186.18</v>
      </c>
    </row>
    <row r="111" spans="1:6" ht="15" customHeight="1">
      <c r="A111" s="106">
        <v>104</v>
      </c>
      <c r="B111" s="107" t="s">
        <v>67</v>
      </c>
      <c r="C111" s="107" t="s">
        <v>375</v>
      </c>
      <c r="D111" s="107" t="s">
        <v>250</v>
      </c>
      <c r="E111" s="107" t="s">
        <v>193</v>
      </c>
      <c r="F111" s="75">
        <v>757.47</v>
      </c>
    </row>
    <row r="112" spans="1:6" ht="15" customHeight="1">
      <c r="A112" s="106">
        <v>105</v>
      </c>
      <c r="B112" s="107" t="s">
        <v>58</v>
      </c>
      <c r="C112" s="107" t="s">
        <v>376</v>
      </c>
      <c r="D112" s="107" t="s">
        <v>377</v>
      </c>
      <c r="E112" s="107" t="s">
        <v>195</v>
      </c>
      <c r="F112" s="75">
        <v>392.37</v>
      </c>
    </row>
    <row r="113" spans="1:6" ht="15" customHeight="1">
      <c r="A113" s="106">
        <v>106</v>
      </c>
      <c r="B113" s="107" t="s">
        <v>270</v>
      </c>
      <c r="C113" s="107" t="s">
        <v>378</v>
      </c>
      <c r="D113" s="107" t="s">
        <v>379</v>
      </c>
      <c r="E113" s="107" t="s">
        <v>195</v>
      </c>
      <c r="F113" s="75">
        <v>5275</v>
      </c>
    </row>
    <row r="114" spans="1:6" ht="15" customHeight="1">
      <c r="A114" s="106">
        <v>107</v>
      </c>
      <c r="B114" s="107" t="s">
        <v>58</v>
      </c>
      <c r="C114" s="107" t="s">
        <v>378</v>
      </c>
      <c r="D114" s="107" t="s">
        <v>380</v>
      </c>
      <c r="E114" s="107" t="s">
        <v>195</v>
      </c>
      <c r="F114" s="75">
        <v>1593.08</v>
      </c>
    </row>
    <row r="115" spans="1:6" ht="15" customHeight="1">
      <c r="A115" s="106">
        <v>108</v>
      </c>
      <c r="B115" s="107" t="s">
        <v>58</v>
      </c>
      <c r="C115" s="107" t="s">
        <v>381</v>
      </c>
      <c r="D115" s="107" t="s">
        <v>382</v>
      </c>
      <c r="E115" s="107" t="s">
        <v>195</v>
      </c>
      <c r="F115" s="75">
        <v>562.44000000000005</v>
      </c>
    </row>
    <row r="116" spans="1:6" ht="15" customHeight="1">
      <c r="A116" s="106">
        <v>109</v>
      </c>
      <c r="B116" s="107" t="s">
        <v>58</v>
      </c>
      <c r="C116" s="107" t="s">
        <v>383</v>
      </c>
      <c r="D116" s="107" t="s">
        <v>384</v>
      </c>
      <c r="E116" s="107" t="s">
        <v>195</v>
      </c>
      <c r="F116" s="75">
        <v>491.27</v>
      </c>
    </row>
    <row r="117" spans="1:6" ht="15" customHeight="1">
      <c r="A117" s="106">
        <v>110</v>
      </c>
      <c r="B117" s="107" t="s">
        <v>58</v>
      </c>
      <c r="C117" s="107" t="s">
        <v>385</v>
      </c>
      <c r="D117" s="107" t="s">
        <v>386</v>
      </c>
      <c r="E117" s="107" t="s">
        <v>195</v>
      </c>
      <c r="F117" s="75">
        <v>24.21</v>
      </c>
    </row>
    <row r="118" spans="1:6" ht="15" customHeight="1">
      <c r="A118" s="106">
        <v>111</v>
      </c>
      <c r="B118" s="107" t="s">
        <v>58</v>
      </c>
      <c r="C118" s="107" t="s">
        <v>387</v>
      </c>
      <c r="D118" s="107" t="s">
        <v>388</v>
      </c>
      <c r="E118" s="107" t="s">
        <v>195</v>
      </c>
      <c r="F118" s="75">
        <v>261.2</v>
      </c>
    </row>
    <row r="119" spans="1:6" ht="15" customHeight="1">
      <c r="A119" s="106">
        <v>112</v>
      </c>
      <c r="B119" s="107" t="s">
        <v>67</v>
      </c>
      <c r="C119" s="107" t="s">
        <v>68</v>
      </c>
      <c r="D119" s="107" t="s">
        <v>69</v>
      </c>
      <c r="E119" s="107" t="s">
        <v>195</v>
      </c>
      <c r="F119" s="75">
        <v>44089.289999999797</v>
      </c>
    </row>
    <row r="120" spans="1:6" ht="15" customHeight="1">
      <c r="A120" s="106">
        <v>113</v>
      </c>
      <c r="B120" s="107" t="s">
        <v>58</v>
      </c>
      <c r="C120" s="107" t="s">
        <v>389</v>
      </c>
      <c r="D120" s="107" t="s">
        <v>390</v>
      </c>
      <c r="E120" s="107" t="s">
        <v>195</v>
      </c>
      <c r="F120" s="75">
        <v>657.55</v>
      </c>
    </row>
    <row r="121" spans="1:6" ht="15" customHeight="1">
      <c r="A121" s="106">
        <v>114</v>
      </c>
      <c r="B121" s="107" t="s">
        <v>219</v>
      </c>
      <c r="C121" s="107" t="s">
        <v>391</v>
      </c>
      <c r="D121" s="107" t="s">
        <v>329</v>
      </c>
      <c r="E121" s="107" t="s">
        <v>193</v>
      </c>
      <c r="F121" s="75">
        <v>34.18</v>
      </c>
    </row>
    <row r="122" spans="1:6" ht="15" customHeight="1">
      <c r="A122" s="106">
        <v>115</v>
      </c>
      <c r="B122" s="107" t="s">
        <v>190</v>
      </c>
      <c r="C122" s="107" t="s">
        <v>392</v>
      </c>
      <c r="D122" s="107" t="s">
        <v>393</v>
      </c>
      <c r="E122" s="107" t="s">
        <v>195</v>
      </c>
      <c r="F122" s="75">
        <v>59.81</v>
      </c>
    </row>
    <row r="123" spans="1:6" ht="15" customHeight="1">
      <c r="A123" s="106">
        <v>116</v>
      </c>
      <c r="B123" s="107" t="s">
        <v>70</v>
      </c>
      <c r="C123" s="107" t="s">
        <v>394</v>
      </c>
      <c r="D123" s="107" t="s">
        <v>62</v>
      </c>
      <c r="E123" s="107" t="s">
        <v>193</v>
      </c>
      <c r="F123" s="75">
        <v>9183.8799999999992</v>
      </c>
    </row>
    <row r="124" spans="1:6" ht="15" customHeight="1">
      <c r="A124" s="106">
        <v>117</v>
      </c>
      <c r="B124" s="107" t="s">
        <v>219</v>
      </c>
      <c r="C124" s="107" t="s">
        <v>395</v>
      </c>
      <c r="D124" s="107" t="s">
        <v>396</v>
      </c>
      <c r="E124" s="107" t="s">
        <v>195</v>
      </c>
      <c r="F124" s="75">
        <v>215.67</v>
      </c>
    </row>
    <row r="125" spans="1:6" ht="15" customHeight="1">
      <c r="A125" s="106">
        <v>118</v>
      </c>
      <c r="B125" s="107" t="s">
        <v>342</v>
      </c>
      <c r="C125" s="107" t="s">
        <v>397</v>
      </c>
      <c r="D125" s="107" t="s">
        <v>72</v>
      </c>
      <c r="E125" s="107" t="s">
        <v>193</v>
      </c>
      <c r="F125" s="75">
        <v>24761.360000000001</v>
      </c>
    </row>
    <row r="126" spans="1:6" ht="15" customHeight="1">
      <c r="A126" s="106">
        <v>119</v>
      </c>
      <c r="B126" s="107" t="s">
        <v>196</v>
      </c>
      <c r="C126" s="107" t="s">
        <v>398</v>
      </c>
      <c r="D126" s="107" t="s">
        <v>399</v>
      </c>
      <c r="E126" s="107" t="s">
        <v>195</v>
      </c>
      <c r="F126" s="75">
        <v>70.89</v>
      </c>
    </row>
    <row r="127" spans="1:6" ht="15" customHeight="1">
      <c r="A127" s="106">
        <v>120</v>
      </c>
      <c r="B127" s="107" t="s">
        <v>248</v>
      </c>
      <c r="C127" s="107" t="s">
        <v>400</v>
      </c>
      <c r="D127" s="107" t="s">
        <v>401</v>
      </c>
      <c r="E127" s="107" t="s">
        <v>195</v>
      </c>
      <c r="F127" s="75">
        <v>666.68</v>
      </c>
    </row>
    <row r="128" spans="1:6" ht="15" customHeight="1">
      <c r="A128" s="106">
        <v>121</v>
      </c>
      <c r="B128" s="107" t="s">
        <v>58</v>
      </c>
      <c r="C128" s="107" t="s">
        <v>402</v>
      </c>
      <c r="D128" s="107" t="s">
        <v>403</v>
      </c>
      <c r="E128" s="107" t="s">
        <v>195</v>
      </c>
      <c r="F128" s="75">
        <v>2158.63</v>
      </c>
    </row>
    <row r="129" spans="1:6" ht="15" customHeight="1">
      <c r="A129" s="106">
        <v>122</v>
      </c>
      <c r="B129" s="107" t="s">
        <v>219</v>
      </c>
      <c r="C129" s="107" t="s">
        <v>404</v>
      </c>
      <c r="D129" s="107" t="s">
        <v>64</v>
      </c>
      <c r="E129" s="107" t="s">
        <v>195</v>
      </c>
      <c r="F129" s="75">
        <v>6197.25</v>
      </c>
    </row>
    <row r="130" spans="1:6" ht="15" customHeight="1">
      <c r="A130" s="106">
        <v>123</v>
      </c>
      <c r="B130" s="107" t="s">
        <v>70</v>
      </c>
      <c r="C130" s="107" t="s">
        <v>405</v>
      </c>
      <c r="D130" s="107" t="s">
        <v>406</v>
      </c>
      <c r="E130" s="107" t="s">
        <v>195</v>
      </c>
      <c r="F130" s="75">
        <v>15031.75</v>
      </c>
    </row>
    <row r="131" spans="1:6" ht="15" customHeight="1">
      <c r="A131" s="106">
        <v>124</v>
      </c>
      <c r="B131" s="107" t="s">
        <v>58</v>
      </c>
      <c r="C131" s="107" t="s">
        <v>407</v>
      </c>
      <c r="D131" s="107" t="s">
        <v>408</v>
      </c>
      <c r="E131" s="107" t="s">
        <v>195</v>
      </c>
      <c r="F131" s="75">
        <v>252.5</v>
      </c>
    </row>
    <row r="132" spans="1:6" ht="15" customHeight="1">
      <c r="A132" s="106">
        <v>125</v>
      </c>
      <c r="B132" s="107" t="s">
        <v>190</v>
      </c>
      <c r="C132" s="107" t="s">
        <v>409</v>
      </c>
      <c r="D132" s="107" t="s">
        <v>78</v>
      </c>
      <c r="E132" s="107" t="s">
        <v>195</v>
      </c>
      <c r="F132" s="75">
        <v>328.98</v>
      </c>
    </row>
    <row r="133" spans="1:6" ht="15" customHeight="1">
      <c r="A133" s="106">
        <v>126</v>
      </c>
      <c r="B133" s="107" t="s">
        <v>219</v>
      </c>
      <c r="C133" s="107" t="s">
        <v>410</v>
      </c>
      <c r="D133" s="107" t="s">
        <v>313</v>
      </c>
      <c r="E133" s="107" t="s">
        <v>193</v>
      </c>
      <c r="F133" s="75">
        <v>114.91</v>
      </c>
    </row>
    <row r="134" spans="1:6" ht="15" customHeight="1">
      <c r="A134" s="106">
        <v>127</v>
      </c>
      <c r="B134" s="107" t="s">
        <v>190</v>
      </c>
      <c r="C134" s="107" t="s">
        <v>411</v>
      </c>
      <c r="D134" s="107" t="s">
        <v>303</v>
      </c>
      <c r="E134" s="107" t="s">
        <v>193</v>
      </c>
      <c r="F134" s="75">
        <v>479.49</v>
      </c>
    </row>
    <row r="135" spans="1:6" ht="15" customHeight="1">
      <c r="A135" s="106">
        <v>128</v>
      </c>
      <c r="B135" s="107" t="s">
        <v>58</v>
      </c>
      <c r="C135" s="107" t="s">
        <v>412</v>
      </c>
      <c r="D135" s="107" t="s">
        <v>413</v>
      </c>
      <c r="E135" s="107" t="s">
        <v>195</v>
      </c>
      <c r="F135" s="75">
        <v>1165.97</v>
      </c>
    </row>
    <row r="136" spans="1:6" ht="15" customHeight="1">
      <c r="A136" s="106">
        <v>129</v>
      </c>
      <c r="B136" s="107" t="s">
        <v>58</v>
      </c>
      <c r="C136" s="107" t="s">
        <v>414</v>
      </c>
      <c r="D136" s="107" t="s">
        <v>415</v>
      </c>
      <c r="E136" s="107" t="s">
        <v>195</v>
      </c>
      <c r="F136" s="75">
        <v>1425.81</v>
      </c>
    </row>
    <row r="137" spans="1:6" ht="15" customHeight="1">
      <c r="A137" s="106">
        <v>130</v>
      </c>
      <c r="B137" s="107" t="s">
        <v>416</v>
      </c>
      <c r="C137" s="107" t="s">
        <v>417</v>
      </c>
      <c r="D137" s="107" t="s">
        <v>315</v>
      </c>
      <c r="E137" s="107" t="s">
        <v>195</v>
      </c>
      <c r="F137" s="75">
        <v>341.82</v>
      </c>
    </row>
    <row r="138" spans="1:6" ht="15" customHeight="1">
      <c r="A138" s="106">
        <v>131</v>
      </c>
      <c r="B138" s="107" t="s">
        <v>190</v>
      </c>
      <c r="C138" s="107" t="s">
        <v>418</v>
      </c>
      <c r="D138" s="107" t="s">
        <v>419</v>
      </c>
      <c r="E138" s="107" t="s">
        <v>193</v>
      </c>
      <c r="F138" s="75">
        <v>172.37</v>
      </c>
    </row>
    <row r="139" spans="1:6" ht="15" customHeight="1">
      <c r="A139" s="106">
        <v>132</v>
      </c>
      <c r="B139" s="107" t="s">
        <v>190</v>
      </c>
      <c r="C139" s="107" t="s">
        <v>420</v>
      </c>
      <c r="D139" s="107" t="s">
        <v>311</v>
      </c>
      <c r="E139" s="107" t="s">
        <v>195</v>
      </c>
      <c r="F139" s="75">
        <v>999.21</v>
      </c>
    </row>
    <row r="140" spans="1:6" ht="15" customHeight="1">
      <c r="A140" s="106">
        <v>133</v>
      </c>
      <c r="B140" s="107" t="s">
        <v>58</v>
      </c>
      <c r="C140" s="107" t="s">
        <v>421</v>
      </c>
      <c r="D140" s="107" t="s">
        <v>422</v>
      </c>
      <c r="E140" s="107" t="s">
        <v>195</v>
      </c>
      <c r="F140" s="75">
        <v>2653.57</v>
      </c>
    </row>
    <row r="141" spans="1:6" ht="15" customHeight="1">
      <c r="A141" s="106">
        <v>134</v>
      </c>
      <c r="B141" s="107" t="s">
        <v>58</v>
      </c>
      <c r="C141" s="107" t="s">
        <v>61</v>
      </c>
      <c r="D141" s="107" t="s">
        <v>62</v>
      </c>
      <c r="E141" s="107" t="s">
        <v>195</v>
      </c>
      <c r="F141" s="75">
        <v>49990.54</v>
      </c>
    </row>
    <row r="142" spans="1:6" ht="15" customHeight="1">
      <c r="A142" s="106">
        <v>135</v>
      </c>
      <c r="B142" s="107" t="s">
        <v>58</v>
      </c>
      <c r="C142" s="107" t="s">
        <v>423</v>
      </c>
      <c r="D142" s="107" t="s">
        <v>424</v>
      </c>
      <c r="E142" s="107" t="s">
        <v>195</v>
      </c>
      <c r="F142" s="75">
        <v>20.29</v>
      </c>
    </row>
    <row r="143" spans="1:6" ht="15" customHeight="1">
      <c r="A143" s="106">
        <v>136</v>
      </c>
      <c r="B143" s="107" t="s">
        <v>58</v>
      </c>
      <c r="C143" s="107" t="s">
        <v>425</v>
      </c>
      <c r="D143" s="107" t="s">
        <v>356</v>
      </c>
      <c r="E143" s="107" t="s">
        <v>195</v>
      </c>
      <c r="F143" s="75">
        <v>24781.8999999999</v>
      </c>
    </row>
    <row r="144" spans="1:6" ht="15" customHeight="1">
      <c r="A144" s="106">
        <v>137</v>
      </c>
      <c r="B144" s="107" t="s">
        <v>190</v>
      </c>
      <c r="C144" s="107" t="s">
        <v>426</v>
      </c>
      <c r="D144" s="107" t="s">
        <v>237</v>
      </c>
      <c r="E144" s="107" t="s">
        <v>195</v>
      </c>
      <c r="F144" s="75">
        <v>180.74</v>
      </c>
    </row>
    <row r="145" spans="1:6" ht="15" customHeight="1">
      <c r="A145" s="106">
        <v>138</v>
      </c>
      <c r="B145" s="107" t="s">
        <v>219</v>
      </c>
      <c r="C145" s="107" t="s">
        <v>427</v>
      </c>
      <c r="D145" s="107" t="s">
        <v>282</v>
      </c>
      <c r="E145" s="107" t="s">
        <v>195</v>
      </c>
      <c r="F145" s="75">
        <v>19.5</v>
      </c>
    </row>
    <row r="146" spans="1:6" ht="15" customHeight="1">
      <c r="A146" s="106">
        <v>139</v>
      </c>
      <c r="B146" s="107" t="s">
        <v>219</v>
      </c>
      <c r="C146" s="107" t="s">
        <v>428</v>
      </c>
      <c r="D146" s="107" t="s">
        <v>429</v>
      </c>
      <c r="E146" s="107" t="s">
        <v>195</v>
      </c>
      <c r="F146" s="75">
        <v>101.79</v>
      </c>
    </row>
    <row r="147" spans="1:6" ht="15" customHeight="1">
      <c r="A147" s="106">
        <v>140</v>
      </c>
      <c r="B147" s="107" t="s">
        <v>248</v>
      </c>
      <c r="C147" s="107" t="s">
        <v>430</v>
      </c>
      <c r="D147" s="107" t="s">
        <v>431</v>
      </c>
      <c r="E147" s="107" t="s">
        <v>195</v>
      </c>
      <c r="F147" s="75">
        <v>8005</v>
      </c>
    </row>
    <row r="148" spans="1:6" ht="15" customHeight="1">
      <c r="A148" s="106">
        <v>141</v>
      </c>
      <c r="B148" s="107" t="s">
        <v>248</v>
      </c>
      <c r="C148" s="107" t="s">
        <v>432</v>
      </c>
      <c r="D148" s="107" t="s">
        <v>300</v>
      </c>
      <c r="E148" s="107" t="s">
        <v>195</v>
      </c>
      <c r="F148" s="75">
        <v>5525.7600000000102</v>
      </c>
    </row>
    <row r="149" spans="1:6" ht="15" customHeight="1">
      <c r="A149" s="106">
        <v>142</v>
      </c>
      <c r="B149" s="107" t="s">
        <v>219</v>
      </c>
      <c r="C149" s="107" t="s">
        <v>433</v>
      </c>
      <c r="D149" s="107" t="s">
        <v>434</v>
      </c>
      <c r="E149" s="107" t="s">
        <v>195</v>
      </c>
      <c r="F149" s="75">
        <v>256.97000000000003</v>
      </c>
    </row>
    <row r="150" spans="1:6" ht="15" customHeight="1">
      <c r="A150" s="106">
        <v>143</v>
      </c>
      <c r="B150" s="107" t="s">
        <v>190</v>
      </c>
      <c r="C150" s="107" t="s">
        <v>435</v>
      </c>
      <c r="D150" s="107" t="s">
        <v>436</v>
      </c>
      <c r="E150" s="107" t="s">
        <v>193</v>
      </c>
      <c r="F150" s="75">
        <v>322.47000000000003</v>
      </c>
    </row>
    <row r="151" spans="1:6" ht="15" customHeight="1">
      <c r="A151" s="106">
        <v>144</v>
      </c>
      <c r="B151" s="107" t="s">
        <v>219</v>
      </c>
      <c r="C151" s="107" t="s">
        <v>437</v>
      </c>
      <c r="D151" s="107" t="s">
        <v>438</v>
      </c>
      <c r="E151" s="107" t="s">
        <v>195</v>
      </c>
      <c r="F151" s="75">
        <v>37.07</v>
      </c>
    </row>
    <row r="152" spans="1:6" ht="15" customHeight="1">
      <c r="A152" s="106">
        <v>145</v>
      </c>
      <c r="B152" s="107" t="s">
        <v>219</v>
      </c>
      <c r="C152" s="107" t="s">
        <v>439</v>
      </c>
      <c r="D152" s="107" t="s">
        <v>440</v>
      </c>
      <c r="E152" s="107" t="s">
        <v>195</v>
      </c>
      <c r="F152" s="75">
        <v>45.5</v>
      </c>
    </row>
    <row r="153" spans="1:6" ht="15" customHeight="1">
      <c r="A153" s="106">
        <v>146</v>
      </c>
      <c r="B153" s="107" t="s">
        <v>58</v>
      </c>
      <c r="C153" s="107" t="s">
        <v>441</v>
      </c>
      <c r="D153" s="107" t="s">
        <v>442</v>
      </c>
      <c r="E153" s="107" t="s">
        <v>195</v>
      </c>
      <c r="F153" s="75">
        <v>173.72</v>
      </c>
    </row>
    <row r="154" spans="1:6" ht="15" customHeight="1">
      <c r="A154" s="106">
        <v>147</v>
      </c>
      <c r="B154" s="107" t="s">
        <v>58</v>
      </c>
      <c r="C154" s="107" t="s">
        <v>443</v>
      </c>
      <c r="D154" s="107" t="s">
        <v>444</v>
      </c>
      <c r="E154" s="107" t="s">
        <v>195</v>
      </c>
      <c r="F154" s="75">
        <v>3742.14</v>
      </c>
    </row>
    <row r="155" spans="1:6" ht="15" customHeight="1">
      <c r="A155" s="106">
        <v>148</v>
      </c>
      <c r="B155" s="107" t="s">
        <v>219</v>
      </c>
      <c r="C155" s="107" t="s">
        <v>445</v>
      </c>
      <c r="D155" s="107" t="s">
        <v>446</v>
      </c>
      <c r="E155" s="107" t="s">
        <v>195</v>
      </c>
      <c r="F155" s="75">
        <v>1214.22</v>
      </c>
    </row>
    <row r="156" spans="1:6" ht="15" customHeight="1">
      <c r="A156" s="106">
        <v>149</v>
      </c>
      <c r="B156" s="107" t="s">
        <v>219</v>
      </c>
      <c r="C156" s="107" t="s">
        <v>447</v>
      </c>
      <c r="D156" s="107" t="s">
        <v>448</v>
      </c>
      <c r="E156" s="107" t="s">
        <v>195</v>
      </c>
      <c r="F156" s="75">
        <v>162.19</v>
      </c>
    </row>
    <row r="157" spans="1:6" ht="15" customHeight="1">
      <c r="A157" s="106">
        <v>150</v>
      </c>
      <c r="B157" s="107" t="s">
        <v>219</v>
      </c>
      <c r="C157" s="107" t="s">
        <v>449</v>
      </c>
      <c r="D157" s="107" t="s">
        <v>450</v>
      </c>
      <c r="E157" s="107" t="s">
        <v>195</v>
      </c>
      <c r="F157" s="75">
        <v>13.55</v>
      </c>
    </row>
    <row r="158" spans="1:6" ht="15" customHeight="1">
      <c r="A158" s="106">
        <v>151</v>
      </c>
      <c r="B158" s="107" t="s">
        <v>219</v>
      </c>
      <c r="C158" s="107" t="s">
        <v>451</v>
      </c>
      <c r="D158" s="107" t="s">
        <v>452</v>
      </c>
      <c r="E158" s="107" t="s">
        <v>195</v>
      </c>
      <c r="F158" s="75">
        <v>33.93</v>
      </c>
    </row>
    <row r="159" spans="1:6" ht="15" customHeight="1">
      <c r="A159" s="106">
        <v>152</v>
      </c>
      <c r="B159" s="107" t="s">
        <v>190</v>
      </c>
      <c r="C159" s="107" t="s">
        <v>453</v>
      </c>
      <c r="D159" s="107" t="s">
        <v>76</v>
      </c>
      <c r="E159" s="107" t="s">
        <v>193</v>
      </c>
      <c r="F159" s="75">
        <v>70.89</v>
      </c>
    </row>
    <row r="160" spans="1:6" ht="15" customHeight="1">
      <c r="A160" s="106">
        <v>153</v>
      </c>
      <c r="B160" s="107" t="s">
        <v>58</v>
      </c>
      <c r="C160" s="107" t="s">
        <v>454</v>
      </c>
      <c r="D160" s="107" t="s">
        <v>455</v>
      </c>
      <c r="E160" s="107" t="s">
        <v>195</v>
      </c>
      <c r="F160" s="75">
        <v>1198.3</v>
      </c>
    </row>
    <row r="161" spans="1:6" ht="15" customHeight="1">
      <c r="A161" s="106">
        <v>154</v>
      </c>
      <c r="B161" s="107" t="s">
        <v>219</v>
      </c>
      <c r="C161" s="107" t="s">
        <v>456</v>
      </c>
      <c r="D161" s="107" t="s">
        <v>356</v>
      </c>
      <c r="E161" s="107" t="s">
        <v>195</v>
      </c>
      <c r="F161" s="75">
        <v>2573.3200000000002</v>
      </c>
    </row>
    <row r="162" spans="1:6" ht="15" customHeight="1">
      <c r="A162" s="106">
        <v>155</v>
      </c>
      <c r="B162" s="107" t="s">
        <v>58</v>
      </c>
      <c r="C162" s="107" t="s">
        <v>457</v>
      </c>
      <c r="D162" s="107" t="s">
        <v>458</v>
      </c>
      <c r="E162" s="107" t="s">
        <v>195</v>
      </c>
      <c r="F162" s="75">
        <v>90.15</v>
      </c>
    </row>
    <row r="163" spans="1:6" ht="15" customHeight="1">
      <c r="A163" s="106">
        <v>156</v>
      </c>
      <c r="B163" s="107" t="s">
        <v>219</v>
      </c>
      <c r="C163" s="107" t="s">
        <v>459</v>
      </c>
      <c r="D163" s="107" t="s">
        <v>263</v>
      </c>
      <c r="E163" s="107" t="s">
        <v>195</v>
      </c>
      <c r="F163" s="75">
        <v>826.45</v>
      </c>
    </row>
    <row r="164" spans="1:6" ht="15" customHeight="1">
      <c r="A164" s="106">
        <v>157</v>
      </c>
      <c r="B164" s="107" t="s">
        <v>58</v>
      </c>
      <c r="C164" s="107" t="s">
        <v>460</v>
      </c>
      <c r="D164" s="107" t="s">
        <v>303</v>
      </c>
      <c r="E164" s="107" t="s">
        <v>195</v>
      </c>
      <c r="F164" s="75">
        <v>74.73</v>
      </c>
    </row>
    <row r="165" spans="1:6" ht="15" customHeight="1">
      <c r="A165" s="106">
        <v>158</v>
      </c>
      <c r="B165" s="107" t="s">
        <v>58</v>
      </c>
      <c r="C165" s="107" t="s">
        <v>461</v>
      </c>
      <c r="D165" s="107" t="s">
        <v>462</v>
      </c>
      <c r="E165" s="107" t="s">
        <v>195</v>
      </c>
      <c r="F165" s="75">
        <v>932.64</v>
      </c>
    </row>
    <row r="166" spans="1:6" ht="15" customHeight="1">
      <c r="A166" s="106">
        <v>159</v>
      </c>
      <c r="B166" s="107" t="s">
        <v>58</v>
      </c>
      <c r="C166" s="107" t="s">
        <v>463</v>
      </c>
      <c r="D166" s="107" t="s">
        <v>464</v>
      </c>
      <c r="E166" s="107" t="s">
        <v>195</v>
      </c>
      <c r="F166" s="75">
        <v>2348.58</v>
      </c>
    </row>
    <row r="167" spans="1:6" ht="15" customHeight="1">
      <c r="A167" s="106">
        <v>160</v>
      </c>
      <c r="B167" s="107" t="s">
        <v>58</v>
      </c>
      <c r="C167" s="107" t="s">
        <v>465</v>
      </c>
      <c r="D167" s="107" t="s">
        <v>328</v>
      </c>
      <c r="E167" s="107" t="s">
        <v>195</v>
      </c>
      <c r="F167" s="75">
        <v>4791.47</v>
      </c>
    </row>
    <row r="168" spans="1:6" ht="15" customHeight="1">
      <c r="A168" s="106">
        <v>161</v>
      </c>
      <c r="B168" s="107" t="s">
        <v>58</v>
      </c>
      <c r="C168" s="107" t="s">
        <v>466</v>
      </c>
      <c r="D168" s="107" t="s">
        <v>467</v>
      </c>
      <c r="E168" s="107" t="s">
        <v>195</v>
      </c>
      <c r="F168" s="75">
        <v>2484.66</v>
      </c>
    </row>
    <row r="169" spans="1:6" ht="15" customHeight="1">
      <c r="A169" s="106">
        <v>162</v>
      </c>
      <c r="B169" s="107" t="s">
        <v>58</v>
      </c>
      <c r="C169" s="107" t="s">
        <v>468</v>
      </c>
      <c r="D169" s="107" t="s">
        <v>369</v>
      </c>
      <c r="E169" s="107" t="s">
        <v>195</v>
      </c>
      <c r="F169" s="75">
        <v>1752.46</v>
      </c>
    </row>
    <row r="170" spans="1:6" ht="15" customHeight="1">
      <c r="A170" s="106">
        <v>163</v>
      </c>
      <c r="B170" s="107" t="s">
        <v>216</v>
      </c>
      <c r="C170" s="107" t="s">
        <v>469</v>
      </c>
      <c r="D170" s="107" t="s">
        <v>470</v>
      </c>
      <c r="E170" s="107" t="s">
        <v>195</v>
      </c>
      <c r="F170" s="75">
        <v>1800.31</v>
      </c>
    </row>
    <row r="171" spans="1:6" ht="15" customHeight="1">
      <c r="A171" s="106">
        <v>164</v>
      </c>
      <c r="B171" s="107" t="s">
        <v>196</v>
      </c>
      <c r="C171" s="107" t="s">
        <v>471</v>
      </c>
      <c r="D171" s="107" t="s">
        <v>472</v>
      </c>
      <c r="E171" s="107" t="s">
        <v>195</v>
      </c>
      <c r="F171" s="75">
        <v>540.27</v>
      </c>
    </row>
    <row r="172" spans="1:6" ht="15" customHeight="1">
      <c r="A172" s="106">
        <v>165</v>
      </c>
      <c r="B172" s="107" t="s">
        <v>58</v>
      </c>
      <c r="C172" s="107" t="s">
        <v>471</v>
      </c>
      <c r="D172" s="107" t="s">
        <v>472</v>
      </c>
      <c r="E172" s="107" t="s">
        <v>195</v>
      </c>
      <c r="F172" s="75">
        <v>44.98</v>
      </c>
    </row>
    <row r="173" spans="1:6" ht="15" customHeight="1">
      <c r="A173" s="106">
        <v>166</v>
      </c>
      <c r="B173" s="107" t="s">
        <v>270</v>
      </c>
      <c r="C173" s="107" t="s">
        <v>473</v>
      </c>
      <c r="D173" s="107" t="s">
        <v>356</v>
      </c>
      <c r="E173" s="107" t="s">
        <v>193</v>
      </c>
      <c r="F173" s="75">
        <v>15699.87</v>
      </c>
    </row>
    <row r="174" spans="1:6" ht="15" customHeight="1">
      <c r="A174" s="106">
        <v>167</v>
      </c>
      <c r="B174" s="107" t="s">
        <v>219</v>
      </c>
      <c r="C174" s="107" t="s">
        <v>474</v>
      </c>
      <c r="D174" s="107" t="s">
        <v>475</v>
      </c>
      <c r="E174" s="107" t="s">
        <v>195</v>
      </c>
      <c r="F174" s="75">
        <v>70.7</v>
      </c>
    </row>
    <row r="175" spans="1:6" ht="15" customHeight="1">
      <c r="A175" s="106">
        <v>168</v>
      </c>
      <c r="B175" s="107" t="s">
        <v>58</v>
      </c>
      <c r="C175" s="107" t="s">
        <v>476</v>
      </c>
      <c r="D175" s="107" t="s">
        <v>78</v>
      </c>
      <c r="E175" s="107" t="s">
        <v>195</v>
      </c>
      <c r="F175" s="75">
        <v>402.58</v>
      </c>
    </row>
    <row r="176" spans="1:6" ht="15" customHeight="1">
      <c r="A176" s="106">
        <v>169</v>
      </c>
      <c r="B176" s="107" t="s">
        <v>190</v>
      </c>
      <c r="C176" s="107" t="s">
        <v>476</v>
      </c>
      <c r="D176" s="107" t="s">
        <v>477</v>
      </c>
      <c r="E176" s="107" t="s">
        <v>195</v>
      </c>
      <c r="F176" s="75">
        <v>3186.12</v>
      </c>
    </row>
    <row r="177" spans="1:6" ht="15" customHeight="1">
      <c r="A177" s="106">
        <v>170</v>
      </c>
      <c r="B177" s="107" t="s">
        <v>58</v>
      </c>
      <c r="C177" s="107" t="s">
        <v>478</v>
      </c>
      <c r="D177" s="107" t="s">
        <v>309</v>
      </c>
      <c r="E177" s="107" t="s">
        <v>195</v>
      </c>
      <c r="F177" s="75">
        <v>46.6</v>
      </c>
    </row>
    <row r="178" spans="1:6" ht="15" customHeight="1">
      <c r="A178" s="106">
        <v>171</v>
      </c>
      <c r="B178" s="107" t="s">
        <v>58</v>
      </c>
      <c r="C178" s="107" t="s">
        <v>286</v>
      </c>
      <c r="D178" s="107" t="s">
        <v>444</v>
      </c>
      <c r="E178" s="107" t="s">
        <v>195</v>
      </c>
      <c r="F178" s="75">
        <v>6387.73</v>
      </c>
    </row>
    <row r="179" spans="1:6" ht="15" customHeight="1">
      <c r="A179" s="106">
        <v>172</v>
      </c>
      <c r="B179" s="107" t="s">
        <v>270</v>
      </c>
      <c r="C179" s="107" t="s">
        <v>479</v>
      </c>
      <c r="D179" s="107" t="s">
        <v>335</v>
      </c>
      <c r="E179" s="107" t="s">
        <v>193</v>
      </c>
      <c r="F179" s="75">
        <v>468.24</v>
      </c>
    </row>
    <row r="180" spans="1:6" ht="15" customHeight="1">
      <c r="A180" s="106">
        <v>173</v>
      </c>
      <c r="B180" s="107" t="s">
        <v>58</v>
      </c>
      <c r="C180" s="107" t="s">
        <v>480</v>
      </c>
      <c r="D180" s="107" t="s">
        <v>481</v>
      </c>
      <c r="E180" s="107" t="s">
        <v>195</v>
      </c>
      <c r="F180" s="75">
        <v>263.51</v>
      </c>
    </row>
    <row r="181" spans="1:6" ht="15" customHeight="1">
      <c r="A181" s="106">
        <v>174</v>
      </c>
      <c r="B181" s="107" t="s">
        <v>58</v>
      </c>
      <c r="C181" s="107" t="s">
        <v>482</v>
      </c>
      <c r="D181" s="107" t="s">
        <v>245</v>
      </c>
      <c r="E181" s="107" t="s">
        <v>195</v>
      </c>
      <c r="F181" s="75">
        <v>50.77</v>
      </c>
    </row>
    <row r="182" spans="1:6" ht="15" customHeight="1">
      <c r="A182" s="106">
        <v>175</v>
      </c>
      <c r="B182" s="107" t="s">
        <v>190</v>
      </c>
      <c r="C182" s="107" t="s">
        <v>483</v>
      </c>
      <c r="D182" s="107" t="s">
        <v>300</v>
      </c>
      <c r="E182" s="107" t="s">
        <v>193</v>
      </c>
      <c r="F182" s="75">
        <v>344.74</v>
      </c>
    </row>
    <row r="183" spans="1:6" ht="15" customHeight="1">
      <c r="A183" s="106">
        <v>176</v>
      </c>
      <c r="B183" s="107" t="s">
        <v>58</v>
      </c>
      <c r="C183" s="107" t="s">
        <v>484</v>
      </c>
      <c r="D183" s="107" t="s">
        <v>213</v>
      </c>
      <c r="E183" s="107" t="s">
        <v>195</v>
      </c>
      <c r="F183" s="75">
        <v>1809.54</v>
      </c>
    </row>
    <row r="184" spans="1:6" ht="15" customHeight="1">
      <c r="A184" s="106">
        <v>177</v>
      </c>
      <c r="B184" s="107" t="s">
        <v>190</v>
      </c>
      <c r="C184" s="107" t="s">
        <v>485</v>
      </c>
      <c r="D184" s="107" t="s">
        <v>486</v>
      </c>
      <c r="E184" s="107" t="s">
        <v>193</v>
      </c>
      <c r="F184" s="75">
        <v>275.38</v>
      </c>
    </row>
    <row r="185" spans="1:6" ht="15" customHeight="1">
      <c r="A185" s="106">
        <v>178</v>
      </c>
      <c r="B185" s="107" t="s">
        <v>58</v>
      </c>
      <c r="C185" s="107" t="s">
        <v>487</v>
      </c>
      <c r="D185" s="107" t="s">
        <v>488</v>
      </c>
      <c r="E185" s="107" t="s">
        <v>195</v>
      </c>
      <c r="F185" s="75">
        <v>396.93</v>
      </c>
    </row>
    <row r="186" spans="1:6" ht="15" customHeight="1">
      <c r="A186" s="106">
        <v>179</v>
      </c>
      <c r="B186" s="107" t="s">
        <v>216</v>
      </c>
      <c r="C186" s="107" t="s">
        <v>489</v>
      </c>
      <c r="D186" s="107" t="s">
        <v>78</v>
      </c>
      <c r="E186" s="107" t="s">
        <v>195</v>
      </c>
      <c r="F186" s="75">
        <v>2071.69</v>
      </c>
    </row>
    <row r="187" spans="1:6" ht="15" customHeight="1">
      <c r="A187" s="106">
        <v>180</v>
      </c>
      <c r="B187" s="107" t="s">
        <v>196</v>
      </c>
      <c r="C187" s="107" t="s">
        <v>490</v>
      </c>
      <c r="D187" s="107" t="s">
        <v>491</v>
      </c>
      <c r="E187" s="107" t="s">
        <v>195</v>
      </c>
      <c r="F187" s="75">
        <v>1376.07</v>
      </c>
    </row>
    <row r="188" spans="1:6" ht="15" customHeight="1">
      <c r="A188" s="106">
        <v>181</v>
      </c>
      <c r="B188" s="107" t="s">
        <v>216</v>
      </c>
      <c r="C188" s="107" t="s">
        <v>492</v>
      </c>
      <c r="D188" s="107" t="s">
        <v>493</v>
      </c>
      <c r="E188" s="107" t="s">
        <v>195</v>
      </c>
      <c r="F188" s="75">
        <v>1354.79</v>
      </c>
    </row>
    <row r="189" spans="1:6" ht="15" customHeight="1">
      <c r="A189" s="106">
        <v>182</v>
      </c>
      <c r="B189" s="107" t="s">
        <v>58</v>
      </c>
      <c r="C189" s="107" t="s">
        <v>494</v>
      </c>
      <c r="D189" s="107" t="s">
        <v>495</v>
      </c>
      <c r="E189" s="107" t="s">
        <v>195</v>
      </c>
      <c r="F189" s="75">
        <v>335.55</v>
      </c>
    </row>
    <row r="190" spans="1:6" ht="15" customHeight="1">
      <c r="A190" s="106">
        <v>183</v>
      </c>
      <c r="B190" s="107" t="s">
        <v>58</v>
      </c>
      <c r="C190" s="107" t="s">
        <v>496</v>
      </c>
      <c r="D190" s="107" t="s">
        <v>497</v>
      </c>
      <c r="E190" s="107" t="s">
        <v>195</v>
      </c>
      <c r="F190" s="75">
        <v>111.14</v>
      </c>
    </row>
    <row r="191" spans="1:6" ht="15" customHeight="1">
      <c r="A191" s="106">
        <v>184</v>
      </c>
      <c r="B191" s="107" t="s">
        <v>216</v>
      </c>
      <c r="C191" s="107" t="s">
        <v>496</v>
      </c>
      <c r="D191" s="107" t="s">
        <v>498</v>
      </c>
      <c r="E191" s="107" t="s">
        <v>195</v>
      </c>
      <c r="F191" s="75">
        <v>2020.28</v>
      </c>
    </row>
    <row r="192" spans="1:6" ht="15" customHeight="1">
      <c r="A192" s="106">
        <v>185</v>
      </c>
      <c r="B192" s="107" t="s">
        <v>216</v>
      </c>
      <c r="C192" s="107" t="s">
        <v>499</v>
      </c>
      <c r="D192" s="107" t="s">
        <v>500</v>
      </c>
      <c r="E192" s="107" t="s">
        <v>195</v>
      </c>
      <c r="F192" s="75">
        <v>1236.05</v>
      </c>
    </row>
    <row r="193" spans="1:6" ht="15" customHeight="1">
      <c r="A193" s="106">
        <v>186</v>
      </c>
      <c r="B193" s="107" t="s">
        <v>58</v>
      </c>
      <c r="C193" s="107" t="s">
        <v>501</v>
      </c>
      <c r="D193" s="107" t="s">
        <v>502</v>
      </c>
      <c r="E193" s="107" t="s">
        <v>195</v>
      </c>
      <c r="F193" s="75">
        <v>1430.59</v>
      </c>
    </row>
    <row r="194" spans="1:6" ht="15" customHeight="1">
      <c r="A194" s="106">
        <v>187</v>
      </c>
      <c r="B194" s="107" t="s">
        <v>248</v>
      </c>
      <c r="C194" s="107" t="s">
        <v>503</v>
      </c>
      <c r="D194" s="107" t="s">
        <v>504</v>
      </c>
      <c r="E194" s="107" t="s">
        <v>193</v>
      </c>
      <c r="F194" s="75">
        <v>2253.8200000000002</v>
      </c>
    </row>
    <row r="195" spans="1:6" ht="15" customHeight="1">
      <c r="A195" s="106">
        <v>188</v>
      </c>
      <c r="B195" s="107" t="s">
        <v>58</v>
      </c>
      <c r="C195" s="107" t="s">
        <v>505</v>
      </c>
      <c r="D195" s="107" t="s">
        <v>329</v>
      </c>
      <c r="E195" s="107" t="s">
        <v>195</v>
      </c>
      <c r="F195" s="75">
        <v>44.98</v>
      </c>
    </row>
    <row r="196" spans="1:6" ht="15" customHeight="1">
      <c r="A196" s="106">
        <v>189</v>
      </c>
      <c r="B196" s="107" t="s">
        <v>219</v>
      </c>
      <c r="C196" s="107" t="s">
        <v>506</v>
      </c>
      <c r="D196" s="107" t="s">
        <v>228</v>
      </c>
      <c r="E196" s="107" t="s">
        <v>195</v>
      </c>
      <c r="F196" s="75">
        <v>211.79</v>
      </c>
    </row>
    <row r="197" spans="1:6" ht="15" customHeight="1">
      <c r="A197" s="106">
        <v>190</v>
      </c>
      <c r="B197" s="107" t="s">
        <v>58</v>
      </c>
      <c r="C197" s="107" t="s">
        <v>507</v>
      </c>
      <c r="D197" s="107" t="s">
        <v>508</v>
      </c>
      <c r="E197" s="107" t="s">
        <v>195</v>
      </c>
      <c r="F197" s="75">
        <v>296.33</v>
      </c>
    </row>
    <row r="198" spans="1:6" ht="15" customHeight="1">
      <c r="A198" s="106">
        <v>191</v>
      </c>
      <c r="B198" s="107" t="s">
        <v>219</v>
      </c>
      <c r="C198" s="107" t="s">
        <v>509</v>
      </c>
      <c r="D198" s="107" t="s">
        <v>317</v>
      </c>
      <c r="E198" s="107" t="s">
        <v>193</v>
      </c>
      <c r="F198" s="75">
        <v>48.71</v>
      </c>
    </row>
    <row r="199" spans="1:6" ht="15" customHeight="1">
      <c r="A199" s="106">
        <v>192</v>
      </c>
      <c r="B199" s="107" t="s">
        <v>216</v>
      </c>
      <c r="C199" s="107" t="s">
        <v>510</v>
      </c>
      <c r="D199" s="107" t="s">
        <v>263</v>
      </c>
      <c r="E199" s="107" t="s">
        <v>195</v>
      </c>
      <c r="F199" s="75">
        <v>1305.07</v>
      </c>
    </row>
    <row r="200" spans="1:6" ht="15" customHeight="1">
      <c r="A200" s="106">
        <v>193</v>
      </c>
      <c r="B200" s="107" t="s">
        <v>190</v>
      </c>
      <c r="C200" s="107" t="s">
        <v>511</v>
      </c>
      <c r="D200" s="107" t="s">
        <v>444</v>
      </c>
      <c r="E200" s="107" t="s">
        <v>193</v>
      </c>
      <c r="F200" s="75">
        <v>197.48</v>
      </c>
    </row>
    <row r="201" spans="1:6" ht="15" customHeight="1">
      <c r="A201" s="106">
        <v>194</v>
      </c>
      <c r="B201" s="107" t="s">
        <v>219</v>
      </c>
      <c r="C201" s="107" t="s">
        <v>512</v>
      </c>
      <c r="D201" s="107" t="s">
        <v>286</v>
      </c>
      <c r="E201" s="107" t="s">
        <v>193</v>
      </c>
      <c r="F201" s="75">
        <v>3.23</v>
      </c>
    </row>
    <row r="202" spans="1:6" ht="15" customHeight="1">
      <c r="A202" s="106">
        <v>195</v>
      </c>
      <c r="B202" s="107" t="s">
        <v>58</v>
      </c>
      <c r="C202" s="107" t="s">
        <v>513</v>
      </c>
      <c r="D202" s="107" t="s">
        <v>514</v>
      </c>
      <c r="E202" s="107" t="s">
        <v>195</v>
      </c>
      <c r="F202" s="75">
        <v>1763.01</v>
      </c>
    </row>
    <row r="203" spans="1:6" ht="15" customHeight="1">
      <c r="A203" s="106">
        <v>196</v>
      </c>
      <c r="B203" s="107" t="s">
        <v>219</v>
      </c>
      <c r="C203" s="107" t="s">
        <v>515</v>
      </c>
      <c r="D203" s="107" t="s">
        <v>516</v>
      </c>
      <c r="E203" s="107" t="s">
        <v>195</v>
      </c>
      <c r="F203" s="75">
        <v>2335.1799999999998</v>
      </c>
    </row>
    <row r="204" spans="1:6" ht="15" customHeight="1">
      <c r="A204" s="106">
        <v>197</v>
      </c>
      <c r="B204" s="107" t="s">
        <v>190</v>
      </c>
      <c r="C204" s="107" t="s">
        <v>517</v>
      </c>
      <c r="D204" s="107" t="s">
        <v>518</v>
      </c>
      <c r="E204" s="107" t="s">
        <v>195</v>
      </c>
      <c r="F204" s="75">
        <v>172.37</v>
      </c>
    </row>
    <row r="205" spans="1:6" ht="15" customHeight="1">
      <c r="A205" s="106">
        <v>198</v>
      </c>
      <c r="B205" s="107" t="s">
        <v>416</v>
      </c>
      <c r="C205" s="107" t="s">
        <v>519</v>
      </c>
      <c r="D205" s="107" t="s">
        <v>520</v>
      </c>
      <c r="E205" s="107" t="s">
        <v>195</v>
      </c>
      <c r="F205" s="75">
        <v>520.29</v>
      </c>
    </row>
    <row r="206" spans="1:6" ht="15" customHeight="1">
      <c r="A206" s="106">
        <v>199</v>
      </c>
      <c r="B206" s="107" t="s">
        <v>219</v>
      </c>
      <c r="C206" s="107" t="s">
        <v>521</v>
      </c>
      <c r="D206" s="107" t="s">
        <v>522</v>
      </c>
      <c r="E206" s="107" t="s">
        <v>195</v>
      </c>
      <c r="F206" s="75">
        <v>37.07</v>
      </c>
    </row>
    <row r="207" spans="1:6" ht="15" customHeight="1">
      <c r="A207" s="106">
        <v>200</v>
      </c>
      <c r="B207" s="107" t="s">
        <v>248</v>
      </c>
      <c r="C207" s="107" t="s">
        <v>523</v>
      </c>
      <c r="D207" s="107" t="s">
        <v>524</v>
      </c>
      <c r="E207" s="107" t="s">
        <v>193</v>
      </c>
      <c r="F207" s="75">
        <v>3264.87</v>
      </c>
    </row>
    <row r="208" spans="1:6" ht="15" customHeight="1">
      <c r="A208" s="106">
        <v>201</v>
      </c>
      <c r="B208" s="107" t="s">
        <v>275</v>
      </c>
      <c r="C208" s="107" t="s">
        <v>525</v>
      </c>
      <c r="D208" s="107" t="s">
        <v>284</v>
      </c>
      <c r="E208" s="107" t="s">
        <v>195</v>
      </c>
      <c r="F208" s="75">
        <v>962.28</v>
      </c>
    </row>
    <row r="209" spans="1:6" ht="15" customHeight="1">
      <c r="A209" s="106">
        <v>202</v>
      </c>
      <c r="B209" s="107" t="s">
        <v>216</v>
      </c>
      <c r="C209" s="107" t="s">
        <v>526</v>
      </c>
      <c r="D209" s="107" t="s">
        <v>237</v>
      </c>
      <c r="E209" s="107" t="s">
        <v>193</v>
      </c>
      <c r="F209" s="75">
        <v>1124.6099999999999</v>
      </c>
    </row>
    <row r="210" spans="1:6" ht="15" customHeight="1">
      <c r="A210" s="106">
        <v>203</v>
      </c>
      <c r="B210" s="107" t="s">
        <v>219</v>
      </c>
      <c r="C210" s="107" t="s">
        <v>527</v>
      </c>
      <c r="D210" s="107" t="s">
        <v>528</v>
      </c>
      <c r="E210" s="107" t="s">
        <v>195</v>
      </c>
      <c r="F210" s="75">
        <v>32.5</v>
      </c>
    </row>
    <row r="211" spans="1:6" ht="15" customHeight="1">
      <c r="A211" s="106">
        <v>204</v>
      </c>
      <c r="B211" s="107" t="s">
        <v>58</v>
      </c>
      <c r="C211" s="107" t="s">
        <v>529</v>
      </c>
      <c r="D211" s="107" t="s">
        <v>78</v>
      </c>
      <c r="E211" s="107" t="s">
        <v>195</v>
      </c>
      <c r="F211" s="75">
        <v>655.54</v>
      </c>
    </row>
    <row r="212" spans="1:6" ht="15" customHeight="1">
      <c r="A212" s="106">
        <v>205</v>
      </c>
      <c r="B212" s="107" t="s">
        <v>190</v>
      </c>
      <c r="C212" s="107" t="s">
        <v>530</v>
      </c>
      <c r="D212" s="107" t="s">
        <v>531</v>
      </c>
      <c r="E212" s="107" t="s">
        <v>193</v>
      </c>
      <c r="F212" s="75">
        <v>8.3699999999999992</v>
      </c>
    </row>
    <row r="213" spans="1:6" ht="15" customHeight="1">
      <c r="A213" s="106">
        <v>206</v>
      </c>
      <c r="B213" s="107" t="s">
        <v>58</v>
      </c>
      <c r="C213" s="107" t="s">
        <v>75</v>
      </c>
      <c r="D213" s="107" t="s">
        <v>76</v>
      </c>
      <c r="E213" s="107" t="s">
        <v>195</v>
      </c>
      <c r="F213" s="75">
        <v>31237.61</v>
      </c>
    </row>
    <row r="214" spans="1:6" ht="15" customHeight="1">
      <c r="A214" s="106">
        <v>207</v>
      </c>
      <c r="B214" s="107" t="s">
        <v>58</v>
      </c>
      <c r="C214" s="107" t="s">
        <v>532</v>
      </c>
      <c r="D214" s="107" t="s">
        <v>251</v>
      </c>
      <c r="E214" s="107" t="s">
        <v>195</v>
      </c>
      <c r="F214" s="75">
        <v>100.81</v>
      </c>
    </row>
    <row r="215" spans="1:6" ht="15" customHeight="1">
      <c r="A215" s="106">
        <v>208</v>
      </c>
      <c r="B215" s="107" t="s">
        <v>219</v>
      </c>
      <c r="C215" s="107" t="s">
        <v>533</v>
      </c>
      <c r="D215" s="107" t="s">
        <v>464</v>
      </c>
      <c r="E215" s="107" t="s">
        <v>195</v>
      </c>
      <c r="F215" s="75">
        <v>44.69</v>
      </c>
    </row>
    <row r="216" spans="1:6" ht="15" customHeight="1">
      <c r="A216" s="106">
        <v>209</v>
      </c>
      <c r="B216" s="107" t="s">
        <v>288</v>
      </c>
      <c r="C216" s="107" t="s">
        <v>534</v>
      </c>
      <c r="D216" s="107" t="s">
        <v>535</v>
      </c>
      <c r="E216" s="107" t="s">
        <v>195</v>
      </c>
      <c r="F216" s="75">
        <v>198.28</v>
      </c>
    </row>
    <row r="217" spans="1:6" ht="15" customHeight="1">
      <c r="A217" s="106">
        <v>210</v>
      </c>
      <c r="B217" s="107" t="s">
        <v>58</v>
      </c>
      <c r="C217" s="107" t="s">
        <v>536</v>
      </c>
      <c r="D217" s="107" t="s">
        <v>537</v>
      </c>
      <c r="E217" s="107" t="s">
        <v>193</v>
      </c>
      <c r="F217" s="75">
        <v>4362.54</v>
      </c>
    </row>
    <row r="218" spans="1:6" ht="15" customHeight="1">
      <c r="A218" s="106">
        <v>211</v>
      </c>
      <c r="B218" s="107" t="s">
        <v>219</v>
      </c>
      <c r="C218" s="107" t="s">
        <v>538</v>
      </c>
      <c r="D218" s="107" t="s">
        <v>282</v>
      </c>
      <c r="E218" s="107" t="s">
        <v>195</v>
      </c>
      <c r="F218" s="75">
        <v>141.04</v>
      </c>
    </row>
    <row r="219" spans="1:6" ht="15" customHeight="1">
      <c r="A219" s="106">
        <v>212</v>
      </c>
      <c r="B219" s="107" t="s">
        <v>216</v>
      </c>
      <c r="C219" s="107" t="s">
        <v>539</v>
      </c>
      <c r="D219" s="107" t="s">
        <v>300</v>
      </c>
      <c r="E219" s="107" t="s">
        <v>195</v>
      </c>
      <c r="F219" s="75">
        <v>471.48</v>
      </c>
    </row>
    <row r="220" spans="1:6" ht="15" customHeight="1">
      <c r="A220" s="106">
        <v>213</v>
      </c>
      <c r="B220" s="107" t="s">
        <v>248</v>
      </c>
      <c r="C220" s="107" t="s">
        <v>540</v>
      </c>
      <c r="D220" s="107" t="s">
        <v>541</v>
      </c>
      <c r="E220" s="107" t="s">
        <v>195</v>
      </c>
      <c r="F220" s="75">
        <v>480.68</v>
      </c>
    </row>
    <row r="221" spans="1:6" ht="15" customHeight="1">
      <c r="A221" s="106">
        <v>214</v>
      </c>
      <c r="B221" s="107" t="s">
        <v>190</v>
      </c>
      <c r="C221" s="107" t="s">
        <v>542</v>
      </c>
      <c r="D221" s="107" t="s">
        <v>207</v>
      </c>
      <c r="E221" s="107" t="s">
        <v>195</v>
      </c>
      <c r="F221" s="75">
        <v>16819.32</v>
      </c>
    </row>
    <row r="222" spans="1:6" ht="15" customHeight="1">
      <c r="A222" s="106">
        <v>215</v>
      </c>
      <c r="B222" s="107" t="s">
        <v>190</v>
      </c>
      <c r="C222" s="107" t="s">
        <v>543</v>
      </c>
      <c r="D222" s="107" t="s">
        <v>544</v>
      </c>
      <c r="E222" s="107" t="s">
        <v>195</v>
      </c>
      <c r="F222" s="75">
        <v>373.08</v>
      </c>
    </row>
    <row r="223" spans="1:6" ht="15" customHeight="1">
      <c r="A223" s="106">
        <v>216</v>
      </c>
      <c r="B223" s="107" t="s">
        <v>219</v>
      </c>
      <c r="C223" s="107" t="s">
        <v>545</v>
      </c>
      <c r="D223" s="107" t="s">
        <v>546</v>
      </c>
      <c r="E223" s="107" t="s">
        <v>195</v>
      </c>
      <c r="F223" s="75">
        <v>198.23</v>
      </c>
    </row>
    <row r="224" spans="1:6" ht="15" customHeight="1">
      <c r="A224" s="106">
        <v>217</v>
      </c>
      <c r="B224" s="107" t="s">
        <v>219</v>
      </c>
      <c r="C224" s="107" t="s">
        <v>547</v>
      </c>
      <c r="D224" s="107" t="s">
        <v>548</v>
      </c>
      <c r="E224" s="107" t="s">
        <v>195</v>
      </c>
      <c r="F224" s="75">
        <v>49.84</v>
      </c>
    </row>
    <row r="225" spans="1:60" ht="15" customHeight="1">
      <c r="A225" s="106">
        <v>218</v>
      </c>
      <c r="B225" s="107" t="s">
        <v>58</v>
      </c>
      <c r="C225" s="107" t="s">
        <v>549</v>
      </c>
      <c r="D225" s="107" t="s">
        <v>390</v>
      </c>
      <c r="E225" s="107" t="s">
        <v>195</v>
      </c>
      <c r="F225" s="75">
        <v>7470.58</v>
      </c>
    </row>
    <row r="226" spans="1:60" ht="15" customHeight="1">
      <c r="A226" s="106">
        <v>219</v>
      </c>
      <c r="B226" s="107" t="s">
        <v>219</v>
      </c>
      <c r="C226" s="107" t="s">
        <v>550</v>
      </c>
      <c r="D226" s="107" t="s">
        <v>241</v>
      </c>
      <c r="E226" s="107" t="s">
        <v>193</v>
      </c>
      <c r="F226" s="75">
        <v>95.13</v>
      </c>
    </row>
    <row r="227" spans="1:60" ht="15" customHeight="1">
      <c r="A227" s="106">
        <v>220</v>
      </c>
      <c r="B227" s="107" t="s">
        <v>58</v>
      </c>
      <c r="C227" s="107" t="s">
        <v>551</v>
      </c>
      <c r="D227" s="107" t="s">
        <v>552</v>
      </c>
      <c r="E227" s="107" t="s">
        <v>195</v>
      </c>
      <c r="F227" s="75">
        <v>18.66</v>
      </c>
    </row>
    <row r="228" spans="1:60" ht="15" customHeight="1">
      <c r="A228" s="106">
        <v>221</v>
      </c>
      <c r="B228" s="107" t="s">
        <v>219</v>
      </c>
      <c r="C228" s="107" t="s">
        <v>553</v>
      </c>
      <c r="D228" s="107" t="s">
        <v>554</v>
      </c>
      <c r="E228" s="107" t="s">
        <v>195</v>
      </c>
      <c r="F228" s="75">
        <v>92.41</v>
      </c>
    </row>
    <row r="229" spans="1:60" ht="15" customHeight="1">
      <c r="A229" s="106">
        <v>222</v>
      </c>
      <c r="B229" s="107" t="s">
        <v>58</v>
      </c>
      <c r="C229" s="107" t="s">
        <v>555</v>
      </c>
      <c r="D229" s="107" t="s">
        <v>556</v>
      </c>
      <c r="E229" s="107" t="s">
        <v>195</v>
      </c>
      <c r="F229" s="75">
        <v>50.14</v>
      </c>
    </row>
    <row r="230" spans="1:60" ht="15" customHeight="1">
      <c r="A230" s="106">
        <v>223</v>
      </c>
      <c r="B230" s="107" t="s">
        <v>352</v>
      </c>
      <c r="C230" s="107" t="s">
        <v>557</v>
      </c>
      <c r="D230" s="107" t="s">
        <v>498</v>
      </c>
      <c r="E230" s="107" t="s">
        <v>195</v>
      </c>
      <c r="F230" s="75">
        <v>3759.87</v>
      </c>
    </row>
    <row r="231" spans="1:60" ht="15" customHeight="1">
      <c r="A231" s="106">
        <v>224</v>
      </c>
      <c r="B231" s="107" t="s">
        <v>219</v>
      </c>
      <c r="C231" s="107" t="s">
        <v>557</v>
      </c>
      <c r="D231" s="107" t="s">
        <v>390</v>
      </c>
      <c r="E231" s="107" t="s">
        <v>195</v>
      </c>
      <c r="F231" s="75">
        <v>2039.36</v>
      </c>
    </row>
    <row r="232" spans="1:60" ht="15" customHeight="1">
      <c r="A232" s="106">
        <v>225</v>
      </c>
      <c r="B232" s="107" t="s">
        <v>190</v>
      </c>
      <c r="C232" s="107" t="s">
        <v>558</v>
      </c>
      <c r="D232" s="107" t="s">
        <v>559</v>
      </c>
      <c r="E232" s="107" t="s">
        <v>193</v>
      </c>
      <c r="F232" s="75">
        <v>1720.54</v>
      </c>
    </row>
    <row r="233" spans="1:60" ht="15" customHeight="1">
      <c r="A233" s="106">
        <v>226</v>
      </c>
      <c r="B233" s="107" t="s">
        <v>58</v>
      </c>
      <c r="C233" s="107" t="s">
        <v>560</v>
      </c>
      <c r="D233" s="107" t="s">
        <v>561</v>
      </c>
      <c r="E233" s="107" t="s">
        <v>195</v>
      </c>
      <c r="F233" s="75">
        <v>24440.01</v>
      </c>
    </row>
    <row r="234" spans="1:60" ht="15" customHeight="1">
      <c r="A234" s="106">
        <v>227</v>
      </c>
      <c r="B234" s="107" t="s">
        <v>219</v>
      </c>
      <c r="C234" s="107" t="s">
        <v>562</v>
      </c>
      <c r="D234" s="107" t="s">
        <v>563</v>
      </c>
      <c r="E234" s="107" t="s">
        <v>195</v>
      </c>
      <c r="F234" s="75">
        <v>57.7</v>
      </c>
    </row>
    <row r="235" spans="1:60" ht="15" customHeight="1">
      <c r="A235" s="106">
        <v>228</v>
      </c>
      <c r="B235" s="107" t="s">
        <v>224</v>
      </c>
      <c r="C235" s="107" t="s">
        <v>564</v>
      </c>
      <c r="D235" s="107" t="s">
        <v>565</v>
      </c>
      <c r="E235" s="107" t="s">
        <v>195</v>
      </c>
      <c r="F235" s="75">
        <v>8.3699999999999992</v>
      </c>
    </row>
    <row r="236" spans="1:60" ht="15" customHeight="1">
      <c r="A236" s="106">
        <v>229</v>
      </c>
      <c r="B236" s="107" t="s">
        <v>352</v>
      </c>
      <c r="C236" s="107" t="s">
        <v>566</v>
      </c>
      <c r="D236" s="107" t="s">
        <v>567</v>
      </c>
      <c r="E236" s="107" t="s">
        <v>195</v>
      </c>
      <c r="F236" s="75">
        <v>7061.64</v>
      </c>
    </row>
    <row r="237" spans="1:60" s="108" customFormat="1" ht="15" customHeight="1">
      <c r="A237" s="106">
        <v>230</v>
      </c>
      <c r="B237" s="107" t="s">
        <v>190</v>
      </c>
      <c r="C237" s="107" t="s">
        <v>568</v>
      </c>
      <c r="D237" s="107" t="s">
        <v>213</v>
      </c>
      <c r="E237" s="107" t="s">
        <v>195</v>
      </c>
      <c r="F237" s="75">
        <v>1345.18</v>
      </c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09"/>
      <c r="BC237" s="109"/>
      <c r="BD237" s="109"/>
      <c r="BE237" s="109"/>
      <c r="BF237" s="109"/>
      <c r="BG237" s="109"/>
      <c r="BH237" s="109"/>
    </row>
    <row r="238" spans="1:60" ht="15" customHeight="1">
      <c r="A238" s="106">
        <v>231</v>
      </c>
      <c r="B238" s="107" t="s">
        <v>216</v>
      </c>
      <c r="C238" s="107" t="s">
        <v>569</v>
      </c>
      <c r="D238" s="107" t="s">
        <v>570</v>
      </c>
      <c r="E238" s="107" t="s">
        <v>195</v>
      </c>
      <c r="F238" s="75">
        <v>2269.9499999999998</v>
      </c>
    </row>
    <row r="239" spans="1:60" ht="15" customHeight="1">
      <c r="A239" s="106">
        <v>232</v>
      </c>
      <c r="B239" s="107" t="s">
        <v>67</v>
      </c>
      <c r="C239" s="107" t="s">
        <v>500</v>
      </c>
      <c r="D239" s="107" t="s">
        <v>571</v>
      </c>
      <c r="E239" s="107" t="s">
        <v>195</v>
      </c>
      <c r="F239" s="75">
        <v>440.55</v>
      </c>
    </row>
    <row r="240" spans="1:60" ht="15" customHeight="1">
      <c r="A240" s="106">
        <v>233</v>
      </c>
      <c r="B240" s="107" t="s">
        <v>352</v>
      </c>
      <c r="C240" s="107" t="s">
        <v>500</v>
      </c>
      <c r="D240" s="107" t="s">
        <v>572</v>
      </c>
      <c r="E240" s="107" t="s">
        <v>195</v>
      </c>
      <c r="F240" s="75">
        <v>7470.9</v>
      </c>
    </row>
    <row r="241" spans="1:6" ht="15" customHeight="1">
      <c r="A241" s="106">
        <v>234</v>
      </c>
      <c r="B241" s="107" t="s">
        <v>190</v>
      </c>
      <c r="C241" s="107" t="s">
        <v>573</v>
      </c>
      <c r="D241" s="107" t="s">
        <v>574</v>
      </c>
      <c r="E241" s="107" t="s">
        <v>193</v>
      </c>
      <c r="F241" s="75">
        <v>354.04</v>
      </c>
    </row>
    <row r="242" spans="1:6" ht="15" customHeight="1">
      <c r="A242" s="106">
        <v>235</v>
      </c>
      <c r="B242" s="107" t="s">
        <v>190</v>
      </c>
      <c r="C242" s="107" t="s">
        <v>575</v>
      </c>
      <c r="D242" s="107" t="s">
        <v>576</v>
      </c>
      <c r="E242" s="107" t="s">
        <v>193</v>
      </c>
      <c r="F242" s="75">
        <v>99.86</v>
      </c>
    </row>
    <row r="243" spans="1:6" ht="15" customHeight="1">
      <c r="A243" s="106">
        <v>236</v>
      </c>
      <c r="B243" s="107" t="s">
        <v>219</v>
      </c>
      <c r="C243" s="107" t="s">
        <v>577</v>
      </c>
      <c r="D243" s="107" t="s">
        <v>578</v>
      </c>
      <c r="E243" s="107" t="s">
        <v>193</v>
      </c>
      <c r="F243" s="75">
        <v>63.59</v>
      </c>
    </row>
    <row r="244" spans="1:6" ht="15" customHeight="1">
      <c r="A244" s="106">
        <v>237</v>
      </c>
      <c r="B244" s="107" t="s">
        <v>58</v>
      </c>
      <c r="C244" s="107" t="s">
        <v>579</v>
      </c>
      <c r="D244" s="107" t="s">
        <v>580</v>
      </c>
      <c r="E244" s="107" t="s">
        <v>195</v>
      </c>
      <c r="F244" s="75">
        <v>588.34</v>
      </c>
    </row>
    <row r="245" spans="1:6" ht="15" customHeight="1">
      <c r="A245" s="106">
        <v>238</v>
      </c>
      <c r="B245" s="107" t="s">
        <v>219</v>
      </c>
      <c r="C245" s="107" t="s">
        <v>581</v>
      </c>
      <c r="D245" s="107" t="s">
        <v>582</v>
      </c>
      <c r="E245" s="107" t="s">
        <v>195</v>
      </c>
      <c r="F245" s="75">
        <v>94.65</v>
      </c>
    </row>
    <row r="246" spans="1:6" ht="15" customHeight="1">
      <c r="A246" s="106">
        <v>239</v>
      </c>
      <c r="B246" s="107" t="s">
        <v>58</v>
      </c>
      <c r="C246" s="107" t="s">
        <v>583</v>
      </c>
      <c r="D246" s="107" t="s">
        <v>415</v>
      </c>
      <c r="E246" s="107" t="s">
        <v>193</v>
      </c>
      <c r="F246" s="75">
        <v>1113.5</v>
      </c>
    </row>
    <row r="247" spans="1:6" ht="15" customHeight="1">
      <c r="A247" s="106">
        <v>240</v>
      </c>
      <c r="B247" s="107" t="s">
        <v>248</v>
      </c>
      <c r="C247" s="107" t="s">
        <v>584</v>
      </c>
      <c r="D247" s="107" t="s">
        <v>362</v>
      </c>
      <c r="E247" s="107" t="s">
        <v>193</v>
      </c>
      <c r="F247" s="75">
        <v>2342.87</v>
      </c>
    </row>
    <row r="248" spans="1:6" ht="15" customHeight="1">
      <c r="A248" s="106">
        <v>241</v>
      </c>
      <c r="B248" s="107" t="s">
        <v>216</v>
      </c>
      <c r="C248" s="107" t="s">
        <v>585</v>
      </c>
      <c r="D248" s="107" t="s">
        <v>213</v>
      </c>
      <c r="E248" s="107" t="s">
        <v>195</v>
      </c>
      <c r="F248" s="75">
        <v>1739.03</v>
      </c>
    </row>
    <row r="249" spans="1:6" ht="15" customHeight="1">
      <c r="A249" s="106">
        <v>242</v>
      </c>
      <c r="B249" s="107" t="s">
        <v>58</v>
      </c>
      <c r="C249" s="107" t="s">
        <v>586</v>
      </c>
      <c r="D249" s="107" t="s">
        <v>587</v>
      </c>
      <c r="E249" s="107" t="s">
        <v>195</v>
      </c>
      <c r="F249" s="75">
        <v>2868.87</v>
      </c>
    </row>
    <row r="250" spans="1:6" ht="15" customHeight="1">
      <c r="A250" s="106">
        <v>243</v>
      </c>
      <c r="B250" s="107" t="s">
        <v>190</v>
      </c>
      <c r="C250" s="107" t="s">
        <v>588</v>
      </c>
      <c r="D250" s="107" t="s">
        <v>589</v>
      </c>
      <c r="E250" s="107" t="s">
        <v>195</v>
      </c>
      <c r="F250" s="75">
        <v>14607.47</v>
      </c>
    </row>
    <row r="251" spans="1:6" ht="15" customHeight="1">
      <c r="A251" s="106">
        <v>244</v>
      </c>
      <c r="B251" s="107" t="s">
        <v>58</v>
      </c>
      <c r="C251" s="107" t="s">
        <v>588</v>
      </c>
      <c r="D251" s="107" t="s">
        <v>590</v>
      </c>
      <c r="E251" s="107" t="s">
        <v>195</v>
      </c>
      <c r="F251" s="75">
        <v>102.15</v>
      </c>
    </row>
    <row r="252" spans="1:6" ht="15" customHeight="1">
      <c r="A252" s="106">
        <v>245</v>
      </c>
      <c r="B252" s="107" t="s">
        <v>58</v>
      </c>
      <c r="C252" s="107" t="s">
        <v>591</v>
      </c>
      <c r="D252" s="107" t="s">
        <v>592</v>
      </c>
      <c r="E252" s="107" t="s">
        <v>195</v>
      </c>
      <c r="F252" s="75">
        <v>2680.15</v>
      </c>
    </row>
    <row r="253" spans="1:6" ht="15" customHeight="1">
      <c r="A253" s="106">
        <v>246</v>
      </c>
      <c r="B253" s="107" t="s">
        <v>190</v>
      </c>
      <c r="C253" s="107" t="s">
        <v>593</v>
      </c>
      <c r="D253" s="107" t="s">
        <v>594</v>
      </c>
      <c r="E253" s="107" t="s">
        <v>195</v>
      </c>
      <c r="F253" s="75">
        <v>6139.82</v>
      </c>
    </row>
    <row r="254" spans="1:6" ht="15" customHeight="1">
      <c r="A254" s="106">
        <v>247</v>
      </c>
      <c r="B254" s="107" t="s">
        <v>248</v>
      </c>
      <c r="C254" s="107" t="s">
        <v>595</v>
      </c>
      <c r="D254" s="107" t="s">
        <v>596</v>
      </c>
      <c r="E254" s="107" t="s">
        <v>195</v>
      </c>
      <c r="F254" s="75">
        <v>4553.62</v>
      </c>
    </row>
    <row r="255" spans="1:6" ht="15" customHeight="1">
      <c r="A255" s="106">
        <v>248</v>
      </c>
      <c r="B255" s="107" t="s">
        <v>58</v>
      </c>
      <c r="C255" s="107" t="s">
        <v>597</v>
      </c>
      <c r="D255" s="107" t="s">
        <v>598</v>
      </c>
      <c r="E255" s="107" t="s">
        <v>195</v>
      </c>
      <c r="F255" s="75">
        <v>17081.39</v>
      </c>
    </row>
    <row r="256" spans="1:6" ht="15" customHeight="1">
      <c r="A256" s="106">
        <v>249</v>
      </c>
      <c r="B256" s="107" t="s">
        <v>216</v>
      </c>
      <c r="C256" s="107" t="s">
        <v>599</v>
      </c>
      <c r="D256" s="107" t="s">
        <v>600</v>
      </c>
      <c r="E256" s="107" t="s">
        <v>195</v>
      </c>
      <c r="F256" s="75">
        <v>736.82</v>
      </c>
    </row>
    <row r="257" spans="1:6" ht="15" customHeight="1">
      <c r="A257" s="106">
        <v>250</v>
      </c>
      <c r="B257" s="107" t="s">
        <v>248</v>
      </c>
      <c r="C257" s="107" t="s">
        <v>601</v>
      </c>
      <c r="D257" s="107" t="s">
        <v>464</v>
      </c>
      <c r="E257" s="107" t="s">
        <v>195</v>
      </c>
      <c r="F257" s="75">
        <v>543.49</v>
      </c>
    </row>
    <row r="258" spans="1:6" ht="15" customHeight="1">
      <c r="A258" s="106">
        <v>251</v>
      </c>
      <c r="B258" s="107" t="s">
        <v>190</v>
      </c>
      <c r="C258" s="107" t="s">
        <v>602</v>
      </c>
      <c r="D258" s="107" t="s">
        <v>603</v>
      </c>
      <c r="E258" s="107" t="s">
        <v>195</v>
      </c>
      <c r="F258" s="75">
        <v>141.78</v>
      </c>
    </row>
    <row r="259" spans="1:6" ht="15" customHeight="1">
      <c r="A259" s="106">
        <v>252</v>
      </c>
      <c r="B259" s="107" t="s">
        <v>58</v>
      </c>
      <c r="C259" s="107" t="s">
        <v>309</v>
      </c>
      <c r="D259" s="107" t="s">
        <v>237</v>
      </c>
      <c r="E259" s="107" t="s">
        <v>195</v>
      </c>
      <c r="F259" s="75">
        <v>63.63</v>
      </c>
    </row>
    <row r="260" spans="1:6" ht="15" customHeight="1">
      <c r="A260" s="106">
        <v>253</v>
      </c>
      <c r="B260" s="107" t="s">
        <v>216</v>
      </c>
      <c r="C260" s="107" t="s">
        <v>604</v>
      </c>
      <c r="D260" s="107" t="s">
        <v>605</v>
      </c>
      <c r="E260" s="107" t="s">
        <v>195</v>
      </c>
      <c r="F260" s="75">
        <v>483.26</v>
      </c>
    </row>
    <row r="261" spans="1:6" ht="15" customHeight="1">
      <c r="A261" s="106">
        <v>254</v>
      </c>
      <c r="B261" s="107" t="s">
        <v>58</v>
      </c>
      <c r="C261" s="107" t="s">
        <v>606</v>
      </c>
      <c r="D261" s="107" t="s">
        <v>607</v>
      </c>
      <c r="E261" s="107" t="s">
        <v>195</v>
      </c>
      <c r="F261" s="75">
        <v>24477.5</v>
      </c>
    </row>
    <row r="262" spans="1:6" ht="15" customHeight="1">
      <c r="A262" s="106">
        <v>255</v>
      </c>
      <c r="B262" s="107" t="s">
        <v>190</v>
      </c>
      <c r="C262" s="107" t="s">
        <v>608</v>
      </c>
      <c r="D262" s="107" t="s">
        <v>609</v>
      </c>
      <c r="E262" s="107" t="s">
        <v>195</v>
      </c>
      <c r="F262" s="75">
        <v>590.83000000000004</v>
      </c>
    </row>
    <row r="263" spans="1:6" ht="15" customHeight="1">
      <c r="A263" s="106">
        <v>256</v>
      </c>
      <c r="B263" s="107" t="s">
        <v>58</v>
      </c>
      <c r="C263" s="107" t="s">
        <v>73</v>
      </c>
      <c r="D263" s="107" t="s">
        <v>74</v>
      </c>
      <c r="E263" s="107" t="s">
        <v>195</v>
      </c>
      <c r="F263" s="75">
        <v>32409.46</v>
      </c>
    </row>
    <row r="264" spans="1:6" ht="15" customHeight="1">
      <c r="A264" s="106">
        <v>257</v>
      </c>
      <c r="B264" s="107" t="s">
        <v>196</v>
      </c>
      <c r="C264" s="107" t="s">
        <v>610</v>
      </c>
      <c r="D264" s="107" t="s">
        <v>372</v>
      </c>
      <c r="E264" s="107" t="s">
        <v>195</v>
      </c>
      <c r="F264" s="75">
        <v>4623.18</v>
      </c>
    </row>
    <row r="265" spans="1:6" ht="15" customHeight="1">
      <c r="A265" s="106">
        <v>258</v>
      </c>
      <c r="B265" s="107" t="s">
        <v>58</v>
      </c>
      <c r="C265" s="107" t="s">
        <v>611</v>
      </c>
      <c r="D265" s="107" t="s">
        <v>531</v>
      </c>
      <c r="E265" s="107" t="s">
        <v>195</v>
      </c>
      <c r="F265" s="75">
        <v>194.24</v>
      </c>
    </row>
    <row r="266" spans="1:6" ht="15" customHeight="1">
      <c r="A266" s="106">
        <v>259</v>
      </c>
      <c r="B266" s="107" t="s">
        <v>216</v>
      </c>
      <c r="C266" s="107" t="s">
        <v>611</v>
      </c>
      <c r="D266" s="107" t="s">
        <v>313</v>
      </c>
      <c r="E266" s="107" t="s">
        <v>195</v>
      </c>
      <c r="F266" s="75">
        <v>2354.12</v>
      </c>
    </row>
    <row r="267" spans="1:6" ht="15" customHeight="1">
      <c r="A267" s="106">
        <v>260</v>
      </c>
      <c r="B267" s="107" t="s">
        <v>219</v>
      </c>
      <c r="C267" s="107" t="s">
        <v>612</v>
      </c>
      <c r="D267" s="107" t="s">
        <v>370</v>
      </c>
      <c r="E267" s="107" t="s">
        <v>195</v>
      </c>
      <c r="F267" s="75">
        <v>13.26</v>
      </c>
    </row>
    <row r="268" spans="1:6" ht="15" customHeight="1">
      <c r="A268" s="106">
        <v>261</v>
      </c>
      <c r="B268" s="107" t="s">
        <v>196</v>
      </c>
      <c r="C268" s="107" t="s">
        <v>613</v>
      </c>
      <c r="D268" s="107" t="s">
        <v>614</v>
      </c>
      <c r="E268" s="107" t="s">
        <v>195</v>
      </c>
      <c r="F268" s="75">
        <v>2377.7800000000002</v>
      </c>
    </row>
    <row r="269" spans="1:6" ht="15" customHeight="1">
      <c r="A269" s="106">
        <v>262</v>
      </c>
      <c r="B269" s="107" t="s">
        <v>58</v>
      </c>
      <c r="C269" s="107" t="s">
        <v>495</v>
      </c>
      <c r="D269" s="107" t="s">
        <v>74</v>
      </c>
      <c r="E269" s="107" t="s">
        <v>195</v>
      </c>
      <c r="F269" s="75">
        <v>12338.35</v>
      </c>
    </row>
    <row r="270" spans="1:6" ht="15" customHeight="1">
      <c r="A270" s="106">
        <v>263</v>
      </c>
      <c r="B270" s="107" t="s">
        <v>58</v>
      </c>
      <c r="C270" s="107" t="s">
        <v>615</v>
      </c>
      <c r="D270" s="107" t="s">
        <v>341</v>
      </c>
      <c r="E270" s="107" t="s">
        <v>195</v>
      </c>
      <c r="F270" s="75">
        <v>276.91000000000003</v>
      </c>
    </row>
    <row r="271" spans="1:6" ht="15" customHeight="1">
      <c r="A271" s="106">
        <v>264</v>
      </c>
      <c r="B271" s="107" t="s">
        <v>58</v>
      </c>
      <c r="C271" s="107" t="s">
        <v>616</v>
      </c>
      <c r="D271" s="107" t="s">
        <v>617</v>
      </c>
      <c r="E271" s="107" t="s">
        <v>195</v>
      </c>
      <c r="F271" s="75">
        <v>141.78</v>
      </c>
    </row>
    <row r="272" spans="1:6" ht="15" customHeight="1">
      <c r="A272" s="106">
        <v>265</v>
      </c>
      <c r="B272" s="107" t="s">
        <v>352</v>
      </c>
      <c r="C272" s="107" t="s">
        <v>616</v>
      </c>
      <c r="D272" s="107" t="s">
        <v>356</v>
      </c>
      <c r="E272" s="107" t="s">
        <v>195</v>
      </c>
      <c r="F272" s="75">
        <v>793.12</v>
      </c>
    </row>
    <row r="273" spans="1:60" ht="15" customHeight="1">
      <c r="A273" s="106">
        <v>266</v>
      </c>
      <c r="B273" s="107" t="s">
        <v>67</v>
      </c>
      <c r="C273" s="107" t="s">
        <v>618</v>
      </c>
      <c r="D273" s="107" t="s">
        <v>619</v>
      </c>
      <c r="E273" s="107" t="s">
        <v>195</v>
      </c>
      <c r="F273" s="75">
        <v>1238.82</v>
      </c>
    </row>
    <row r="274" spans="1:60" ht="15" customHeight="1">
      <c r="A274" s="106">
        <v>267</v>
      </c>
      <c r="B274" s="107" t="s">
        <v>58</v>
      </c>
      <c r="C274" s="107" t="s">
        <v>620</v>
      </c>
      <c r="D274" s="107" t="s">
        <v>311</v>
      </c>
      <c r="E274" s="107" t="s">
        <v>193</v>
      </c>
      <c r="F274" s="75">
        <v>1245.8800000000001</v>
      </c>
    </row>
    <row r="275" spans="1:60" ht="15" customHeight="1">
      <c r="A275" s="106">
        <v>268</v>
      </c>
      <c r="B275" s="107" t="s">
        <v>58</v>
      </c>
      <c r="C275" s="107" t="s">
        <v>621</v>
      </c>
      <c r="D275" s="107" t="s">
        <v>622</v>
      </c>
      <c r="E275" s="107" t="s">
        <v>195</v>
      </c>
      <c r="F275" s="75">
        <v>339.86</v>
      </c>
    </row>
    <row r="276" spans="1:60" ht="15" customHeight="1">
      <c r="A276" s="106">
        <v>269</v>
      </c>
      <c r="B276" s="107" t="s">
        <v>216</v>
      </c>
      <c r="C276" s="107" t="s">
        <v>623</v>
      </c>
      <c r="D276" s="107" t="s">
        <v>624</v>
      </c>
      <c r="E276" s="107" t="s">
        <v>195</v>
      </c>
      <c r="F276" s="75">
        <v>2613.6</v>
      </c>
    </row>
    <row r="277" spans="1:60" ht="15" customHeight="1">
      <c r="A277" s="106">
        <v>270</v>
      </c>
      <c r="B277" s="107" t="s">
        <v>219</v>
      </c>
      <c r="C277" s="107" t="s">
        <v>625</v>
      </c>
      <c r="D277" s="107" t="s">
        <v>626</v>
      </c>
      <c r="E277" s="107" t="s">
        <v>195</v>
      </c>
      <c r="F277" s="75">
        <v>100.23</v>
      </c>
    </row>
    <row r="278" spans="1:60" ht="15" customHeight="1">
      <c r="A278" s="106">
        <v>271</v>
      </c>
      <c r="B278" s="107" t="s">
        <v>58</v>
      </c>
      <c r="C278" s="107" t="s">
        <v>627</v>
      </c>
      <c r="D278" s="107" t="s">
        <v>335</v>
      </c>
      <c r="E278" s="107" t="s">
        <v>195</v>
      </c>
      <c r="F278" s="75">
        <v>7.08</v>
      </c>
    </row>
    <row r="279" spans="1:60" ht="15" customHeight="1">
      <c r="A279" s="106">
        <v>272</v>
      </c>
      <c r="B279" s="107" t="s">
        <v>58</v>
      </c>
      <c r="C279" s="107" t="s">
        <v>628</v>
      </c>
      <c r="D279" s="107" t="s">
        <v>335</v>
      </c>
      <c r="E279" s="107" t="s">
        <v>193</v>
      </c>
      <c r="F279" s="75">
        <v>343.92</v>
      </c>
    </row>
    <row r="280" spans="1:60" s="108" customFormat="1" ht="15" customHeight="1">
      <c r="A280" s="106">
        <v>273</v>
      </c>
      <c r="B280" s="107" t="s">
        <v>58</v>
      </c>
      <c r="C280" s="107" t="s">
        <v>629</v>
      </c>
      <c r="D280" s="107" t="s">
        <v>300</v>
      </c>
      <c r="E280" s="107" t="s">
        <v>193</v>
      </c>
      <c r="F280" s="75">
        <v>396.56</v>
      </c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  <c r="AH280" s="109"/>
      <c r="AI280" s="109"/>
      <c r="AJ280" s="109"/>
      <c r="AK280" s="109"/>
      <c r="AL280" s="109"/>
      <c r="AM280" s="109"/>
      <c r="AN280" s="109"/>
      <c r="AO280" s="109"/>
      <c r="AP280" s="109"/>
      <c r="AQ280" s="109"/>
      <c r="AR280" s="109"/>
      <c r="AS280" s="109"/>
      <c r="AT280" s="109"/>
      <c r="AU280" s="109"/>
      <c r="AV280" s="109"/>
      <c r="AW280" s="109"/>
      <c r="AX280" s="109"/>
      <c r="AY280" s="109"/>
      <c r="AZ280" s="109"/>
      <c r="BA280" s="109"/>
      <c r="BB280" s="109"/>
      <c r="BC280" s="109"/>
      <c r="BD280" s="109"/>
      <c r="BE280" s="109"/>
      <c r="BF280" s="109"/>
      <c r="BG280" s="109"/>
      <c r="BH280" s="109"/>
    </row>
    <row r="281" spans="1:60" ht="15" customHeight="1">
      <c r="A281" s="106">
        <v>274</v>
      </c>
      <c r="B281" s="107" t="s">
        <v>58</v>
      </c>
      <c r="C281" s="107" t="s">
        <v>630</v>
      </c>
      <c r="D281" s="107" t="s">
        <v>631</v>
      </c>
      <c r="E281" s="107" t="s">
        <v>195</v>
      </c>
      <c r="F281" s="75">
        <v>1045.6400000000001</v>
      </c>
    </row>
    <row r="282" spans="1:60" ht="15" customHeight="1">
      <c r="A282" s="106">
        <v>275</v>
      </c>
      <c r="B282" s="107" t="s">
        <v>219</v>
      </c>
      <c r="C282" s="107" t="s">
        <v>630</v>
      </c>
      <c r="D282" s="107" t="s">
        <v>632</v>
      </c>
      <c r="E282" s="107" t="s">
        <v>195</v>
      </c>
      <c r="F282" s="75">
        <v>488.07</v>
      </c>
    </row>
    <row r="283" spans="1:60" ht="15" customHeight="1">
      <c r="A283" s="106">
        <v>276</v>
      </c>
      <c r="B283" s="107" t="s">
        <v>58</v>
      </c>
      <c r="C283" s="107" t="s">
        <v>633</v>
      </c>
      <c r="D283" s="107" t="s">
        <v>634</v>
      </c>
      <c r="E283" s="107" t="s">
        <v>195</v>
      </c>
      <c r="F283" s="75">
        <v>9068.01</v>
      </c>
    </row>
    <row r="284" spans="1:60" ht="15" customHeight="1">
      <c r="A284" s="106">
        <v>277</v>
      </c>
      <c r="B284" s="107" t="s">
        <v>58</v>
      </c>
      <c r="C284" s="107" t="s">
        <v>635</v>
      </c>
      <c r="D284" s="107" t="s">
        <v>335</v>
      </c>
      <c r="E284" s="107" t="s">
        <v>195</v>
      </c>
      <c r="F284" s="75">
        <v>24311.119999999999</v>
      </c>
    </row>
    <row r="285" spans="1:60" ht="15" customHeight="1">
      <c r="A285" s="106">
        <v>278</v>
      </c>
      <c r="B285" s="107" t="s">
        <v>58</v>
      </c>
      <c r="C285" s="107" t="s">
        <v>636</v>
      </c>
      <c r="D285" s="107" t="s">
        <v>637</v>
      </c>
      <c r="E285" s="107" t="s">
        <v>193</v>
      </c>
      <c r="F285" s="75">
        <v>6946.3600000000197</v>
      </c>
    </row>
    <row r="286" spans="1:60" ht="15" customHeight="1">
      <c r="A286" s="106">
        <v>279</v>
      </c>
      <c r="B286" s="107" t="s">
        <v>196</v>
      </c>
      <c r="C286" s="107" t="s">
        <v>638</v>
      </c>
      <c r="D286" s="107" t="s">
        <v>639</v>
      </c>
      <c r="E286" s="107" t="s">
        <v>193</v>
      </c>
      <c r="F286" s="75">
        <v>99.86</v>
      </c>
    </row>
    <row r="287" spans="1:60" ht="15" customHeight="1">
      <c r="A287" s="106">
        <v>280</v>
      </c>
      <c r="B287" s="107" t="s">
        <v>190</v>
      </c>
      <c r="C287" s="107" t="s">
        <v>640</v>
      </c>
      <c r="D287" s="107" t="s">
        <v>641</v>
      </c>
      <c r="E287" s="107" t="s">
        <v>195</v>
      </c>
      <c r="F287" s="75">
        <v>16.739999999999998</v>
      </c>
    </row>
    <row r="288" spans="1:60" ht="15" customHeight="1">
      <c r="A288" s="106">
        <v>281</v>
      </c>
      <c r="B288" s="107" t="s">
        <v>58</v>
      </c>
      <c r="C288" s="107" t="s">
        <v>642</v>
      </c>
      <c r="D288" s="107" t="s">
        <v>643</v>
      </c>
      <c r="E288" s="107" t="s">
        <v>193</v>
      </c>
      <c r="F288" s="75">
        <v>1405.95</v>
      </c>
    </row>
    <row r="289" spans="1:60" ht="15" customHeight="1">
      <c r="A289" s="106">
        <v>282</v>
      </c>
      <c r="B289" s="107" t="s">
        <v>58</v>
      </c>
      <c r="C289" s="107" t="s">
        <v>644</v>
      </c>
      <c r="D289" s="107" t="s">
        <v>645</v>
      </c>
      <c r="E289" s="107" t="s">
        <v>195</v>
      </c>
      <c r="F289" s="75">
        <v>6251.1299999999901</v>
      </c>
    </row>
    <row r="290" spans="1:60" ht="15" customHeight="1">
      <c r="A290" s="106">
        <v>283</v>
      </c>
      <c r="B290" s="107" t="s">
        <v>196</v>
      </c>
      <c r="C290" s="107" t="s">
        <v>646</v>
      </c>
      <c r="D290" s="107" t="s">
        <v>408</v>
      </c>
      <c r="E290" s="107" t="s">
        <v>195</v>
      </c>
      <c r="F290" s="75">
        <v>386.38</v>
      </c>
    </row>
    <row r="291" spans="1:60" s="108" customFormat="1" ht="15" customHeight="1">
      <c r="A291" s="106">
        <v>284</v>
      </c>
      <c r="B291" s="107" t="s">
        <v>58</v>
      </c>
      <c r="C291" s="107" t="s">
        <v>647</v>
      </c>
      <c r="D291" s="107" t="s">
        <v>648</v>
      </c>
      <c r="E291" s="107" t="s">
        <v>195</v>
      </c>
      <c r="F291" s="75">
        <v>40.909999999999997</v>
      </c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/>
      <c r="AL291" s="109"/>
      <c r="AM291" s="109"/>
      <c r="AN291" s="109"/>
      <c r="AO291" s="109"/>
      <c r="AP291" s="109"/>
      <c r="AQ291" s="109"/>
      <c r="AR291" s="109"/>
      <c r="AS291" s="109"/>
      <c r="AT291" s="109"/>
      <c r="AU291" s="109"/>
      <c r="AV291" s="109"/>
      <c r="AW291" s="109"/>
      <c r="AX291" s="109"/>
      <c r="AY291" s="109"/>
      <c r="AZ291" s="109"/>
      <c r="BA291" s="109"/>
      <c r="BB291" s="109"/>
      <c r="BC291" s="109"/>
      <c r="BD291" s="109"/>
      <c r="BE291" s="109"/>
      <c r="BF291" s="109"/>
      <c r="BG291" s="109"/>
      <c r="BH291" s="109"/>
    </row>
    <row r="292" spans="1:60" ht="15" customHeight="1">
      <c r="A292" s="106">
        <v>285</v>
      </c>
      <c r="B292" s="107" t="s">
        <v>190</v>
      </c>
      <c r="C292" s="107" t="s">
        <v>649</v>
      </c>
      <c r="D292" s="107" t="s">
        <v>380</v>
      </c>
      <c r="E292" s="107" t="s">
        <v>195</v>
      </c>
      <c r="F292" s="75">
        <v>237.13</v>
      </c>
    </row>
    <row r="293" spans="1:60" ht="15" customHeight="1">
      <c r="A293" s="106">
        <v>286</v>
      </c>
      <c r="B293" s="107" t="s">
        <v>219</v>
      </c>
      <c r="C293" s="107" t="s">
        <v>650</v>
      </c>
      <c r="D293" s="107" t="s">
        <v>263</v>
      </c>
      <c r="E293" s="107" t="s">
        <v>195</v>
      </c>
      <c r="F293" s="75">
        <v>18.73</v>
      </c>
    </row>
    <row r="294" spans="1:60" ht="15" customHeight="1">
      <c r="A294" s="106">
        <v>287</v>
      </c>
      <c r="B294" s="107" t="s">
        <v>190</v>
      </c>
      <c r="C294" s="107" t="s">
        <v>651</v>
      </c>
      <c r="D294" s="107" t="s">
        <v>341</v>
      </c>
      <c r="E294" s="107" t="s">
        <v>195</v>
      </c>
      <c r="F294" s="75">
        <v>316.81</v>
      </c>
    </row>
    <row r="295" spans="1:60" ht="15" customHeight="1">
      <c r="A295" s="106">
        <v>288</v>
      </c>
      <c r="B295" s="107" t="s">
        <v>58</v>
      </c>
      <c r="C295" s="107" t="s">
        <v>652</v>
      </c>
      <c r="D295" s="107" t="s">
        <v>213</v>
      </c>
      <c r="E295" s="107" t="s">
        <v>195</v>
      </c>
      <c r="F295" s="75">
        <v>810.83</v>
      </c>
    </row>
    <row r="296" spans="1:60" ht="15" customHeight="1">
      <c r="A296" s="106">
        <v>289</v>
      </c>
      <c r="B296" s="107" t="s">
        <v>219</v>
      </c>
      <c r="C296" s="107" t="s">
        <v>653</v>
      </c>
      <c r="D296" s="107" t="s">
        <v>282</v>
      </c>
      <c r="E296" s="107" t="s">
        <v>195</v>
      </c>
      <c r="F296" s="75">
        <v>37</v>
      </c>
    </row>
    <row r="297" spans="1:60" ht="15" customHeight="1">
      <c r="A297" s="106">
        <v>290</v>
      </c>
      <c r="B297" s="107" t="s">
        <v>190</v>
      </c>
      <c r="C297" s="107" t="s">
        <v>654</v>
      </c>
      <c r="D297" s="107" t="s">
        <v>655</v>
      </c>
      <c r="E297" s="107" t="s">
        <v>193</v>
      </c>
      <c r="F297" s="75">
        <v>329.1</v>
      </c>
    </row>
    <row r="298" spans="1:60" ht="15" customHeight="1">
      <c r="A298" s="106">
        <v>291</v>
      </c>
      <c r="B298" s="107" t="s">
        <v>219</v>
      </c>
      <c r="C298" s="107" t="s">
        <v>656</v>
      </c>
      <c r="D298" s="107" t="s">
        <v>657</v>
      </c>
      <c r="E298" s="107" t="s">
        <v>195</v>
      </c>
      <c r="F298" s="75">
        <v>444.36</v>
      </c>
    </row>
    <row r="299" spans="1:60" ht="15" customHeight="1">
      <c r="A299" s="106">
        <v>292</v>
      </c>
      <c r="B299" s="107" t="s">
        <v>196</v>
      </c>
      <c r="C299" s="107" t="s">
        <v>658</v>
      </c>
      <c r="D299" s="107" t="s">
        <v>659</v>
      </c>
      <c r="E299" s="107" t="s">
        <v>193</v>
      </c>
      <c r="F299" s="75">
        <v>1174.32</v>
      </c>
    </row>
    <row r="300" spans="1:60" ht="15" customHeight="1">
      <c r="A300" s="106">
        <v>293</v>
      </c>
      <c r="B300" s="107" t="s">
        <v>342</v>
      </c>
      <c r="C300" s="107" t="s">
        <v>660</v>
      </c>
      <c r="D300" s="107" t="s">
        <v>78</v>
      </c>
      <c r="E300" s="107" t="s">
        <v>195</v>
      </c>
      <c r="F300" s="75">
        <v>4605.2</v>
      </c>
    </row>
    <row r="301" spans="1:60" ht="15" customHeight="1">
      <c r="A301" s="106">
        <v>294</v>
      </c>
      <c r="B301" s="107" t="s">
        <v>190</v>
      </c>
      <c r="C301" s="107" t="s">
        <v>661</v>
      </c>
      <c r="D301" s="107" t="s">
        <v>303</v>
      </c>
      <c r="E301" s="107" t="s">
        <v>193</v>
      </c>
      <c r="F301" s="75">
        <v>99.86</v>
      </c>
    </row>
    <row r="302" spans="1:60" ht="15" customHeight="1">
      <c r="A302" s="106">
        <v>295</v>
      </c>
      <c r="B302" s="107" t="s">
        <v>248</v>
      </c>
      <c r="C302" s="107" t="s">
        <v>662</v>
      </c>
      <c r="D302" s="107" t="s">
        <v>300</v>
      </c>
      <c r="E302" s="107" t="s">
        <v>195</v>
      </c>
      <c r="F302" s="75">
        <v>9550.0699999999706</v>
      </c>
    </row>
    <row r="303" spans="1:60" ht="15" customHeight="1">
      <c r="A303" s="106">
        <v>296</v>
      </c>
      <c r="B303" s="107" t="s">
        <v>219</v>
      </c>
      <c r="C303" s="107" t="s">
        <v>663</v>
      </c>
      <c r="D303" s="107" t="s">
        <v>415</v>
      </c>
      <c r="E303" s="107" t="s">
        <v>195</v>
      </c>
      <c r="F303" s="75">
        <v>165.04</v>
      </c>
    </row>
    <row r="304" spans="1:60" ht="15" customHeight="1">
      <c r="A304" s="106">
        <v>297</v>
      </c>
      <c r="B304" s="107" t="s">
        <v>219</v>
      </c>
      <c r="C304" s="107" t="s">
        <v>664</v>
      </c>
      <c r="D304" s="107" t="s">
        <v>665</v>
      </c>
      <c r="E304" s="107" t="s">
        <v>193</v>
      </c>
      <c r="F304" s="75">
        <v>18.73</v>
      </c>
    </row>
    <row r="305" spans="1:6" ht="15" customHeight="1">
      <c r="A305" s="106">
        <v>298</v>
      </c>
      <c r="B305" s="107" t="s">
        <v>248</v>
      </c>
      <c r="C305" s="107" t="s">
        <v>666</v>
      </c>
      <c r="D305" s="107" t="s">
        <v>356</v>
      </c>
      <c r="E305" s="107" t="s">
        <v>193</v>
      </c>
      <c r="F305" s="75">
        <v>1872.2</v>
      </c>
    </row>
    <row r="306" spans="1:6" ht="15" customHeight="1">
      <c r="A306" s="106">
        <v>299</v>
      </c>
      <c r="B306" s="107" t="s">
        <v>219</v>
      </c>
      <c r="C306" s="107" t="s">
        <v>667</v>
      </c>
      <c r="D306" s="107" t="s">
        <v>668</v>
      </c>
      <c r="E306" s="107" t="s">
        <v>195</v>
      </c>
      <c r="F306" s="75">
        <v>405.12</v>
      </c>
    </row>
    <row r="307" spans="1:6" ht="15" customHeight="1">
      <c r="A307" s="106">
        <v>300</v>
      </c>
      <c r="B307" s="107" t="s">
        <v>219</v>
      </c>
      <c r="C307" s="107" t="s">
        <v>669</v>
      </c>
      <c r="D307" s="107" t="s">
        <v>670</v>
      </c>
      <c r="E307" s="107" t="s">
        <v>195</v>
      </c>
      <c r="F307" s="75">
        <v>37.25</v>
      </c>
    </row>
    <row r="308" spans="1:6" ht="15" customHeight="1">
      <c r="A308" s="106">
        <v>301</v>
      </c>
      <c r="B308" s="107" t="s">
        <v>219</v>
      </c>
      <c r="C308" s="107" t="s">
        <v>671</v>
      </c>
      <c r="D308" s="107" t="s">
        <v>590</v>
      </c>
      <c r="E308" s="107" t="s">
        <v>195</v>
      </c>
      <c r="F308" s="75">
        <v>18.73</v>
      </c>
    </row>
    <row r="309" spans="1:6" ht="15" customHeight="1">
      <c r="A309" s="106">
        <v>302</v>
      </c>
      <c r="B309" s="107" t="s">
        <v>58</v>
      </c>
      <c r="C309" s="107" t="s">
        <v>672</v>
      </c>
      <c r="D309" s="107" t="s">
        <v>362</v>
      </c>
      <c r="E309" s="107" t="s">
        <v>195</v>
      </c>
      <c r="F309" s="75">
        <v>1251.8900000000001</v>
      </c>
    </row>
    <row r="310" spans="1:6" ht="15" customHeight="1">
      <c r="A310" s="106">
        <v>303</v>
      </c>
      <c r="B310" s="107" t="s">
        <v>58</v>
      </c>
      <c r="C310" s="107" t="s">
        <v>673</v>
      </c>
      <c r="D310" s="107" t="s">
        <v>674</v>
      </c>
      <c r="E310" s="107" t="s">
        <v>195</v>
      </c>
      <c r="F310" s="75">
        <v>723.09</v>
      </c>
    </row>
    <row r="311" spans="1:6" ht="15" customHeight="1">
      <c r="A311" s="106">
        <v>304</v>
      </c>
      <c r="B311" s="107" t="s">
        <v>58</v>
      </c>
      <c r="C311" s="107" t="s">
        <v>675</v>
      </c>
      <c r="D311" s="107" t="s">
        <v>676</v>
      </c>
      <c r="E311" s="107" t="s">
        <v>195</v>
      </c>
      <c r="F311" s="75">
        <v>4077.18</v>
      </c>
    </row>
    <row r="312" spans="1:6" ht="15" customHeight="1">
      <c r="A312" s="106">
        <v>305</v>
      </c>
      <c r="B312" s="107" t="s">
        <v>196</v>
      </c>
      <c r="C312" s="107" t="s">
        <v>677</v>
      </c>
      <c r="D312" s="107" t="s">
        <v>62</v>
      </c>
      <c r="E312" s="107" t="s">
        <v>193</v>
      </c>
      <c r="F312" s="75">
        <v>5005.45</v>
      </c>
    </row>
    <row r="313" spans="1:6" ht="15" customHeight="1">
      <c r="A313" s="106">
        <v>306</v>
      </c>
      <c r="B313" s="107" t="s">
        <v>190</v>
      </c>
      <c r="C313" s="107" t="s">
        <v>678</v>
      </c>
      <c r="D313" s="107" t="s">
        <v>444</v>
      </c>
      <c r="E313" s="107" t="s">
        <v>195</v>
      </c>
      <c r="F313" s="75">
        <v>2450.52</v>
      </c>
    </row>
    <row r="314" spans="1:6" ht="15" customHeight="1">
      <c r="A314" s="106">
        <v>307</v>
      </c>
      <c r="B314" s="107" t="s">
        <v>352</v>
      </c>
      <c r="C314" s="107" t="s">
        <v>679</v>
      </c>
      <c r="D314" s="107" t="s">
        <v>668</v>
      </c>
      <c r="E314" s="107" t="s">
        <v>195</v>
      </c>
      <c r="F314" s="75">
        <v>2502.73</v>
      </c>
    </row>
    <row r="315" spans="1:6" ht="15" customHeight="1">
      <c r="A315" s="106">
        <v>308</v>
      </c>
      <c r="B315" s="107" t="s">
        <v>190</v>
      </c>
      <c r="C315" s="107" t="s">
        <v>680</v>
      </c>
      <c r="D315" s="107" t="s">
        <v>681</v>
      </c>
      <c r="E315" s="107" t="s">
        <v>193</v>
      </c>
      <c r="F315" s="75">
        <v>71.08</v>
      </c>
    </row>
    <row r="316" spans="1:6" ht="15" customHeight="1">
      <c r="A316" s="106">
        <v>309</v>
      </c>
      <c r="B316" s="107" t="s">
        <v>190</v>
      </c>
      <c r="C316" s="107" t="s">
        <v>682</v>
      </c>
      <c r="D316" s="107" t="s">
        <v>64</v>
      </c>
      <c r="E316" s="107" t="s">
        <v>195</v>
      </c>
      <c r="F316" s="75">
        <v>688.6</v>
      </c>
    </row>
    <row r="317" spans="1:6" ht="15" customHeight="1">
      <c r="A317" s="106">
        <v>310</v>
      </c>
      <c r="B317" s="107" t="s">
        <v>58</v>
      </c>
      <c r="C317" s="107" t="s">
        <v>683</v>
      </c>
      <c r="D317" s="107" t="s">
        <v>684</v>
      </c>
      <c r="E317" s="107" t="s">
        <v>195</v>
      </c>
      <c r="F317" s="75">
        <v>1846.12</v>
      </c>
    </row>
    <row r="318" spans="1:6" ht="15" customHeight="1">
      <c r="A318" s="106">
        <v>311</v>
      </c>
      <c r="B318" s="107" t="s">
        <v>190</v>
      </c>
      <c r="C318" s="107" t="s">
        <v>683</v>
      </c>
      <c r="D318" s="107" t="s">
        <v>685</v>
      </c>
      <c r="E318" s="107" t="s">
        <v>195</v>
      </c>
      <c r="F318" s="75">
        <v>1586.24</v>
      </c>
    </row>
    <row r="319" spans="1:6" ht="15" customHeight="1">
      <c r="A319" s="106">
        <v>312</v>
      </c>
      <c r="B319" s="107" t="s">
        <v>58</v>
      </c>
      <c r="C319" s="107" t="s">
        <v>686</v>
      </c>
      <c r="D319" s="107" t="s">
        <v>687</v>
      </c>
      <c r="E319" s="107" t="s">
        <v>195</v>
      </c>
      <c r="F319" s="75">
        <v>1778.72</v>
      </c>
    </row>
    <row r="320" spans="1:6" ht="15" customHeight="1">
      <c r="A320" s="106">
        <v>313</v>
      </c>
      <c r="B320" s="107" t="s">
        <v>196</v>
      </c>
      <c r="C320" s="107" t="s">
        <v>688</v>
      </c>
      <c r="D320" s="107" t="s">
        <v>349</v>
      </c>
      <c r="E320" s="107" t="s">
        <v>193</v>
      </c>
      <c r="F320" s="75">
        <v>3513.52</v>
      </c>
    </row>
    <row r="321" spans="1:6" ht="15" customHeight="1">
      <c r="A321" s="106">
        <v>314</v>
      </c>
      <c r="B321" s="107" t="s">
        <v>70</v>
      </c>
      <c r="C321" s="107" t="s">
        <v>71</v>
      </c>
      <c r="D321" s="107" t="s">
        <v>72</v>
      </c>
      <c r="E321" s="107" t="s">
        <v>195</v>
      </c>
      <c r="F321" s="75">
        <v>36571.660000000003</v>
      </c>
    </row>
    <row r="322" spans="1:6" ht="15" customHeight="1">
      <c r="A322" s="106">
        <v>315</v>
      </c>
      <c r="B322" s="107" t="s">
        <v>224</v>
      </c>
      <c r="C322" s="107" t="s">
        <v>71</v>
      </c>
      <c r="D322" s="107" t="s">
        <v>561</v>
      </c>
      <c r="E322" s="107" t="s">
        <v>193</v>
      </c>
      <c r="F322" s="75">
        <v>16.739999999999998</v>
      </c>
    </row>
    <row r="323" spans="1:6" ht="15" customHeight="1">
      <c r="A323" s="106">
        <v>316</v>
      </c>
      <c r="B323" s="107" t="s">
        <v>58</v>
      </c>
      <c r="C323" s="107" t="s">
        <v>689</v>
      </c>
      <c r="D323" s="107" t="s">
        <v>243</v>
      </c>
      <c r="E323" s="107" t="s">
        <v>195</v>
      </c>
      <c r="F323" s="75">
        <v>7411.1199999999899</v>
      </c>
    </row>
    <row r="324" spans="1:6" ht="15" customHeight="1">
      <c r="A324" s="106">
        <v>317</v>
      </c>
      <c r="B324" s="107" t="s">
        <v>190</v>
      </c>
      <c r="C324" s="107" t="s">
        <v>690</v>
      </c>
      <c r="D324" s="107" t="s">
        <v>691</v>
      </c>
      <c r="E324" s="107" t="s">
        <v>195</v>
      </c>
      <c r="F324" s="75">
        <v>602.57000000000005</v>
      </c>
    </row>
    <row r="325" spans="1:6" ht="15" customHeight="1">
      <c r="A325" s="106">
        <v>318</v>
      </c>
      <c r="B325" s="107" t="s">
        <v>219</v>
      </c>
      <c r="C325" s="107" t="s">
        <v>692</v>
      </c>
      <c r="D325" s="107" t="s">
        <v>693</v>
      </c>
      <c r="E325" s="107" t="s">
        <v>195</v>
      </c>
      <c r="F325" s="75">
        <v>11.03</v>
      </c>
    </row>
    <row r="326" spans="1:6" ht="15" customHeight="1">
      <c r="A326" s="106">
        <v>319</v>
      </c>
      <c r="B326" s="107" t="s">
        <v>248</v>
      </c>
      <c r="C326" s="107" t="s">
        <v>694</v>
      </c>
      <c r="D326" s="107" t="s">
        <v>695</v>
      </c>
      <c r="E326" s="107" t="s">
        <v>195</v>
      </c>
      <c r="F326" s="75">
        <v>1436.17</v>
      </c>
    </row>
    <row r="327" spans="1:6" ht="15" customHeight="1">
      <c r="A327" s="106">
        <v>320</v>
      </c>
      <c r="B327" s="107" t="s">
        <v>219</v>
      </c>
      <c r="C327" s="107" t="s">
        <v>696</v>
      </c>
      <c r="D327" s="107" t="s">
        <v>697</v>
      </c>
      <c r="E327" s="107" t="s">
        <v>195</v>
      </c>
      <c r="F327" s="75">
        <v>37.46</v>
      </c>
    </row>
    <row r="328" spans="1:6" ht="15" customHeight="1">
      <c r="A328" s="106">
        <v>321</v>
      </c>
      <c r="B328" s="107" t="s">
        <v>190</v>
      </c>
      <c r="C328" s="107" t="s">
        <v>698</v>
      </c>
      <c r="D328" s="107" t="s">
        <v>699</v>
      </c>
      <c r="E328" s="107" t="s">
        <v>193</v>
      </c>
      <c r="F328" s="75">
        <v>118.6</v>
      </c>
    </row>
    <row r="329" spans="1:6" ht="15" customHeight="1">
      <c r="A329" s="106">
        <v>322</v>
      </c>
      <c r="B329" s="107" t="s">
        <v>190</v>
      </c>
      <c r="C329" s="107" t="s">
        <v>700</v>
      </c>
      <c r="D329" s="107" t="s">
        <v>78</v>
      </c>
      <c r="E329" s="107" t="s">
        <v>195</v>
      </c>
      <c r="F329" s="75">
        <v>796.03</v>
      </c>
    </row>
    <row r="330" spans="1:6" ht="15" customHeight="1">
      <c r="A330" s="106">
        <v>323</v>
      </c>
      <c r="B330" s="107" t="s">
        <v>219</v>
      </c>
      <c r="C330" s="107" t="s">
        <v>701</v>
      </c>
      <c r="D330" s="107" t="s">
        <v>356</v>
      </c>
      <c r="E330" s="107" t="s">
        <v>195</v>
      </c>
      <c r="F330" s="75">
        <v>7.81</v>
      </c>
    </row>
    <row r="331" spans="1:6" ht="15" customHeight="1">
      <c r="A331" s="106">
        <v>324</v>
      </c>
      <c r="B331" s="107" t="s">
        <v>190</v>
      </c>
      <c r="C331" s="107" t="s">
        <v>702</v>
      </c>
      <c r="D331" s="107" t="s">
        <v>703</v>
      </c>
      <c r="E331" s="107" t="s">
        <v>195</v>
      </c>
      <c r="F331" s="75">
        <v>900.04</v>
      </c>
    </row>
    <row r="332" spans="1:6" ht="15" customHeight="1">
      <c r="A332" s="106">
        <v>325</v>
      </c>
      <c r="B332" s="107" t="s">
        <v>58</v>
      </c>
      <c r="C332" s="107" t="s">
        <v>704</v>
      </c>
      <c r="D332" s="107" t="s">
        <v>705</v>
      </c>
      <c r="E332" s="107" t="s">
        <v>195</v>
      </c>
      <c r="F332" s="75">
        <v>1642.66</v>
      </c>
    </row>
    <row r="333" spans="1:6" ht="15" customHeight="1">
      <c r="A333" s="106">
        <v>326</v>
      </c>
      <c r="B333" s="107" t="s">
        <v>270</v>
      </c>
      <c r="C333" s="107" t="s">
        <v>706</v>
      </c>
      <c r="D333" s="107" t="s">
        <v>280</v>
      </c>
      <c r="E333" s="107" t="s">
        <v>195</v>
      </c>
      <c r="F333" s="75">
        <v>6458</v>
      </c>
    </row>
    <row r="334" spans="1:6" ht="15" customHeight="1">
      <c r="A334" s="106">
        <v>327</v>
      </c>
      <c r="B334" s="107" t="s">
        <v>58</v>
      </c>
      <c r="C334" s="107" t="s">
        <v>707</v>
      </c>
      <c r="D334" s="107" t="s">
        <v>708</v>
      </c>
      <c r="E334" s="107" t="s">
        <v>195</v>
      </c>
      <c r="F334" s="75">
        <v>321.20999999999998</v>
      </c>
    </row>
    <row r="335" spans="1:6" ht="15" customHeight="1">
      <c r="A335" s="106">
        <v>328</v>
      </c>
      <c r="B335" s="107" t="s">
        <v>58</v>
      </c>
      <c r="C335" s="107" t="s">
        <v>709</v>
      </c>
      <c r="D335" s="107" t="s">
        <v>710</v>
      </c>
      <c r="E335" s="107" t="s">
        <v>195</v>
      </c>
      <c r="F335" s="75">
        <v>277.57</v>
      </c>
    </row>
    <row r="336" spans="1:6" ht="15" customHeight="1">
      <c r="A336" s="106">
        <v>329</v>
      </c>
      <c r="B336" s="107" t="s">
        <v>58</v>
      </c>
      <c r="C336" s="107" t="s">
        <v>711</v>
      </c>
      <c r="D336" s="107" t="s">
        <v>712</v>
      </c>
      <c r="E336" s="107" t="s">
        <v>195</v>
      </c>
      <c r="F336" s="75">
        <v>1637.6</v>
      </c>
    </row>
    <row r="337" spans="1:19" ht="15" customHeight="1">
      <c r="A337" s="106">
        <v>330</v>
      </c>
      <c r="B337" s="107" t="s">
        <v>58</v>
      </c>
      <c r="C337" s="107" t="s">
        <v>713</v>
      </c>
      <c r="D337" s="107" t="s">
        <v>284</v>
      </c>
      <c r="E337" s="107" t="s">
        <v>195</v>
      </c>
      <c r="F337" s="75">
        <v>1339.73</v>
      </c>
    </row>
    <row r="338" spans="1:19" ht="15" customHeight="1">
      <c r="A338" s="106">
        <v>331</v>
      </c>
      <c r="B338" s="107" t="s">
        <v>196</v>
      </c>
      <c r="C338" s="107" t="s">
        <v>713</v>
      </c>
      <c r="D338" s="107" t="s">
        <v>78</v>
      </c>
      <c r="E338" s="107" t="s">
        <v>195</v>
      </c>
      <c r="F338" s="75">
        <v>1449.89</v>
      </c>
    </row>
    <row r="339" spans="1:19" ht="15" customHeight="1">
      <c r="A339" s="106">
        <v>332</v>
      </c>
      <c r="B339" s="107" t="s">
        <v>58</v>
      </c>
      <c r="C339" s="107" t="s">
        <v>714</v>
      </c>
      <c r="D339" s="107" t="s">
        <v>237</v>
      </c>
      <c r="E339" s="107" t="s">
        <v>195</v>
      </c>
      <c r="F339" s="75">
        <v>1966.9</v>
      </c>
    </row>
    <row r="340" spans="1:19" ht="15" customHeight="1">
      <c r="A340" s="106">
        <v>333</v>
      </c>
      <c r="B340" s="107" t="s">
        <v>216</v>
      </c>
      <c r="C340" s="107" t="s">
        <v>715</v>
      </c>
      <c r="D340" s="107" t="s">
        <v>716</v>
      </c>
      <c r="E340" s="107" t="s">
        <v>195</v>
      </c>
      <c r="F340" s="75">
        <v>2216.08</v>
      </c>
    </row>
    <row r="341" spans="1:19" ht="15" customHeight="1">
      <c r="A341" s="106">
        <v>334</v>
      </c>
      <c r="B341" s="107" t="s">
        <v>219</v>
      </c>
      <c r="C341" s="107" t="s">
        <v>715</v>
      </c>
      <c r="D341" s="107" t="s">
        <v>717</v>
      </c>
      <c r="E341" s="107" t="s">
        <v>195</v>
      </c>
      <c r="F341" s="75">
        <v>134.27000000000001</v>
      </c>
    </row>
    <row r="342" spans="1:19" ht="15" customHeight="1">
      <c r="A342" s="106">
        <v>335</v>
      </c>
      <c r="B342" s="107" t="s">
        <v>58</v>
      </c>
      <c r="C342" s="107" t="s">
        <v>715</v>
      </c>
      <c r="D342" s="107" t="s">
        <v>718</v>
      </c>
      <c r="E342" s="107" t="s">
        <v>195</v>
      </c>
      <c r="F342" s="75">
        <v>6198.0100000000102</v>
      </c>
    </row>
    <row r="343" spans="1:19" ht="15" customHeight="1">
      <c r="A343" s="106">
        <v>336</v>
      </c>
      <c r="B343" s="107" t="s">
        <v>219</v>
      </c>
      <c r="C343" s="107" t="s">
        <v>715</v>
      </c>
      <c r="D343" s="107" t="s">
        <v>719</v>
      </c>
      <c r="E343" s="107" t="s">
        <v>195</v>
      </c>
      <c r="F343" s="75">
        <v>199.44</v>
      </c>
    </row>
    <row r="344" spans="1:19" ht="15" customHeight="1">
      <c r="A344" s="106">
        <v>337</v>
      </c>
      <c r="B344" s="107" t="s">
        <v>58</v>
      </c>
      <c r="C344" s="107" t="s">
        <v>715</v>
      </c>
      <c r="D344" s="107" t="s">
        <v>720</v>
      </c>
      <c r="E344" s="107" t="s">
        <v>195</v>
      </c>
      <c r="F344" s="75">
        <v>34.28</v>
      </c>
    </row>
    <row r="345" spans="1:19" ht="15" customHeight="1">
      <c r="A345" s="106">
        <v>338</v>
      </c>
      <c r="B345" s="107" t="s">
        <v>67</v>
      </c>
      <c r="C345" s="107" t="s">
        <v>721</v>
      </c>
      <c r="D345" s="107" t="s">
        <v>722</v>
      </c>
      <c r="E345" s="107" t="s">
        <v>193</v>
      </c>
      <c r="F345" s="75">
        <v>236.57</v>
      </c>
    </row>
    <row r="346" spans="1:19" ht="15" customHeight="1">
      <c r="A346" s="106">
        <v>339</v>
      </c>
      <c r="B346" s="107" t="s">
        <v>58</v>
      </c>
      <c r="C346" s="107" t="s">
        <v>723</v>
      </c>
      <c r="D346" s="107" t="s">
        <v>724</v>
      </c>
      <c r="E346" s="107" t="s">
        <v>195</v>
      </c>
      <c r="F346" s="75">
        <v>8.02</v>
      </c>
    </row>
    <row r="347" spans="1:19" ht="15" customHeight="1">
      <c r="A347" s="106">
        <v>340</v>
      </c>
      <c r="B347" s="107" t="s">
        <v>58</v>
      </c>
      <c r="C347" s="107" t="s">
        <v>725</v>
      </c>
      <c r="D347" s="107" t="s">
        <v>438</v>
      </c>
      <c r="E347" s="107" t="s">
        <v>195</v>
      </c>
      <c r="F347" s="75">
        <v>934.95999999999901</v>
      </c>
    </row>
    <row r="348" spans="1:19" ht="15" customHeight="1">
      <c r="A348" s="106">
        <v>341</v>
      </c>
      <c r="B348" s="107" t="s">
        <v>58</v>
      </c>
      <c r="C348" s="107" t="s">
        <v>726</v>
      </c>
      <c r="D348" s="107" t="s">
        <v>727</v>
      </c>
      <c r="E348" s="107" t="s">
        <v>195</v>
      </c>
      <c r="F348" s="75">
        <v>3714.2</v>
      </c>
    </row>
    <row r="349" spans="1:19" ht="15" customHeight="1">
      <c r="A349" s="106">
        <v>342</v>
      </c>
      <c r="B349" s="107" t="s">
        <v>196</v>
      </c>
      <c r="C349" s="107" t="s">
        <v>728</v>
      </c>
      <c r="D349" s="107" t="s">
        <v>729</v>
      </c>
      <c r="E349" s="107" t="s">
        <v>195</v>
      </c>
      <c r="F349" s="75">
        <v>2903.3</v>
      </c>
    </row>
    <row r="350" spans="1:19" ht="15" customHeight="1">
      <c r="A350" s="106">
        <v>343</v>
      </c>
      <c r="B350" s="107" t="s">
        <v>190</v>
      </c>
      <c r="C350" s="107" t="s">
        <v>730</v>
      </c>
      <c r="D350" s="107" t="s">
        <v>369</v>
      </c>
      <c r="E350" s="107" t="s">
        <v>195</v>
      </c>
      <c r="F350" s="75">
        <v>782.86</v>
      </c>
      <c r="H350" s="110"/>
      <c r="L350" s="226"/>
      <c r="M350" s="226"/>
      <c r="N350" s="226"/>
      <c r="R350" s="227"/>
      <c r="S350" s="227"/>
    </row>
    <row r="351" spans="1:19" ht="15" customHeight="1">
      <c r="A351" s="106">
        <v>344</v>
      </c>
      <c r="B351" s="107" t="s">
        <v>275</v>
      </c>
      <c r="C351" s="107" t="s">
        <v>730</v>
      </c>
      <c r="D351" s="107" t="s">
        <v>335</v>
      </c>
      <c r="E351" s="107" t="s">
        <v>195</v>
      </c>
      <c r="F351" s="75">
        <v>102.15</v>
      </c>
      <c r="H351" s="110"/>
      <c r="L351" s="226"/>
      <c r="M351" s="226"/>
      <c r="N351" s="226"/>
      <c r="R351" s="227"/>
      <c r="S351" s="227"/>
    </row>
    <row r="352" spans="1:19" ht="15" customHeight="1">
      <c r="A352" s="106">
        <v>345</v>
      </c>
      <c r="B352" s="107" t="s">
        <v>219</v>
      </c>
      <c r="C352" s="107" t="s">
        <v>730</v>
      </c>
      <c r="D352" s="107" t="s">
        <v>731</v>
      </c>
      <c r="E352" s="107" t="s">
        <v>195</v>
      </c>
      <c r="F352" s="75">
        <v>2738.21</v>
      </c>
      <c r="H352" s="110"/>
      <c r="L352" s="226"/>
      <c r="M352" s="226"/>
      <c r="N352" s="226"/>
      <c r="R352" s="227"/>
      <c r="S352" s="227"/>
    </row>
    <row r="353" spans="1:19" ht="15" customHeight="1">
      <c r="A353" s="106">
        <v>346</v>
      </c>
      <c r="B353" s="107" t="s">
        <v>219</v>
      </c>
      <c r="C353" s="107" t="s">
        <v>732</v>
      </c>
      <c r="D353" s="107" t="s">
        <v>372</v>
      </c>
      <c r="E353" s="107" t="s">
        <v>193</v>
      </c>
      <c r="F353" s="75">
        <v>6.7</v>
      </c>
      <c r="H353" s="110"/>
      <c r="L353" s="226"/>
      <c r="M353" s="226"/>
      <c r="N353" s="226"/>
      <c r="R353" s="227"/>
      <c r="S353" s="227"/>
    </row>
    <row r="354" spans="1:19" ht="15" customHeight="1">
      <c r="A354" s="106">
        <v>347</v>
      </c>
      <c r="B354" s="107" t="s">
        <v>219</v>
      </c>
      <c r="C354" s="107" t="s">
        <v>733</v>
      </c>
      <c r="D354" s="107" t="s">
        <v>78</v>
      </c>
      <c r="E354" s="107" t="s">
        <v>195</v>
      </c>
      <c r="F354" s="75">
        <v>18.66</v>
      </c>
      <c r="H354" s="110"/>
      <c r="L354" s="226"/>
      <c r="M354" s="226"/>
      <c r="N354" s="226"/>
      <c r="R354" s="227"/>
      <c r="S354" s="227"/>
    </row>
    <row r="355" spans="1:19" ht="15" customHeight="1">
      <c r="A355" s="106">
        <v>348</v>
      </c>
      <c r="B355" s="107" t="s">
        <v>58</v>
      </c>
      <c r="C355" s="107" t="s">
        <v>734</v>
      </c>
      <c r="D355" s="107" t="s">
        <v>263</v>
      </c>
      <c r="E355" s="107" t="s">
        <v>195</v>
      </c>
      <c r="F355" s="75">
        <v>3888.17</v>
      </c>
      <c r="H355" s="110"/>
      <c r="L355" s="226"/>
      <c r="M355" s="226"/>
      <c r="N355" s="226"/>
      <c r="R355" s="227"/>
      <c r="S355" s="227"/>
    </row>
    <row r="356" spans="1:19" ht="15" customHeight="1">
      <c r="A356" s="106">
        <v>349</v>
      </c>
      <c r="B356" s="107" t="s">
        <v>270</v>
      </c>
      <c r="C356" s="107" t="s">
        <v>735</v>
      </c>
      <c r="D356" s="107" t="s">
        <v>304</v>
      </c>
      <c r="E356" s="107" t="s">
        <v>193</v>
      </c>
      <c r="F356" s="75">
        <v>17122.87</v>
      </c>
      <c r="H356" s="110"/>
      <c r="L356" s="226"/>
      <c r="M356" s="226"/>
      <c r="N356" s="226"/>
      <c r="R356" s="227"/>
      <c r="S356" s="227"/>
    </row>
    <row r="357" spans="1:19" ht="15" customHeight="1">
      <c r="A357" s="106">
        <v>350</v>
      </c>
      <c r="B357" s="107" t="s">
        <v>270</v>
      </c>
      <c r="C357" s="107" t="s">
        <v>735</v>
      </c>
      <c r="D357" s="107" t="s">
        <v>304</v>
      </c>
      <c r="E357" s="107" t="s">
        <v>195</v>
      </c>
      <c r="F357" s="75">
        <v>10249.870000000001</v>
      </c>
      <c r="H357" s="110"/>
      <c r="L357" s="226"/>
      <c r="M357" s="226"/>
      <c r="N357" s="226"/>
      <c r="R357" s="227"/>
      <c r="S357" s="227"/>
    </row>
    <row r="358" spans="1:19" ht="15" customHeight="1">
      <c r="A358" s="106">
        <v>351</v>
      </c>
      <c r="B358" s="107" t="s">
        <v>58</v>
      </c>
      <c r="C358" s="107" t="s">
        <v>736</v>
      </c>
      <c r="D358" s="107" t="s">
        <v>737</v>
      </c>
      <c r="E358" s="107" t="s">
        <v>195</v>
      </c>
      <c r="F358" s="75">
        <v>71.680000000000007</v>
      </c>
      <c r="H358" s="110"/>
      <c r="L358" s="226"/>
      <c r="M358" s="226"/>
      <c r="N358" s="226"/>
      <c r="R358" s="227"/>
      <c r="S358" s="227"/>
    </row>
    <row r="359" spans="1:19" ht="15" customHeight="1">
      <c r="A359" s="106">
        <v>352</v>
      </c>
      <c r="B359" s="107" t="s">
        <v>67</v>
      </c>
      <c r="C359" s="107" t="s">
        <v>738</v>
      </c>
      <c r="D359" s="107" t="s">
        <v>263</v>
      </c>
      <c r="E359" s="107" t="s">
        <v>193</v>
      </c>
      <c r="F359" s="75">
        <v>1533.42</v>
      </c>
      <c r="H359" s="110"/>
      <c r="L359" s="226"/>
      <c r="M359" s="226"/>
      <c r="N359" s="226"/>
      <c r="R359" s="227"/>
      <c r="S359" s="227"/>
    </row>
    <row r="360" spans="1:19" ht="15" customHeight="1">
      <c r="A360" s="106">
        <v>353</v>
      </c>
      <c r="B360" s="107" t="s">
        <v>248</v>
      </c>
      <c r="C360" s="107" t="s">
        <v>739</v>
      </c>
      <c r="D360" s="107" t="s">
        <v>740</v>
      </c>
      <c r="E360" s="107" t="s">
        <v>195</v>
      </c>
      <c r="F360" s="75">
        <v>992.05</v>
      </c>
      <c r="H360" s="110"/>
      <c r="L360" s="226"/>
      <c r="M360" s="226"/>
      <c r="N360" s="226"/>
      <c r="R360" s="227"/>
      <c r="S360" s="227"/>
    </row>
    <row r="361" spans="1:19" ht="15" customHeight="1">
      <c r="A361" s="106">
        <v>354</v>
      </c>
      <c r="B361" s="107" t="s">
        <v>58</v>
      </c>
      <c r="C361" s="107" t="s">
        <v>741</v>
      </c>
      <c r="D361" s="107" t="s">
        <v>64</v>
      </c>
      <c r="E361" s="107" t="s">
        <v>195</v>
      </c>
      <c r="F361" s="75">
        <v>139.21</v>
      </c>
      <c r="H361" s="110"/>
      <c r="L361" s="226"/>
      <c r="M361" s="226"/>
      <c r="N361" s="226"/>
      <c r="R361" s="227"/>
      <c r="S361" s="227"/>
    </row>
    <row r="362" spans="1:19" ht="15" customHeight="1">
      <c r="A362" s="106">
        <v>355</v>
      </c>
      <c r="B362" s="107" t="s">
        <v>58</v>
      </c>
      <c r="C362" s="107" t="s">
        <v>742</v>
      </c>
      <c r="D362" s="107" t="s">
        <v>315</v>
      </c>
      <c r="E362" s="107" t="s">
        <v>195</v>
      </c>
      <c r="F362" s="75">
        <v>9885.98</v>
      </c>
      <c r="H362" s="110"/>
      <c r="L362" s="226"/>
      <c r="M362" s="226"/>
      <c r="N362" s="226"/>
      <c r="R362" s="227"/>
      <c r="S362" s="227"/>
    </row>
    <row r="363" spans="1:19" ht="15" customHeight="1">
      <c r="A363" s="106">
        <v>356</v>
      </c>
      <c r="B363" s="107" t="s">
        <v>58</v>
      </c>
      <c r="C363" s="107" t="s">
        <v>743</v>
      </c>
      <c r="D363" s="107" t="s">
        <v>62</v>
      </c>
      <c r="E363" s="107" t="s">
        <v>195</v>
      </c>
      <c r="F363" s="75">
        <v>3195.23</v>
      </c>
      <c r="H363" s="110"/>
      <c r="L363" s="226"/>
      <c r="M363" s="226"/>
      <c r="N363" s="226"/>
      <c r="R363" s="227"/>
      <c r="S363" s="227"/>
    </row>
    <row r="364" spans="1:19" ht="15" customHeight="1">
      <c r="A364" s="106">
        <v>357</v>
      </c>
      <c r="B364" s="107" t="s">
        <v>58</v>
      </c>
      <c r="C364" s="107" t="s">
        <v>744</v>
      </c>
      <c r="D364" s="107" t="s">
        <v>745</v>
      </c>
      <c r="E364" s="107" t="s">
        <v>195</v>
      </c>
      <c r="F364" s="75">
        <v>68.959999999999994</v>
      </c>
      <c r="H364" s="110"/>
      <c r="L364" s="226"/>
      <c r="M364" s="226"/>
      <c r="N364" s="226"/>
      <c r="R364" s="227"/>
      <c r="S364" s="227"/>
    </row>
    <row r="365" spans="1:19" ht="15" customHeight="1">
      <c r="A365" s="106">
        <v>358</v>
      </c>
      <c r="B365" s="107" t="s">
        <v>67</v>
      </c>
      <c r="C365" s="107" t="s">
        <v>746</v>
      </c>
      <c r="D365" s="107" t="s">
        <v>747</v>
      </c>
      <c r="E365" s="107" t="s">
        <v>195</v>
      </c>
      <c r="F365" s="75">
        <v>134.97999999999999</v>
      </c>
      <c r="H365" s="110"/>
      <c r="L365" s="226"/>
      <c r="M365" s="226"/>
      <c r="N365" s="226"/>
      <c r="R365" s="227"/>
      <c r="S365" s="227"/>
    </row>
    <row r="366" spans="1:19" ht="15" customHeight="1">
      <c r="A366" s="106">
        <v>359</v>
      </c>
      <c r="B366" s="107" t="s">
        <v>58</v>
      </c>
      <c r="C366" s="107" t="s">
        <v>79</v>
      </c>
      <c r="D366" s="107" t="s">
        <v>80</v>
      </c>
      <c r="E366" s="107" t="s">
        <v>195</v>
      </c>
      <c r="F366" s="75">
        <v>29246.84</v>
      </c>
      <c r="H366" s="110"/>
      <c r="L366" s="226"/>
      <c r="M366" s="226"/>
      <c r="N366" s="226"/>
      <c r="O366" s="226"/>
      <c r="S366" s="111"/>
    </row>
    <row r="367" spans="1:19" ht="15" customHeight="1">
      <c r="A367" s="106">
        <v>360</v>
      </c>
      <c r="B367" s="107" t="s">
        <v>219</v>
      </c>
      <c r="C367" s="107" t="s">
        <v>748</v>
      </c>
      <c r="D367" s="107" t="s">
        <v>749</v>
      </c>
      <c r="E367" s="107" t="s">
        <v>195</v>
      </c>
      <c r="F367" s="75">
        <v>154.43</v>
      </c>
      <c r="H367" s="110"/>
      <c r="L367" s="226"/>
      <c r="M367" s="226"/>
      <c r="N367" s="226"/>
      <c r="O367" s="226"/>
      <c r="S367" s="111"/>
    </row>
    <row r="368" spans="1:19" ht="15" customHeight="1">
      <c r="A368" s="106">
        <v>361</v>
      </c>
      <c r="B368" s="107" t="s">
        <v>288</v>
      </c>
      <c r="C368" s="107" t="s">
        <v>750</v>
      </c>
      <c r="D368" s="107" t="s">
        <v>561</v>
      </c>
      <c r="E368" s="107" t="s">
        <v>195</v>
      </c>
      <c r="F368" s="75">
        <v>8494.84</v>
      </c>
      <c r="H368" s="110"/>
      <c r="L368" s="226"/>
      <c r="M368" s="226"/>
      <c r="N368" s="226"/>
      <c r="R368" s="227"/>
      <c r="S368" s="227"/>
    </row>
    <row r="369" spans="1:19" ht="15" customHeight="1">
      <c r="A369" s="106">
        <v>362</v>
      </c>
      <c r="B369" s="107" t="s">
        <v>196</v>
      </c>
      <c r="C369" s="107" t="s">
        <v>751</v>
      </c>
      <c r="D369" s="107" t="s">
        <v>752</v>
      </c>
      <c r="E369" s="107" t="s">
        <v>195</v>
      </c>
      <c r="F369" s="75">
        <v>4560.8900000000003</v>
      </c>
      <c r="H369" s="110"/>
      <c r="L369" s="226"/>
      <c r="M369" s="226"/>
      <c r="N369" s="226"/>
      <c r="R369" s="227"/>
      <c r="S369" s="227"/>
    </row>
    <row r="370" spans="1:19" ht="15" customHeight="1">
      <c r="A370" s="106">
        <v>363</v>
      </c>
      <c r="B370" s="107" t="s">
        <v>190</v>
      </c>
      <c r="C370" s="107" t="s">
        <v>753</v>
      </c>
      <c r="D370" s="107" t="s">
        <v>74</v>
      </c>
      <c r="E370" s="107" t="s">
        <v>195</v>
      </c>
      <c r="F370" s="75">
        <v>28829.3</v>
      </c>
      <c r="H370" s="110"/>
      <c r="L370" s="226"/>
      <c r="M370" s="226"/>
      <c r="N370" s="226"/>
      <c r="R370" s="227"/>
      <c r="S370" s="227"/>
    </row>
    <row r="371" spans="1:19" ht="15" customHeight="1">
      <c r="A371" s="106">
        <v>364</v>
      </c>
      <c r="B371" s="107" t="s">
        <v>58</v>
      </c>
      <c r="C371" s="107" t="s">
        <v>754</v>
      </c>
      <c r="D371" s="107" t="s">
        <v>755</v>
      </c>
      <c r="E371" s="107" t="s">
        <v>195</v>
      </c>
      <c r="F371" s="75">
        <v>221.5</v>
      </c>
      <c r="H371" s="110"/>
      <c r="L371" s="226"/>
      <c r="M371" s="226"/>
      <c r="N371" s="226"/>
      <c r="R371" s="227"/>
      <c r="S371" s="227"/>
    </row>
    <row r="372" spans="1:19" ht="15" customHeight="1">
      <c r="A372" s="106">
        <v>365</v>
      </c>
      <c r="B372" s="107" t="s">
        <v>58</v>
      </c>
      <c r="C372" s="107" t="s">
        <v>756</v>
      </c>
      <c r="D372" s="107" t="s">
        <v>757</v>
      </c>
      <c r="E372" s="107" t="s">
        <v>193</v>
      </c>
      <c r="F372" s="75">
        <v>9161.65</v>
      </c>
      <c r="H372" s="110"/>
      <c r="L372" s="226"/>
      <c r="M372" s="226"/>
      <c r="N372" s="226"/>
      <c r="R372" s="227"/>
      <c r="S372" s="227"/>
    </row>
    <row r="373" spans="1:19" ht="15" customHeight="1">
      <c r="A373" s="106">
        <v>366</v>
      </c>
      <c r="B373" s="107" t="s">
        <v>219</v>
      </c>
      <c r="C373" s="107" t="s">
        <v>758</v>
      </c>
      <c r="D373" s="107" t="s">
        <v>759</v>
      </c>
      <c r="E373" s="107" t="s">
        <v>195</v>
      </c>
      <c r="F373" s="75">
        <v>219.28</v>
      </c>
      <c r="H373" s="110"/>
      <c r="L373" s="226"/>
      <c r="M373" s="226"/>
      <c r="N373" s="226"/>
      <c r="R373" s="227"/>
      <c r="S373" s="227"/>
    </row>
    <row r="374" spans="1:19" ht="15" customHeight="1">
      <c r="A374" s="106">
        <v>367</v>
      </c>
      <c r="B374" s="107" t="s">
        <v>58</v>
      </c>
      <c r="C374" s="107" t="s">
        <v>760</v>
      </c>
      <c r="D374" s="107" t="s">
        <v>444</v>
      </c>
      <c r="E374" s="107" t="s">
        <v>195</v>
      </c>
      <c r="F374" s="75">
        <v>1704.03</v>
      </c>
      <c r="H374" s="110"/>
      <c r="L374" s="226"/>
      <c r="M374" s="226"/>
      <c r="N374" s="226"/>
      <c r="R374" s="227"/>
      <c r="S374" s="227"/>
    </row>
    <row r="375" spans="1:19" ht="15" customHeight="1">
      <c r="A375" s="106">
        <v>368</v>
      </c>
      <c r="B375" s="107" t="s">
        <v>224</v>
      </c>
      <c r="C375" s="107" t="s">
        <v>761</v>
      </c>
      <c r="D375" s="107" t="s">
        <v>313</v>
      </c>
      <c r="E375" s="107" t="s">
        <v>195</v>
      </c>
      <c r="F375" s="75">
        <v>16.739999999999998</v>
      </c>
      <c r="H375" s="110"/>
      <c r="L375" s="226"/>
      <c r="M375" s="226"/>
      <c r="N375" s="226"/>
      <c r="R375" s="227"/>
      <c r="S375" s="227"/>
    </row>
    <row r="376" spans="1:19" ht="15" customHeight="1">
      <c r="A376" s="106">
        <v>369</v>
      </c>
      <c r="B376" s="107" t="s">
        <v>58</v>
      </c>
      <c r="C376" s="107" t="s">
        <v>762</v>
      </c>
      <c r="D376" s="107" t="s">
        <v>763</v>
      </c>
      <c r="E376" s="107" t="s">
        <v>195</v>
      </c>
      <c r="F376" s="75">
        <v>41.22</v>
      </c>
      <c r="H376" s="110"/>
      <c r="L376" s="226"/>
      <c r="M376" s="226"/>
      <c r="N376" s="226"/>
      <c r="R376" s="227"/>
      <c r="S376" s="227"/>
    </row>
    <row r="377" spans="1:19" ht="15" customHeight="1">
      <c r="A377" s="106">
        <v>370</v>
      </c>
      <c r="B377" s="107" t="s">
        <v>248</v>
      </c>
      <c r="C377" s="107" t="s">
        <v>764</v>
      </c>
      <c r="D377" s="107" t="s">
        <v>444</v>
      </c>
      <c r="E377" s="107" t="s">
        <v>195</v>
      </c>
      <c r="F377" s="75">
        <v>744.98</v>
      </c>
      <c r="H377" s="110"/>
      <c r="L377" s="226"/>
      <c r="M377" s="226"/>
      <c r="N377" s="226"/>
      <c r="R377" s="227"/>
      <c r="S377" s="227"/>
    </row>
    <row r="378" spans="1:19" ht="15" customHeight="1">
      <c r="A378" s="106">
        <v>371</v>
      </c>
      <c r="B378" s="107" t="s">
        <v>58</v>
      </c>
      <c r="C378" s="107" t="s">
        <v>765</v>
      </c>
      <c r="D378" s="107" t="s">
        <v>766</v>
      </c>
      <c r="E378" s="107" t="s">
        <v>195</v>
      </c>
      <c r="F378" s="75">
        <v>854.38</v>
      </c>
      <c r="H378" s="110"/>
      <c r="L378" s="226"/>
      <c r="M378" s="226"/>
      <c r="N378" s="226"/>
      <c r="R378" s="227"/>
      <c r="S378" s="227"/>
    </row>
    <row r="379" spans="1:19" ht="15" customHeight="1">
      <c r="A379" s="106">
        <v>372</v>
      </c>
      <c r="B379" s="107" t="s">
        <v>58</v>
      </c>
      <c r="C379" s="107" t="s">
        <v>767</v>
      </c>
      <c r="D379" s="107" t="s">
        <v>768</v>
      </c>
      <c r="E379" s="107" t="s">
        <v>195</v>
      </c>
      <c r="F379" s="75">
        <v>167.76</v>
      </c>
      <c r="H379" s="110"/>
      <c r="L379" s="226"/>
      <c r="M379" s="226"/>
      <c r="N379" s="226"/>
      <c r="R379" s="227"/>
      <c r="S379" s="227"/>
    </row>
    <row r="380" spans="1:19" ht="15" customHeight="1">
      <c r="A380" s="106">
        <v>373</v>
      </c>
      <c r="B380" s="107" t="s">
        <v>58</v>
      </c>
      <c r="C380" s="107" t="s">
        <v>769</v>
      </c>
      <c r="D380" s="107" t="s">
        <v>770</v>
      </c>
      <c r="E380" s="107" t="s">
        <v>195</v>
      </c>
      <c r="F380" s="75">
        <v>5545.56</v>
      </c>
      <c r="H380" s="110"/>
      <c r="L380" s="226"/>
      <c r="M380" s="226"/>
      <c r="N380" s="226"/>
      <c r="R380" s="227"/>
      <c r="S380" s="227"/>
    </row>
    <row r="381" spans="1:19" ht="15" customHeight="1">
      <c r="A381" s="106">
        <v>374</v>
      </c>
      <c r="B381" s="107" t="s">
        <v>58</v>
      </c>
      <c r="C381" s="107" t="s">
        <v>771</v>
      </c>
      <c r="D381" s="107" t="s">
        <v>624</v>
      </c>
      <c r="E381" s="107" t="s">
        <v>195</v>
      </c>
      <c r="F381" s="75">
        <v>27.62</v>
      </c>
      <c r="H381" s="110"/>
      <c r="L381" s="226"/>
      <c r="M381" s="226"/>
      <c r="N381" s="226"/>
      <c r="R381" s="227"/>
      <c r="S381" s="227"/>
    </row>
    <row r="382" spans="1:19" ht="15" customHeight="1">
      <c r="A382" s="106">
        <v>375</v>
      </c>
      <c r="B382" s="107" t="s">
        <v>58</v>
      </c>
      <c r="C382" s="107" t="s">
        <v>772</v>
      </c>
      <c r="D382" s="107" t="s">
        <v>773</v>
      </c>
      <c r="E382" s="107" t="s">
        <v>195</v>
      </c>
      <c r="F382" s="75">
        <v>198.28</v>
      </c>
      <c r="H382" s="110"/>
      <c r="L382" s="226"/>
      <c r="M382" s="226"/>
      <c r="N382" s="226"/>
      <c r="R382" s="227"/>
      <c r="S382" s="227"/>
    </row>
    <row r="383" spans="1:19" ht="15" customHeight="1">
      <c r="A383" s="106">
        <v>376</v>
      </c>
      <c r="B383" s="107" t="s">
        <v>58</v>
      </c>
      <c r="C383" s="107" t="s">
        <v>772</v>
      </c>
      <c r="D383" s="107" t="s">
        <v>774</v>
      </c>
      <c r="E383" s="107" t="s">
        <v>193</v>
      </c>
      <c r="F383" s="75">
        <v>653.23</v>
      </c>
      <c r="H383" s="110"/>
      <c r="L383" s="226"/>
      <c r="M383" s="226"/>
      <c r="N383" s="226"/>
      <c r="R383" s="227"/>
      <c r="S383" s="227"/>
    </row>
    <row r="384" spans="1:19" ht="15" customHeight="1">
      <c r="A384" s="106">
        <v>377</v>
      </c>
      <c r="B384" s="107" t="s">
        <v>58</v>
      </c>
      <c r="C384" s="107" t="s">
        <v>775</v>
      </c>
      <c r="D384" s="107" t="s">
        <v>776</v>
      </c>
      <c r="E384" s="107" t="s">
        <v>195</v>
      </c>
      <c r="F384" s="75">
        <v>6337.73</v>
      </c>
      <c r="H384" s="110"/>
      <c r="L384" s="226"/>
      <c r="M384" s="226"/>
      <c r="N384" s="226"/>
      <c r="R384" s="227"/>
      <c r="S384" s="227"/>
    </row>
    <row r="385" spans="1:19" ht="15" customHeight="1">
      <c r="A385" s="106">
        <v>378</v>
      </c>
      <c r="B385" s="107" t="s">
        <v>196</v>
      </c>
      <c r="C385" s="107" t="s">
        <v>777</v>
      </c>
      <c r="D385" s="107" t="s">
        <v>313</v>
      </c>
      <c r="E385" s="107" t="s">
        <v>193</v>
      </c>
      <c r="F385" s="75">
        <v>1676.05</v>
      </c>
      <c r="H385" s="110"/>
      <c r="P385" s="225"/>
      <c r="Q385" s="225"/>
      <c r="R385" s="225"/>
      <c r="S385" s="111"/>
    </row>
    <row r="386" spans="1:19" ht="15" customHeight="1">
      <c r="A386" s="106">
        <v>379</v>
      </c>
      <c r="B386" s="107" t="s">
        <v>190</v>
      </c>
      <c r="C386" s="107" t="s">
        <v>778</v>
      </c>
      <c r="D386" s="107" t="s">
        <v>66</v>
      </c>
      <c r="E386" s="107" t="s">
        <v>195</v>
      </c>
      <c r="F386" s="75">
        <v>118.6</v>
      </c>
      <c r="H386" s="110"/>
      <c r="P386" s="225"/>
      <c r="Q386" s="225"/>
      <c r="R386" s="225"/>
      <c r="S386" s="111"/>
    </row>
    <row r="387" spans="1:19" ht="15" customHeight="1">
      <c r="A387" s="106">
        <v>380</v>
      </c>
      <c r="B387" s="107" t="s">
        <v>779</v>
      </c>
      <c r="C387" s="107" t="s">
        <v>780</v>
      </c>
      <c r="D387" s="107" t="s">
        <v>781</v>
      </c>
      <c r="E387" s="107" t="s">
        <v>195</v>
      </c>
      <c r="F387" s="75">
        <v>118.6</v>
      </c>
      <c r="H387" s="110"/>
      <c r="P387" s="225"/>
      <c r="Q387" s="225"/>
      <c r="R387" s="225"/>
      <c r="S387" s="111"/>
    </row>
    <row r="388" spans="1:19" ht="15" customHeight="1">
      <c r="A388" s="106">
        <v>381</v>
      </c>
      <c r="B388" s="107" t="s">
        <v>190</v>
      </c>
      <c r="C388" s="107" t="s">
        <v>782</v>
      </c>
      <c r="D388" s="107" t="s">
        <v>311</v>
      </c>
      <c r="E388" s="107" t="s">
        <v>195</v>
      </c>
      <c r="F388" s="75">
        <v>14427.66</v>
      </c>
      <c r="H388" s="110"/>
      <c r="P388" s="225"/>
      <c r="Q388" s="225"/>
      <c r="R388" s="225"/>
      <c r="S388" s="111"/>
    </row>
    <row r="389" spans="1:19" ht="15" customHeight="1">
      <c r="A389" s="106">
        <v>382</v>
      </c>
      <c r="B389" s="107" t="s">
        <v>248</v>
      </c>
      <c r="C389" s="107" t="s">
        <v>783</v>
      </c>
      <c r="D389" s="107" t="s">
        <v>370</v>
      </c>
      <c r="E389" s="107" t="s">
        <v>195</v>
      </c>
      <c r="F389" s="75">
        <v>3678.13</v>
      </c>
      <c r="H389" s="110"/>
      <c r="P389" s="225"/>
      <c r="Q389" s="225"/>
      <c r="R389" s="225"/>
      <c r="S389" s="111"/>
    </row>
    <row r="390" spans="1:19" ht="15" customHeight="1">
      <c r="A390" s="106">
        <v>383</v>
      </c>
      <c r="B390" s="107" t="s">
        <v>58</v>
      </c>
      <c r="C390" s="107" t="s">
        <v>784</v>
      </c>
      <c r="D390" s="107" t="s">
        <v>356</v>
      </c>
      <c r="E390" s="107" t="s">
        <v>195</v>
      </c>
      <c r="F390" s="75">
        <v>1433.73</v>
      </c>
      <c r="H390" s="110"/>
      <c r="P390" s="225"/>
      <c r="Q390" s="225"/>
      <c r="R390" s="225"/>
      <c r="S390" s="111"/>
    </row>
    <row r="391" spans="1:19" ht="15" customHeight="1">
      <c r="A391" s="106">
        <v>384</v>
      </c>
      <c r="B391" s="107" t="s">
        <v>219</v>
      </c>
      <c r="C391" s="107" t="s">
        <v>785</v>
      </c>
      <c r="D391" s="107" t="s">
        <v>213</v>
      </c>
      <c r="E391" s="107" t="s">
        <v>193</v>
      </c>
      <c r="F391" s="75">
        <v>6213.93</v>
      </c>
      <c r="H391" s="110"/>
      <c r="P391" s="225"/>
      <c r="Q391" s="225"/>
      <c r="R391" s="225"/>
      <c r="S391" s="111"/>
    </row>
    <row r="392" spans="1:19" ht="15" customHeight="1">
      <c r="A392" s="106">
        <v>385</v>
      </c>
      <c r="B392" s="107" t="s">
        <v>58</v>
      </c>
      <c r="C392" s="107" t="s">
        <v>786</v>
      </c>
      <c r="D392" s="107" t="s">
        <v>787</v>
      </c>
      <c r="E392" s="107" t="s">
        <v>193</v>
      </c>
      <c r="F392" s="75">
        <v>59.39</v>
      </c>
    </row>
    <row r="393" spans="1:19" ht="15" customHeight="1">
      <c r="A393" s="106">
        <v>386</v>
      </c>
      <c r="B393" s="107" t="s">
        <v>248</v>
      </c>
      <c r="C393" s="107" t="s">
        <v>788</v>
      </c>
      <c r="D393" s="107" t="s">
        <v>789</v>
      </c>
      <c r="E393" s="107" t="s">
        <v>195</v>
      </c>
      <c r="F393" s="75">
        <v>3444.56</v>
      </c>
    </row>
    <row r="394" spans="1:19">
      <c r="A394" s="106">
        <v>387</v>
      </c>
      <c r="B394" s="107" t="s">
        <v>190</v>
      </c>
      <c r="C394" s="107" t="s">
        <v>790</v>
      </c>
      <c r="D394" s="107" t="s">
        <v>791</v>
      </c>
      <c r="E394" s="107" t="s">
        <v>193</v>
      </c>
      <c r="F394" s="75">
        <v>141.78</v>
      </c>
    </row>
    <row r="395" spans="1:19">
      <c r="A395" s="106">
        <v>388</v>
      </c>
      <c r="B395" s="107" t="s">
        <v>216</v>
      </c>
      <c r="C395" s="107" t="s">
        <v>792</v>
      </c>
      <c r="D395" s="107" t="s">
        <v>313</v>
      </c>
      <c r="E395" s="107" t="s">
        <v>195</v>
      </c>
      <c r="F395" s="75">
        <v>797.34</v>
      </c>
    </row>
    <row r="396" spans="1:19">
      <c r="A396" s="106">
        <v>389</v>
      </c>
      <c r="B396" s="107" t="s">
        <v>190</v>
      </c>
      <c r="C396" s="107" t="s">
        <v>793</v>
      </c>
      <c r="D396" s="107" t="s">
        <v>64</v>
      </c>
      <c r="E396" s="107" t="s">
        <v>193</v>
      </c>
      <c r="F396" s="75">
        <v>70.89</v>
      </c>
    </row>
    <row r="397" spans="1:19">
      <c r="A397" s="106">
        <v>390</v>
      </c>
      <c r="B397" s="107" t="s">
        <v>58</v>
      </c>
      <c r="C397" s="107" t="s">
        <v>794</v>
      </c>
      <c r="D397" s="107" t="s">
        <v>795</v>
      </c>
      <c r="E397" s="107" t="s">
        <v>195</v>
      </c>
      <c r="F397" s="75">
        <v>674.86</v>
      </c>
    </row>
    <row r="398" spans="1:19">
      <c r="A398" s="106">
        <v>391</v>
      </c>
      <c r="B398" s="107" t="s">
        <v>58</v>
      </c>
      <c r="C398" s="107" t="s">
        <v>796</v>
      </c>
      <c r="D398" s="107" t="s">
        <v>797</v>
      </c>
      <c r="E398" s="107" t="s">
        <v>195</v>
      </c>
      <c r="F398" s="75">
        <v>5330.78</v>
      </c>
    </row>
    <row r="399" spans="1:19">
      <c r="A399" s="106">
        <v>392</v>
      </c>
      <c r="B399" s="107" t="s">
        <v>58</v>
      </c>
      <c r="C399" s="107" t="s">
        <v>798</v>
      </c>
      <c r="D399" s="107" t="s">
        <v>799</v>
      </c>
      <c r="E399" s="107" t="s">
        <v>195</v>
      </c>
      <c r="F399" s="75">
        <v>258.49</v>
      </c>
    </row>
    <row r="400" spans="1:19">
      <c r="A400" s="106">
        <v>393</v>
      </c>
      <c r="B400" s="107" t="s">
        <v>58</v>
      </c>
      <c r="C400" s="107" t="s">
        <v>800</v>
      </c>
      <c r="D400" s="107" t="s">
        <v>801</v>
      </c>
      <c r="E400" s="107" t="s">
        <v>195</v>
      </c>
      <c r="F400" s="75">
        <v>1019.36</v>
      </c>
    </row>
    <row r="401" spans="1:6">
      <c r="A401" s="106">
        <v>394</v>
      </c>
      <c r="B401" s="107" t="s">
        <v>248</v>
      </c>
      <c r="C401" s="107" t="s">
        <v>332</v>
      </c>
      <c r="D401" s="107" t="s">
        <v>802</v>
      </c>
      <c r="E401" s="107" t="s">
        <v>195</v>
      </c>
      <c r="F401" s="75">
        <v>6295.52</v>
      </c>
    </row>
    <row r="402" spans="1:6">
      <c r="A402" s="106">
        <v>395</v>
      </c>
      <c r="B402" s="107" t="s">
        <v>58</v>
      </c>
      <c r="C402" s="107" t="s">
        <v>332</v>
      </c>
      <c r="D402" s="107" t="s">
        <v>803</v>
      </c>
      <c r="E402" s="107" t="s">
        <v>195</v>
      </c>
      <c r="F402" s="75">
        <v>1132.97</v>
      </c>
    </row>
    <row r="403" spans="1:6">
      <c r="A403" s="106">
        <v>396</v>
      </c>
      <c r="B403" s="107" t="s">
        <v>219</v>
      </c>
      <c r="C403" s="107" t="s">
        <v>332</v>
      </c>
      <c r="D403" s="107" t="s">
        <v>804</v>
      </c>
      <c r="E403" s="107" t="s">
        <v>195</v>
      </c>
      <c r="F403" s="75">
        <v>134.97999999999999</v>
      </c>
    </row>
    <row r="404" spans="1:6">
      <c r="A404" s="106">
        <v>397</v>
      </c>
      <c r="B404" s="107" t="s">
        <v>58</v>
      </c>
      <c r="C404" s="107" t="s">
        <v>332</v>
      </c>
      <c r="D404" s="107" t="s">
        <v>805</v>
      </c>
      <c r="E404" s="107" t="s">
        <v>195</v>
      </c>
      <c r="F404" s="75">
        <v>97.2</v>
      </c>
    </row>
    <row r="405" spans="1:6">
      <c r="A405" s="106">
        <v>398</v>
      </c>
      <c r="B405" s="107" t="s">
        <v>190</v>
      </c>
      <c r="C405" s="107" t="s">
        <v>332</v>
      </c>
      <c r="D405" s="107" t="s">
        <v>335</v>
      </c>
      <c r="E405" s="107" t="s">
        <v>195</v>
      </c>
      <c r="F405" s="75">
        <v>422.42</v>
      </c>
    </row>
    <row r="406" spans="1:6">
      <c r="A406" s="106">
        <v>399</v>
      </c>
      <c r="B406" s="107" t="s">
        <v>58</v>
      </c>
      <c r="C406" s="107" t="s">
        <v>332</v>
      </c>
      <c r="D406" s="107" t="s">
        <v>304</v>
      </c>
      <c r="E406" s="107" t="s">
        <v>195</v>
      </c>
      <c r="F406" s="75">
        <v>2863.8</v>
      </c>
    </row>
    <row r="407" spans="1:6">
      <c r="A407" s="106">
        <v>400</v>
      </c>
      <c r="B407" s="107" t="s">
        <v>190</v>
      </c>
      <c r="C407" s="107" t="s">
        <v>332</v>
      </c>
      <c r="D407" s="107" t="s">
        <v>806</v>
      </c>
      <c r="E407" s="107" t="s">
        <v>193</v>
      </c>
      <c r="F407" s="75">
        <v>212.67</v>
      </c>
    </row>
    <row r="408" spans="1:6">
      <c r="A408" s="106">
        <v>401</v>
      </c>
      <c r="B408" s="107" t="s">
        <v>58</v>
      </c>
      <c r="C408" s="107" t="s">
        <v>332</v>
      </c>
      <c r="D408" s="107" t="s">
        <v>349</v>
      </c>
      <c r="E408" s="107" t="s">
        <v>195</v>
      </c>
      <c r="F408" s="75">
        <v>10427.959999999999</v>
      </c>
    </row>
    <row r="409" spans="1:6">
      <c r="A409" s="106">
        <v>402</v>
      </c>
      <c r="B409" s="107" t="s">
        <v>190</v>
      </c>
      <c r="C409" s="107" t="s">
        <v>807</v>
      </c>
      <c r="D409" s="107" t="s">
        <v>808</v>
      </c>
      <c r="E409" s="107" t="s">
        <v>195</v>
      </c>
      <c r="F409" s="75">
        <v>180.74</v>
      </c>
    </row>
    <row r="410" spans="1:6">
      <c r="A410" s="106">
        <v>403</v>
      </c>
      <c r="B410" s="107" t="s">
        <v>70</v>
      </c>
      <c r="C410" s="107" t="s">
        <v>809</v>
      </c>
      <c r="D410" s="107" t="s">
        <v>729</v>
      </c>
      <c r="E410" s="107" t="s">
        <v>193</v>
      </c>
      <c r="F410" s="75">
        <v>4513.91</v>
      </c>
    </row>
    <row r="411" spans="1:6">
      <c r="A411" s="106">
        <v>404</v>
      </c>
      <c r="B411" s="107" t="s">
        <v>70</v>
      </c>
      <c r="C411" s="107" t="s">
        <v>810</v>
      </c>
      <c r="D411" s="107" t="s">
        <v>390</v>
      </c>
      <c r="E411" s="107" t="s">
        <v>195</v>
      </c>
      <c r="F411" s="75">
        <v>25968.639999999999</v>
      </c>
    </row>
    <row r="412" spans="1:6">
      <c r="A412" s="106">
        <v>405</v>
      </c>
      <c r="B412" s="107" t="s">
        <v>216</v>
      </c>
      <c r="C412" s="107" t="s">
        <v>811</v>
      </c>
      <c r="D412" s="107" t="s">
        <v>354</v>
      </c>
      <c r="E412" s="107" t="s">
        <v>195</v>
      </c>
      <c r="F412" s="75">
        <v>2903.26</v>
      </c>
    </row>
    <row r="413" spans="1:6">
      <c r="A413" s="106">
        <v>406</v>
      </c>
      <c r="B413" s="107" t="s">
        <v>58</v>
      </c>
      <c r="C413" s="107" t="s">
        <v>697</v>
      </c>
      <c r="D413" s="107" t="s">
        <v>408</v>
      </c>
      <c r="E413" s="107" t="s">
        <v>195</v>
      </c>
      <c r="F413" s="75">
        <v>218.46</v>
      </c>
    </row>
    <row r="414" spans="1:6">
      <c r="A414" s="106">
        <v>407</v>
      </c>
      <c r="B414" s="107" t="s">
        <v>196</v>
      </c>
      <c r="C414" s="107" t="s">
        <v>812</v>
      </c>
      <c r="D414" s="107" t="s">
        <v>813</v>
      </c>
      <c r="E414" s="107" t="s">
        <v>193</v>
      </c>
      <c r="F414" s="75">
        <v>695.3</v>
      </c>
    </row>
    <row r="415" spans="1:6">
      <c r="A415" s="106">
        <v>408</v>
      </c>
      <c r="B415" s="107" t="s">
        <v>58</v>
      </c>
      <c r="C415" s="107" t="s">
        <v>814</v>
      </c>
      <c r="D415" s="107" t="s">
        <v>444</v>
      </c>
      <c r="E415" s="107" t="s">
        <v>195</v>
      </c>
      <c r="F415" s="75">
        <v>1217.77</v>
      </c>
    </row>
    <row r="416" spans="1:6">
      <c r="A416" s="106">
        <v>409</v>
      </c>
      <c r="B416" s="107" t="s">
        <v>58</v>
      </c>
      <c r="C416" s="107" t="s">
        <v>815</v>
      </c>
      <c r="D416" s="107" t="s">
        <v>816</v>
      </c>
      <c r="E416" s="107" t="s">
        <v>195</v>
      </c>
      <c r="F416" s="75">
        <v>1491</v>
      </c>
    </row>
    <row r="417" spans="1:6">
      <c r="A417" s="106">
        <v>410</v>
      </c>
      <c r="B417" s="107" t="s">
        <v>58</v>
      </c>
      <c r="C417" s="107" t="s">
        <v>817</v>
      </c>
      <c r="D417" s="107" t="s">
        <v>498</v>
      </c>
      <c r="E417" s="107" t="s">
        <v>195</v>
      </c>
      <c r="F417" s="75">
        <v>201.32</v>
      </c>
    </row>
    <row r="418" spans="1:6">
      <c r="A418" s="106">
        <v>411</v>
      </c>
      <c r="B418" s="107" t="s">
        <v>196</v>
      </c>
      <c r="C418" s="107" t="s">
        <v>818</v>
      </c>
      <c r="D418" s="107" t="s">
        <v>819</v>
      </c>
      <c r="E418" s="107" t="s">
        <v>195</v>
      </c>
      <c r="F418" s="75">
        <v>269.17</v>
      </c>
    </row>
    <row r="419" spans="1:6">
      <c r="A419" s="106">
        <v>412</v>
      </c>
      <c r="B419" s="107" t="s">
        <v>190</v>
      </c>
      <c r="C419" s="107" t="s">
        <v>820</v>
      </c>
      <c r="D419" s="107" t="s">
        <v>821</v>
      </c>
      <c r="E419" s="107" t="s">
        <v>193</v>
      </c>
      <c r="F419" s="75">
        <v>70.89</v>
      </c>
    </row>
    <row r="420" spans="1:6">
      <c r="A420" s="106">
        <v>413</v>
      </c>
      <c r="B420" s="107" t="s">
        <v>58</v>
      </c>
      <c r="C420" s="107" t="s">
        <v>822</v>
      </c>
      <c r="D420" s="107" t="s">
        <v>624</v>
      </c>
      <c r="E420" s="107" t="s">
        <v>195</v>
      </c>
      <c r="F420" s="75">
        <v>39.94</v>
      </c>
    </row>
    <row r="421" spans="1:6">
      <c r="A421" s="106">
        <v>414</v>
      </c>
      <c r="B421" s="107" t="s">
        <v>67</v>
      </c>
      <c r="C421" s="107" t="s">
        <v>823</v>
      </c>
      <c r="D421" s="107" t="s">
        <v>824</v>
      </c>
      <c r="E421" s="107" t="s">
        <v>195</v>
      </c>
      <c r="F421" s="75">
        <v>2343.87</v>
      </c>
    </row>
    <row r="422" spans="1:6">
      <c r="A422" s="106">
        <v>415</v>
      </c>
      <c r="B422" s="107" t="s">
        <v>58</v>
      </c>
      <c r="C422" s="107" t="s">
        <v>825</v>
      </c>
      <c r="D422" s="107" t="s">
        <v>826</v>
      </c>
      <c r="E422" s="107" t="s">
        <v>195</v>
      </c>
      <c r="F422" s="75">
        <v>206.54</v>
      </c>
    </row>
    <row r="423" spans="1:6">
      <c r="A423" s="106">
        <v>416</v>
      </c>
      <c r="B423" s="107" t="s">
        <v>216</v>
      </c>
      <c r="C423" s="107" t="s">
        <v>825</v>
      </c>
      <c r="D423" s="107" t="s">
        <v>827</v>
      </c>
      <c r="E423" s="107" t="s">
        <v>195</v>
      </c>
      <c r="F423" s="75">
        <v>1823.41</v>
      </c>
    </row>
    <row r="424" spans="1:6">
      <c r="A424" s="106">
        <v>417</v>
      </c>
      <c r="B424" s="107" t="s">
        <v>190</v>
      </c>
      <c r="C424" s="107" t="s">
        <v>828</v>
      </c>
      <c r="D424" s="107" t="s">
        <v>829</v>
      </c>
      <c r="E424" s="107" t="s">
        <v>195</v>
      </c>
      <c r="F424" s="75">
        <v>504.73</v>
      </c>
    </row>
    <row r="425" spans="1:6">
      <c r="A425" s="106">
        <v>418</v>
      </c>
      <c r="B425" s="107" t="s">
        <v>58</v>
      </c>
      <c r="C425" s="107" t="s">
        <v>77</v>
      </c>
      <c r="D425" s="107" t="s">
        <v>78</v>
      </c>
      <c r="E425" s="107" t="s">
        <v>195</v>
      </c>
      <c r="F425" s="75">
        <v>29310.52</v>
      </c>
    </row>
    <row r="426" spans="1:6">
      <c r="A426" s="106">
        <v>419</v>
      </c>
      <c r="B426" s="107" t="s">
        <v>58</v>
      </c>
      <c r="C426" s="107" t="s">
        <v>830</v>
      </c>
      <c r="D426" s="107" t="s">
        <v>380</v>
      </c>
      <c r="E426" s="107" t="s">
        <v>195</v>
      </c>
      <c r="F426" s="75">
        <v>92.62</v>
      </c>
    </row>
    <row r="427" spans="1:6">
      <c r="A427" s="106">
        <v>420</v>
      </c>
      <c r="B427" s="107" t="s">
        <v>58</v>
      </c>
      <c r="C427" s="107" t="s">
        <v>831</v>
      </c>
      <c r="D427" s="107" t="s">
        <v>832</v>
      </c>
      <c r="E427" s="107" t="s">
        <v>195</v>
      </c>
      <c r="F427" s="75">
        <v>12054.58</v>
      </c>
    </row>
    <row r="428" spans="1:6">
      <c r="A428" s="106">
        <v>421</v>
      </c>
      <c r="B428" s="107" t="s">
        <v>58</v>
      </c>
      <c r="C428" s="107" t="s">
        <v>833</v>
      </c>
      <c r="D428" s="107" t="s">
        <v>834</v>
      </c>
      <c r="E428" s="107" t="s">
        <v>195</v>
      </c>
      <c r="F428" s="75">
        <v>3787.06</v>
      </c>
    </row>
    <row r="429" spans="1:6">
      <c r="A429" s="106">
        <v>422</v>
      </c>
      <c r="B429" s="107" t="s">
        <v>275</v>
      </c>
      <c r="C429" s="107" t="s">
        <v>835</v>
      </c>
      <c r="D429" s="107" t="s">
        <v>836</v>
      </c>
      <c r="E429" s="107" t="s">
        <v>195</v>
      </c>
      <c r="F429" s="75">
        <v>859.04</v>
      </c>
    </row>
    <row r="430" spans="1:6">
      <c r="A430" s="106">
        <v>423</v>
      </c>
      <c r="B430" s="107" t="s">
        <v>219</v>
      </c>
      <c r="C430" s="107" t="s">
        <v>74</v>
      </c>
      <c r="D430" s="107" t="s">
        <v>362</v>
      </c>
      <c r="E430" s="107" t="s">
        <v>195</v>
      </c>
      <c r="F430" s="75">
        <v>27.93</v>
      </c>
    </row>
    <row r="431" spans="1:6">
      <c r="A431" s="106">
        <v>424</v>
      </c>
      <c r="B431" s="107" t="s">
        <v>58</v>
      </c>
      <c r="C431" s="107" t="s">
        <v>74</v>
      </c>
      <c r="D431" s="107" t="s">
        <v>837</v>
      </c>
      <c r="E431" s="107" t="s">
        <v>195</v>
      </c>
      <c r="F431" s="75">
        <v>198.35</v>
      </c>
    </row>
    <row r="432" spans="1:6">
      <c r="A432" s="106">
        <v>425</v>
      </c>
      <c r="B432" s="107" t="s">
        <v>58</v>
      </c>
      <c r="C432" s="107" t="s">
        <v>74</v>
      </c>
      <c r="D432" s="107" t="s">
        <v>393</v>
      </c>
      <c r="E432" s="107" t="s">
        <v>193</v>
      </c>
      <c r="F432" s="75">
        <v>1324.3</v>
      </c>
    </row>
    <row r="433" spans="1:6">
      <c r="A433" s="106">
        <v>426</v>
      </c>
      <c r="B433" s="107" t="s">
        <v>219</v>
      </c>
      <c r="C433" s="107" t="s">
        <v>838</v>
      </c>
      <c r="D433" s="107" t="s">
        <v>839</v>
      </c>
      <c r="E433" s="107" t="s">
        <v>195</v>
      </c>
      <c r="F433" s="75">
        <v>219.06</v>
      </c>
    </row>
    <row r="434" spans="1:6">
      <c r="A434" s="106">
        <v>427</v>
      </c>
      <c r="B434" s="107" t="s">
        <v>58</v>
      </c>
      <c r="C434" s="107" t="s">
        <v>840</v>
      </c>
      <c r="D434" s="107" t="s">
        <v>62</v>
      </c>
      <c r="E434" s="107" t="s">
        <v>195</v>
      </c>
      <c r="F434" s="75">
        <v>345.58</v>
      </c>
    </row>
    <row r="435" spans="1:6">
      <c r="A435" s="106">
        <v>428</v>
      </c>
      <c r="B435" s="107" t="s">
        <v>190</v>
      </c>
      <c r="C435" s="107" t="s">
        <v>841</v>
      </c>
      <c r="D435" s="107" t="s">
        <v>561</v>
      </c>
      <c r="E435" s="107" t="s">
        <v>193</v>
      </c>
      <c r="F435" s="75">
        <v>141.78</v>
      </c>
    </row>
    <row r="436" spans="1:6">
      <c r="A436" s="106">
        <v>429</v>
      </c>
      <c r="B436" s="107" t="s">
        <v>224</v>
      </c>
      <c r="C436" s="107" t="s">
        <v>842</v>
      </c>
      <c r="D436" s="107" t="s">
        <v>843</v>
      </c>
      <c r="E436" s="107" t="s">
        <v>195</v>
      </c>
      <c r="F436" s="75">
        <v>8.3699999999999992</v>
      </c>
    </row>
    <row r="437" spans="1:6">
      <c r="A437" s="106">
        <v>430</v>
      </c>
      <c r="B437" s="107" t="s">
        <v>216</v>
      </c>
      <c r="C437" s="107" t="s">
        <v>844</v>
      </c>
      <c r="D437" s="107" t="s">
        <v>845</v>
      </c>
      <c r="E437" s="107" t="s">
        <v>193</v>
      </c>
      <c r="F437" s="75">
        <v>958.4</v>
      </c>
    </row>
    <row r="438" spans="1:6">
      <c r="A438" s="106">
        <v>431</v>
      </c>
      <c r="B438" s="107" t="s">
        <v>190</v>
      </c>
      <c r="C438" s="107" t="s">
        <v>846</v>
      </c>
      <c r="D438" s="107" t="s">
        <v>847</v>
      </c>
      <c r="E438" s="107" t="s">
        <v>193</v>
      </c>
      <c r="F438" s="75">
        <v>346.33</v>
      </c>
    </row>
    <row r="439" spans="1:6">
      <c r="A439" s="106">
        <v>432</v>
      </c>
      <c r="B439" s="107" t="s">
        <v>58</v>
      </c>
      <c r="C439" s="107" t="s">
        <v>846</v>
      </c>
      <c r="D439" s="107" t="s">
        <v>848</v>
      </c>
      <c r="E439" s="107" t="s">
        <v>195</v>
      </c>
      <c r="F439" s="75">
        <v>211.34</v>
      </c>
    </row>
    <row r="440" spans="1:6">
      <c r="A440" s="106">
        <v>433</v>
      </c>
      <c r="B440" s="107" t="s">
        <v>58</v>
      </c>
      <c r="C440" s="107" t="s">
        <v>849</v>
      </c>
      <c r="D440" s="107" t="s">
        <v>329</v>
      </c>
      <c r="E440" s="107" t="s">
        <v>195</v>
      </c>
      <c r="F440" s="75">
        <v>43.92</v>
      </c>
    </row>
    <row r="441" spans="1:6">
      <c r="A441" s="106">
        <v>434</v>
      </c>
      <c r="B441" s="107" t="s">
        <v>58</v>
      </c>
      <c r="C441" s="107" t="s">
        <v>850</v>
      </c>
      <c r="D441" s="107" t="s">
        <v>851</v>
      </c>
      <c r="E441" s="107" t="s">
        <v>195</v>
      </c>
      <c r="F441" s="75">
        <v>13.31</v>
      </c>
    </row>
    <row r="442" spans="1:6">
      <c r="A442" s="106">
        <v>435</v>
      </c>
      <c r="B442" s="107" t="s">
        <v>270</v>
      </c>
      <c r="C442" s="107" t="s">
        <v>852</v>
      </c>
      <c r="D442" s="107" t="s">
        <v>853</v>
      </c>
      <c r="E442" s="107" t="s">
        <v>195</v>
      </c>
      <c r="F442" s="75">
        <v>5479.66</v>
      </c>
    </row>
    <row r="443" spans="1:6">
      <c r="A443" s="106">
        <v>436</v>
      </c>
      <c r="B443" s="107" t="s">
        <v>216</v>
      </c>
      <c r="C443" s="107" t="s">
        <v>854</v>
      </c>
      <c r="D443" s="107" t="s">
        <v>855</v>
      </c>
      <c r="E443" s="107" t="s">
        <v>195</v>
      </c>
      <c r="F443" s="75">
        <v>1453.23</v>
      </c>
    </row>
    <row r="444" spans="1:6">
      <c r="A444" s="106">
        <v>437</v>
      </c>
      <c r="B444" s="107" t="s">
        <v>190</v>
      </c>
      <c r="C444" s="107" t="s">
        <v>856</v>
      </c>
      <c r="D444" s="107" t="s">
        <v>486</v>
      </c>
      <c r="E444" s="107" t="s">
        <v>193</v>
      </c>
      <c r="F444" s="75">
        <v>172.37</v>
      </c>
    </row>
    <row r="445" spans="1:6">
      <c r="A445" s="106">
        <v>438</v>
      </c>
      <c r="B445" s="107" t="s">
        <v>190</v>
      </c>
      <c r="C445" s="107" t="s">
        <v>245</v>
      </c>
      <c r="D445" s="107" t="s">
        <v>857</v>
      </c>
      <c r="E445" s="107" t="s">
        <v>195</v>
      </c>
      <c r="F445" s="75">
        <v>6754.47</v>
      </c>
    </row>
    <row r="446" spans="1:6">
      <c r="A446" s="106">
        <v>439</v>
      </c>
      <c r="B446" s="107" t="s">
        <v>58</v>
      </c>
      <c r="C446" s="107" t="s">
        <v>858</v>
      </c>
      <c r="D446" s="107" t="s">
        <v>859</v>
      </c>
      <c r="E446" s="107" t="s">
        <v>195</v>
      </c>
      <c r="F446" s="75">
        <v>8692.61</v>
      </c>
    </row>
    <row r="447" spans="1:6">
      <c r="A447" s="106">
        <v>440</v>
      </c>
      <c r="B447" s="107" t="s">
        <v>58</v>
      </c>
      <c r="C447" s="107" t="s">
        <v>860</v>
      </c>
      <c r="D447" s="107" t="s">
        <v>78</v>
      </c>
      <c r="E447" s="107" t="s">
        <v>195</v>
      </c>
      <c r="F447" s="75">
        <v>1784.47</v>
      </c>
    </row>
    <row r="448" spans="1:6">
      <c r="A448" s="106">
        <v>441</v>
      </c>
      <c r="B448" s="107" t="s">
        <v>270</v>
      </c>
      <c r="C448" s="107" t="s">
        <v>861</v>
      </c>
      <c r="D448" s="107" t="s">
        <v>862</v>
      </c>
      <c r="E448" s="107" t="s">
        <v>195</v>
      </c>
      <c r="F448" s="75">
        <v>7072.52</v>
      </c>
    </row>
    <row r="449" spans="1:6">
      <c r="A449" s="106">
        <v>442</v>
      </c>
      <c r="B449" s="107" t="s">
        <v>58</v>
      </c>
      <c r="C449" s="107" t="s">
        <v>863</v>
      </c>
      <c r="D449" s="107" t="s">
        <v>864</v>
      </c>
      <c r="E449" s="107" t="s">
        <v>195</v>
      </c>
      <c r="F449" s="75">
        <v>1985.41</v>
      </c>
    </row>
    <row r="450" spans="1:6">
      <c r="A450" s="106">
        <v>443</v>
      </c>
      <c r="B450" s="107" t="s">
        <v>58</v>
      </c>
      <c r="C450" s="107" t="s">
        <v>865</v>
      </c>
      <c r="D450" s="107" t="s">
        <v>62</v>
      </c>
      <c r="E450" s="107" t="s">
        <v>195</v>
      </c>
      <c r="F450" s="75">
        <v>3810.05</v>
      </c>
    </row>
    <row r="451" spans="1:6">
      <c r="A451" s="106">
        <v>444</v>
      </c>
      <c r="B451" s="107" t="s">
        <v>416</v>
      </c>
      <c r="C451" s="107" t="s">
        <v>866</v>
      </c>
      <c r="D451" s="107" t="s">
        <v>315</v>
      </c>
      <c r="E451" s="107" t="s">
        <v>195</v>
      </c>
      <c r="F451" s="75">
        <v>3505.36</v>
      </c>
    </row>
    <row r="452" spans="1:6">
      <c r="A452" s="106">
        <v>445</v>
      </c>
      <c r="B452" s="107" t="s">
        <v>58</v>
      </c>
      <c r="C452" s="107" t="s">
        <v>867</v>
      </c>
      <c r="D452" s="107" t="s">
        <v>868</v>
      </c>
      <c r="E452" s="107" t="s">
        <v>195</v>
      </c>
      <c r="F452" s="75">
        <v>650.62</v>
      </c>
    </row>
    <row r="453" spans="1:6">
      <c r="A453" s="106">
        <v>446</v>
      </c>
      <c r="B453" s="107" t="s">
        <v>219</v>
      </c>
      <c r="C453" s="107" t="s">
        <v>869</v>
      </c>
      <c r="D453" s="107" t="s">
        <v>870</v>
      </c>
      <c r="E453" s="107" t="s">
        <v>193</v>
      </c>
      <c r="F453" s="75">
        <v>121.25</v>
      </c>
    </row>
    <row r="454" spans="1:6">
      <c r="A454" s="106">
        <v>447</v>
      </c>
      <c r="B454" s="107" t="s">
        <v>219</v>
      </c>
      <c r="C454" s="107" t="s">
        <v>871</v>
      </c>
      <c r="D454" s="107" t="s">
        <v>335</v>
      </c>
      <c r="E454" s="107" t="s">
        <v>195</v>
      </c>
      <c r="F454" s="75">
        <v>78.260000000000005</v>
      </c>
    </row>
    <row r="455" spans="1:6">
      <c r="A455" s="106">
        <v>448</v>
      </c>
      <c r="B455" s="107" t="s">
        <v>58</v>
      </c>
      <c r="C455" s="107" t="s">
        <v>872</v>
      </c>
      <c r="D455" s="107" t="s">
        <v>607</v>
      </c>
      <c r="E455" s="107" t="s">
        <v>195</v>
      </c>
      <c r="F455" s="75">
        <v>5672.3900000000103</v>
      </c>
    </row>
    <row r="456" spans="1:6">
      <c r="A456" s="106">
        <v>449</v>
      </c>
      <c r="B456" s="107" t="s">
        <v>190</v>
      </c>
      <c r="C456" s="107" t="s">
        <v>873</v>
      </c>
      <c r="D456" s="107" t="s">
        <v>874</v>
      </c>
      <c r="E456" s="107" t="s">
        <v>193</v>
      </c>
      <c r="F456" s="75">
        <v>71.08</v>
      </c>
    </row>
    <row r="457" spans="1:6">
      <c r="A457" s="106">
        <v>450</v>
      </c>
      <c r="B457" s="107" t="s">
        <v>248</v>
      </c>
      <c r="C457" s="107" t="s">
        <v>875</v>
      </c>
      <c r="D457" s="107" t="s">
        <v>344</v>
      </c>
      <c r="E457" s="107" t="s">
        <v>193</v>
      </c>
      <c r="F457" s="75">
        <v>1185.58</v>
      </c>
    </row>
    <row r="458" spans="1:6">
      <c r="A458" s="106">
        <v>451</v>
      </c>
      <c r="B458" s="107" t="s">
        <v>58</v>
      </c>
      <c r="C458" s="107" t="s">
        <v>876</v>
      </c>
      <c r="D458" s="107" t="s">
        <v>372</v>
      </c>
      <c r="E458" s="107" t="s">
        <v>195</v>
      </c>
      <c r="F458" s="75">
        <v>4721.26</v>
      </c>
    </row>
    <row r="459" spans="1:6">
      <c r="A459" s="106">
        <v>452</v>
      </c>
      <c r="B459" s="107" t="s">
        <v>58</v>
      </c>
      <c r="C459" s="107" t="s">
        <v>876</v>
      </c>
      <c r="D459" s="107" t="s">
        <v>729</v>
      </c>
      <c r="E459" s="107" t="s">
        <v>195</v>
      </c>
      <c r="F459" s="75">
        <v>9231.5400000000009</v>
      </c>
    </row>
    <row r="460" spans="1:6">
      <c r="A460" s="106">
        <v>453</v>
      </c>
      <c r="B460" s="107" t="s">
        <v>196</v>
      </c>
      <c r="C460" s="107" t="s">
        <v>877</v>
      </c>
      <c r="D460" s="107" t="s">
        <v>561</v>
      </c>
      <c r="E460" s="107" t="s">
        <v>195</v>
      </c>
      <c r="F460" s="75">
        <v>347.84</v>
      </c>
    </row>
    <row r="461" spans="1:6">
      <c r="A461" s="106">
        <v>454</v>
      </c>
      <c r="B461" s="107" t="s">
        <v>216</v>
      </c>
      <c r="C461" s="107" t="s">
        <v>878</v>
      </c>
      <c r="D461" s="107" t="s">
        <v>74</v>
      </c>
      <c r="E461" s="107" t="s">
        <v>195</v>
      </c>
      <c r="F461" s="75">
        <v>2087.7199999999998</v>
      </c>
    </row>
    <row r="462" spans="1:6">
      <c r="A462" s="106">
        <v>455</v>
      </c>
      <c r="B462" s="107" t="s">
        <v>58</v>
      </c>
      <c r="C462" s="107" t="s">
        <v>879</v>
      </c>
      <c r="D462" s="107" t="s">
        <v>372</v>
      </c>
      <c r="E462" s="107" t="s">
        <v>195</v>
      </c>
      <c r="F462" s="75">
        <v>151.56</v>
      </c>
    </row>
    <row r="463" spans="1:6">
      <c r="A463" s="106">
        <v>456</v>
      </c>
      <c r="B463" s="107" t="s">
        <v>219</v>
      </c>
      <c r="C463" s="107" t="s">
        <v>879</v>
      </c>
      <c r="D463" s="107" t="s">
        <v>339</v>
      </c>
      <c r="E463" s="107" t="s">
        <v>195</v>
      </c>
      <c r="F463" s="75">
        <v>9.8499999999999908</v>
      </c>
    </row>
    <row r="464" spans="1:6">
      <c r="A464" s="106">
        <v>457</v>
      </c>
      <c r="B464" s="107" t="s">
        <v>67</v>
      </c>
      <c r="C464" s="107" t="s">
        <v>880</v>
      </c>
      <c r="D464" s="107" t="s">
        <v>486</v>
      </c>
      <c r="E464" s="107" t="s">
        <v>195</v>
      </c>
      <c r="F464" s="75">
        <v>410.27</v>
      </c>
    </row>
    <row r="465" spans="1:6">
      <c r="A465" s="106">
        <v>458</v>
      </c>
      <c r="B465" s="107" t="s">
        <v>67</v>
      </c>
      <c r="C465" s="107" t="s">
        <v>881</v>
      </c>
      <c r="D465" s="107" t="s">
        <v>882</v>
      </c>
      <c r="E465" s="107" t="s">
        <v>195</v>
      </c>
      <c r="F465" s="75">
        <v>4515.1000000000004</v>
      </c>
    </row>
    <row r="466" spans="1:6">
      <c r="A466" s="106">
        <v>459</v>
      </c>
      <c r="B466" s="107" t="s">
        <v>190</v>
      </c>
      <c r="C466" s="107" t="s">
        <v>881</v>
      </c>
      <c r="D466" s="107" t="s">
        <v>883</v>
      </c>
      <c r="E466" s="107" t="s">
        <v>195</v>
      </c>
      <c r="F466" s="75">
        <v>533.85</v>
      </c>
    </row>
    <row r="467" spans="1:6">
      <c r="A467" s="106">
        <v>460</v>
      </c>
      <c r="B467" s="107" t="s">
        <v>58</v>
      </c>
      <c r="C467" s="107" t="s">
        <v>884</v>
      </c>
      <c r="D467" s="107" t="s">
        <v>331</v>
      </c>
      <c r="E467" s="107" t="s">
        <v>195</v>
      </c>
      <c r="F467" s="75">
        <v>340.82</v>
      </c>
    </row>
    <row r="468" spans="1:6">
      <c r="A468" s="106">
        <v>461</v>
      </c>
      <c r="B468" s="107" t="s">
        <v>219</v>
      </c>
      <c r="C468" s="107" t="s">
        <v>885</v>
      </c>
      <c r="D468" s="107" t="s">
        <v>362</v>
      </c>
      <c r="E468" s="107" t="s">
        <v>193</v>
      </c>
      <c r="F468" s="75">
        <v>104.3</v>
      </c>
    </row>
    <row r="469" spans="1:6">
      <c r="A469" s="106">
        <v>462</v>
      </c>
      <c r="B469" s="107" t="s">
        <v>58</v>
      </c>
      <c r="C469" s="107" t="s">
        <v>886</v>
      </c>
      <c r="D469" s="107" t="s">
        <v>887</v>
      </c>
      <c r="E469" s="107" t="s">
        <v>195</v>
      </c>
      <c r="F469" s="75">
        <v>580.30999999999995</v>
      </c>
    </row>
    <row r="470" spans="1:6">
      <c r="A470" s="106">
        <v>463</v>
      </c>
      <c r="B470" s="107" t="s">
        <v>58</v>
      </c>
      <c r="C470" s="107" t="s">
        <v>886</v>
      </c>
      <c r="D470" s="107" t="s">
        <v>250</v>
      </c>
      <c r="E470" s="107" t="s">
        <v>195</v>
      </c>
      <c r="F470" s="75">
        <v>198.28</v>
      </c>
    </row>
    <row r="471" spans="1:6">
      <c r="A471" s="106">
        <v>464</v>
      </c>
      <c r="B471" s="107" t="s">
        <v>219</v>
      </c>
      <c r="C471" s="107" t="s">
        <v>888</v>
      </c>
      <c r="D471" s="107" t="s">
        <v>889</v>
      </c>
      <c r="E471" s="107" t="s">
        <v>193</v>
      </c>
      <c r="F471" s="75">
        <v>342.74</v>
      </c>
    </row>
    <row r="472" spans="1:6">
      <c r="A472" s="106">
        <v>465</v>
      </c>
      <c r="B472" s="107" t="s">
        <v>58</v>
      </c>
      <c r="C472" s="107" t="s">
        <v>888</v>
      </c>
      <c r="D472" s="107" t="s">
        <v>890</v>
      </c>
      <c r="E472" s="107" t="s">
        <v>195</v>
      </c>
      <c r="F472" s="75">
        <v>198.28</v>
      </c>
    </row>
    <row r="473" spans="1:6">
      <c r="A473" s="106">
        <v>466</v>
      </c>
      <c r="B473" s="107" t="s">
        <v>219</v>
      </c>
      <c r="C473" s="107" t="s">
        <v>891</v>
      </c>
      <c r="D473" s="107" t="s">
        <v>892</v>
      </c>
      <c r="E473" s="107" t="s">
        <v>195</v>
      </c>
      <c r="F473" s="75">
        <v>685.64</v>
      </c>
    </row>
    <row r="474" spans="1:6">
      <c r="A474" s="106">
        <v>467</v>
      </c>
      <c r="B474" s="107" t="s">
        <v>248</v>
      </c>
      <c r="C474" s="107" t="s">
        <v>893</v>
      </c>
      <c r="D474" s="107" t="s">
        <v>300</v>
      </c>
      <c r="E474" s="107" t="s">
        <v>195</v>
      </c>
      <c r="F474" s="75">
        <v>116.72</v>
      </c>
    </row>
    <row r="475" spans="1:6">
      <c r="A475" s="106">
        <v>468</v>
      </c>
      <c r="B475" s="107" t="s">
        <v>58</v>
      </c>
      <c r="C475" s="107" t="s">
        <v>894</v>
      </c>
      <c r="D475" s="107" t="s">
        <v>895</v>
      </c>
      <c r="E475" s="107" t="s">
        <v>195</v>
      </c>
      <c r="F475" s="75">
        <v>185.06</v>
      </c>
    </row>
    <row r="476" spans="1:6">
      <c r="A476" s="106">
        <v>469</v>
      </c>
      <c r="B476" s="107" t="s">
        <v>352</v>
      </c>
      <c r="C476" s="107" t="s">
        <v>896</v>
      </c>
      <c r="D476" s="107" t="s">
        <v>269</v>
      </c>
      <c r="E476" s="107" t="s">
        <v>195</v>
      </c>
      <c r="F476" s="75">
        <v>134.97999999999999</v>
      </c>
    </row>
    <row r="477" spans="1:6">
      <c r="A477" s="106">
        <v>470</v>
      </c>
      <c r="B477" s="107" t="s">
        <v>288</v>
      </c>
      <c r="C477" s="107" t="s">
        <v>897</v>
      </c>
      <c r="D477" s="107" t="s">
        <v>898</v>
      </c>
      <c r="E477" s="107" t="s">
        <v>195</v>
      </c>
      <c r="F477" s="75">
        <v>3220.97</v>
      </c>
    </row>
    <row r="478" spans="1:6">
      <c r="A478" s="106">
        <v>471</v>
      </c>
      <c r="B478" s="107" t="s">
        <v>219</v>
      </c>
      <c r="C478" s="107" t="s">
        <v>899</v>
      </c>
      <c r="D478" s="107" t="s">
        <v>899</v>
      </c>
      <c r="E478" s="107" t="s">
        <v>195</v>
      </c>
      <c r="F478" s="75">
        <v>4405.25</v>
      </c>
    </row>
    <row r="479" spans="1:6">
      <c r="E479" s="164"/>
      <c r="F479" s="116">
        <f>SUM(F8:F478)</f>
        <v>1609924.0100000012</v>
      </c>
    </row>
  </sheetData>
  <sheetProtection selectLockedCells="1" sort="0" selectUnlockedCells="1"/>
  <sortState xmlns:xlrd2="http://schemas.microsoft.com/office/spreadsheetml/2017/richdata2" ref="B8:G438">
    <sortCondition ref="C8:C438"/>
    <sortCondition ref="D8:D438"/>
  </sortState>
  <mergeCells count="85">
    <mergeCell ref="A1:F1"/>
    <mergeCell ref="A2:F2"/>
    <mergeCell ref="A3:F3"/>
    <mergeCell ref="A4:F4"/>
    <mergeCell ref="A6:A7"/>
    <mergeCell ref="B6:B7"/>
    <mergeCell ref="F6:F7"/>
    <mergeCell ref="C6:D6"/>
    <mergeCell ref="E6:E7"/>
    <mergeCell ref="L350:N350"/>
    <mergeCell ref="R350:S350"/>
    <mergeCell ref="L351:N351"/>
    <mergeCell ref="R351:S351"/>
    <mergeCell ref="A5:F5"/>
    <mergeCell ref="L354:N354"/>
    <mergeCell ref="R354:S354"/>
    <mergeCell ref="L355:N355"/>
    <mergeCell ref="R355:S355"/>
    <mergeCell ref="L352:N352"/>
    <mergeCell ref="R352:S352"/>
    <mergeCell ref="L353:N353"/>
    <mergeCell ref="R353:S353"/>
    <mergeCell ref="L358:N358"/>
    <mergeCell ref="R358:S358"/>
    <mergeCell ref="L359:N359"/>
    <mergeCell ref="R359:S359"/>
    <mergeCell ref="L356:N356"/>
    <mergeCell ref="R356:S356"/>
    <mergeCell ref="L357:N357"/>
    <mergeCell ref="R357:S357"/>
    <mergeCell ref="L362:N362"/>
    <mergeCell ref="R362:S362"/>
    <mergeCell ref="L363:N363"/>
    <mergeCell ref="R363:S363"/>
    <mergeCell ref="L360:N360"/>
    <mergeCell ref="R360:S360"/>
    <mergeCell ref="L361:N361"/>
    <mergeCell ref="R361:S361"/>
    <mergeCell ref="L366:O366"/>
    <mergeCell ref="L367:O367"/>
    <mergeCell ref="L368:N368"/>
    <mergeCell ref="R368:S368"/>
    <mergeCell ref="L364:N364"/>
    <mergeCell ref="R364:S364"/>
    <mergeCell ref="L365:N365"/>
    <mergeCell ref="R365:S365"/>
    <mergeCell ref="L371:N371"/>
    <mergeCell ref="R371:S371"/>
    <mergeCell ref="L372:N372"/>
    <mergeCell ref="R372:S372"/>
    <mergeCell ref="L369:N369"/>
    <mergeCell ref="R369:S369"/>
    <mergeCell ref="L370:N370"/>
    <mergeCell ref="R370:S370"/>
    <mergeCell ref="L375:N375"/>
    <mergeCell ref="R375:S375"/>
    <mergeCell ref="L376:N376"/>
    <mergeCell ref="R376:S376"/>
    <mergeCell ref="L373:N373"/>
    <mergeCell ref="R373:S373"/>
    <mergeCell ref="L374:N374"/>
    <mergeCell ref="R374:S374"/>
    <mergeCell ref="L379:N379"/>
    <mergeCell ref="R379:S379"/>
    <mergeCell ref="L380:N380"/>
    <mergeCell ref="R380:S380"/>
    <mergeCell ref="L377:N377"/>
    <mergeCell ref="R377:S377"/>
    <mergeCell ref="L378:N378"/>
    <mergeCell ref="R378:S378"/>
    <mergeCell ref="L383:N383"/>
    <mergeCell ref="R383:S383"/>
    <mergeCell ref="L384:N384"/>
    <mergeCell ref="R384:S384"/>
    <mergeCell ref="L381:N381"/>
    <mergeCell ref="R381:S381"/>
    <mergeCell ref="L382:N382"/>
    <mergeCell ref="R382:S382"/>
    <mergeCell ref="P391:R391"/>
    <mergeCell ref="P388:R388"/>
    <mergeCell ref="P389:R389"/>
    <mergeCell ref="P390:R390"/>
    <mergeCell ref="P385:R385"/>
    <mergeCell ref="P386:R386"/>
    <mergeCell ref="P387:R387"/>
  </mergeCells>
  <printOptions horizontalCentered="1"/>
  <pageMargins left="0" right="0" top="0.5" bottom="0.5" header="0.3" footer="0.3"/>
  <pageSetup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3EE0B79B9BC24C84C006433F2225FF" ma:contentTypeVersion="16" ma:contentTypeDescription="Create a new document." ma:contentTypeScope="" ma:versionID="7ce03d8d11a021af69525315ec3cdffa">
  <xsd:schema xmlns:xsd="http://www.w3.org/2001/XMLSchema" xmlns:xs="http://www.w3.org/2001/XMLSchema" xmlns:p="http://schemas.microsoft.com/office/2006/metadata/properties" xmlns:ns1="http://schemas.microsoft.com/sharepoint/v3" xmlns:ns2="226f77a0-82b0-4203-9204-49be0881ee7d" xmlns:ns3="e915a2e6-9d95-4edd-820d-8184dc4c215b" targetNamespace="http://schemas.microsoft.com/office/2006/metadata/properties" ma:root="true" ma:fieldsID="c72c268002d6d01da00c22a3c8916dde" ns1:_="" ns2:_="" ns3:_="">
    <xsd:import namespace="http://schemas.microsoft.com/sharepoint/v3"/>
    <xsd:import namespace="226f77a0-82b0-4203-9204-49be0881ee7d"/>
    <xsd:import namespace="e915a2e6-9d95-4edd-820d-8184dc4c21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6f77a0-82b0-4203-9204-49be0881ee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15a2e6-9d95-4edd-820d-8184dc4c215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e8c8078-ffb1-435a-a76e-68674b2f7c98}" ma:internalName="TaxCatchAll" ma:showField="CatchAllData" ma:web="e915a2e6-9d95-4edd-820d-8184dc4c21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e915a2e6-9d95-4edd-820d-8184dc4c215b" xsi:nil="true"/>
    <lcf76f155ced4ddcb4097134ff3c332f xmlns="226f77a0-82b0-4203-9204-49be0881ee7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1E4A82F-32F2-4A87-AD73-0F7B76D75D60}"/>
</file>

<file path=customXml/itemProps2.xml><?xml version="1.0" encoding="utf-8"?>
<ds:datastoreItem xmlns:ds="http://schemas.openxmlformats.org/officeDocument/2006/customXml" ds:itemID="{00025AAF-9157-4C29-876C-CDD9D10E78CD}"/>
</file>

<file path=customXml/itemProps3.xml><?xml version="1.0" encoding="utf-8"?>
<ds:datastoreItem xmlns:ds="http://schemas.openxmlformats.org/officeDocument/2006/customXml" ds:itemID="{09435F43-B7DD-4955-AAB0-71F6A73A8B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OSDH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</dc:creator>
  <cp:keywords/>
  <dc:description/>
  <cp:lastModifiedBy/>
  <cp:revision/>
  <dcterms:created xsi:type="dcterms:W3CDTF">2012-11-06T16:36:15Z</dcterms:created>
  <dcterms:modified xsi:type="dcterms:W3CDTF">2022-09-28T20:51:16Z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0x0101000FD7EBFCD56C594DAA4D9685D4A44395</vt:lpwstr>
  </property>
  <property fmtid="{D5CDD505-2E9C-101B-9397-08002B2CF9AE}" pid="3" name="MediaServiceImageTags">
    <vt:lpwstr/>
  </property>
</Properties>
</file>