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uma Fund\TF 2023 OCT_DOS Jan-Jun 2022\"/>
    </mc:Choice>
  </mc:AlternateContent>
  <xr:revisionPtr revIDLastSave="0" documentId="8_{2CF34210-47FB-460A-A689-27656F0C974A}" xr6:coauthVersionLast="47" xr6:coauthVersionMax="47" xr10:uidLastSave="{00000000-0000-0000-0000-000000000000}"/>
  <bookViews>
    <workbookView xWindow="28755" yWindow="-16320" windowWidth="29040" windowHeight="15840" tabRatio="823" xr2:uid="{00000000-000D-0000-FFFF-FFFF00000000}"/>
  </bookViews>
  <sheets>
    <sheet name="Top 10" sheetId="32" r:id="rId1"/>
    <sheet name="EMS-Cumulative" sheetId="29" r:id="rId2"/>
    <sheet name="HOSP-Cumulative" sheetId="31" r:id="rId3"/>
    <sheet name="PHYS-Alpha" sheetId="20" r:id="rId4"/>
  </sheets>
  <externalReferences>
    <externalReference r:id="rId5"/>
  </externalReferences>
  <definedNames>
    <definedName name="_xlnm._FilterDatabase" localSheetId="1" hidden="1">'EMS-Cumulative'!$A$11:$Q$42</definedName>
    <definedName name="_xlnm._FilterDatabase" localSheetId="2" hidden="1">'HOSP-Cumulative'!$B$12:$M$65</definedName>
    <definedName name="_xlnm._FilterDatabase" localSheetId="3" hidden="1">'PHYS-Alpha'!$A$7:$S$445</definedName>
    <definedName name="_xlnm.Print_Area" localSheetId="1">'EMS-Cumulative'!$A$1:$M$45</definedName>
    <definedName name="_xlnm.Print_Area" localSheetId="3">'PHYS-Alpha'!$A$1:$F$7</definedName>
    <definedName name="_xlnm.Print_Titles" localSheetId="1">'EMS-Cumulative'!$1:$11</definedName>
    <definedName name="_xlnm.Print_Titles" localSheetId="3">'PHYS-Alpha'!$1:$7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29" l="1"/>
  <c r="L40" i="29"/>
  <c r="I66" i="31" l="1"/>
  <c r="I40" i="29"/>
  <c r="I67" i="31" s="1"/>
  <c r="F25" i="32"/>
  <c r="D25" i="32"/>
  <c r="M13" i="31"/>
  <c r="M14" i="31"/>
  <c r="M15" i="31"/>
  <c r="M16" i="31"/>
  <c r="M17" i="31"/>
  <c r="M18" i="31"/>
  <c r="M19" i="31"/>
  <c r="M20" i="31"/>
  <c r="M21" i="31"/>
  <c r="M22" i="31"/>
  <c r="M23" i="31"/>
  <c r="M55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1" i="31"/>
  <c r="M40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6" i="31"/>
  <c r="M57" i="31"/>
  <c r="M58" i="31"/>
  <c r="M59" i="31"/>
  <c r="M60" i="31"/>
  <c r="M61" i="31"/>
  <c r="M62" i="31"/>
  <c r="M63" i="31"/>
  <c r="M64" i="31"/>
  <c r="M65" i="31"/>
  <c r="M12" i="31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12" i="29"/>
  <c r="F55" i="32"/>
  <c r="F445" i="20"/>
  <c r="F56" i="32" s="1"/>
  <c r="E54" i="32" s="1"/>
  <c r="F55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1" i="31"/>
  <c r="F40" i="31"/>
  <c r="F42" i="31"/>
  <c r="F43" i="31"/>
  <c r="F44" i="31"/>
  <c r="F45" i="31"/>
  <c r="F46" i="31"/>
  <c r="F47" i="31"/>
  <c r="F48" i="31"/>
  <c r="F49" i="31"/>
  <c r="F50" i="31"/>
  <c r="F51" i="31"/>
  <c r="F52" i="31"/>
  <c r="F54" i="31"/>
  <c r="F56" i="31"/>
  <c r="E39" i="32" s="1"/>
  <c r="F57" i="31"/>
  <c r="F58" i="31"/>
  <c r="F59" i="31"/>
  <c r="E32" i="32" s="1"/>
  <c r="F60" i="31"/>
  <c r="F61" i="31"/>
  <c r="E36" i="32" s="1"/>
  <c r="F62" i="31"/>
  <c r="E34" i="32" s="1"/>
  <c r="F63" i="31"/>
  <c r="F64" i="31"/>
  <c r="F65" i="31"/>
  <c r="F12" i="31"/>
  <c r="E66" i="31"/>
  <c r="F66" i="31" s="1"/>
  <c r="G66" i="31"/>
  <c r="H66" i="31"/>
  <c r="J66" i="31"/>
  <c r="K66" i="31"/>
  <c r="L66" i="31"/>
  <c r="L41" i="29" s="1"/>
  <c r="L42" i="29" s="1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13" i="29"/>
  <c r="F14" i="29"/>
  <c r="F15" i="29"/>
  <c r="F16" i="29"/>
  <c r="F17" i="29"/>
  <c r="F12" i="29"/>
  <c r="M9" i="31"/>
  <c r="E37" i="32" l="1"/>
  <c r="E31" i="32"/>
  <c r="E33" i="32"/>
  <c r="E35" i="32"/>
  <c r="E38" i="32"/>
  <c r="E30" i="32"/>
  <c r="E25" i="32"/>
  <c r="E40" i="32"/>
  <c r="M66" i="31"/>
  <c r="F41" i="32" s="1"/>
  <c r="E51" i="32"/>
  <c r="E46" i="32"/>
  <c r="E52" i="32"/>
  <c r="E49" i="32"/>
  <c r="E48" i="32"/>
  <c r="E47" i="32"/>
  <c r="E50" i="32"/>
  <c r="E53" i="32"/>
  <c r="E55" i="32"/>
  <c r="E45" i="32"/>
  <c r="E56" i="32"/>
  <c r="F40" i="32"/>
  <c r="K10" i="31"/>
  <c r="J40" i="29"/>
  <c r="J67" i="31" s="1"/>
  <c r="J68" i="31" s="1"/>
  <c r="K40" i="29"/>
  <c r="K67" i="31" s="1"/>
  <c r="L67" i="31"/>
  <c r="H40" i="29"/>
  <c r="H67" i="31" s="1"/>
  <c r="G40" i="29" l="1"/>
  <c r="G67" i="31" s="1"/>
  <c r="E40" i="29"/>
  <c r="E41" i="32"/>
  <c r="D41" i="32"/>
  <c r="D40" i="32"/>
  <c r="E27" i="32"/>
  <c r="D27" i="32"/>
  <c r="F19" i="32"/>
  <c r="D19" i="32"/>
  <c r="E67" i="31" l="1"/>
  <c r="F67" i="31" s="1"/>
  <c r="F40" i="29"/>
  <c r="M40" i="29"/>
  <c r="F27" i="32" s="1"/>
  <c r="F26" i="32"/>
  <c r="D26" i="32"/>
  <c r="E19" i="32" l="1"/>
  <c r="L10" i="29"/>
  <c r="G10" i="31"/>
  <c r="I10" i="31"/>
  <c r="H10" i="31"/>
  <c r="J10" i="31"/>
  <c r="J10" i="29"/>
  <c r="E26" i="32" l="1"/>
  <c r="L68" i="31"/>
  <c r="K41" i="29"/>
  <c r="K42" i="29" s="1"/>
  <c r="K68" i="31"/>
  <c r="J41" i="29"/>
  <c r="E41" i="29"/>
  <c r="G41" i="29"/>
  <c r="G42" i="29" s="1"/>
  <c r="H41" i="29"/>
  <c r="H42" i="29" s="1"/>
  <c r="E42" i="29" l="1"/>
  <c r="F41" i="29"/>
  <c r="F42" i="29" s="1"/>
  <c r="J42" i="29"/>
  <c r="I41" i="29" l="1"/>
  <c r="I42" i="29" l="1"/>
  <c r="M42" i="29" s="1"/>
  <c r="M41" i="29"/>
  <c r="I68" i="31" l="1"/>
  <c r="M67" i="31"/>
  <c r="L10" i="31"/>
  <c r="M10" i="31" s="1"/>
  <c r="H68" i="31" l="1"/>
  <c r="G68" i="31" l="1"/>
  <c r="M68" i="31" s="1"/>
  <c r="K10" i="29"/>
  <c r="I10" i="29"/>
  <c r="H10" i="29"/>
  <c r="G10" i="29"/>
  <c r="M10" i="29" l="1"/>
  <c r="E68" i="31"/>
  <c r="F68" i="31" l="1"/>
  <c r="F53" i="31"/>
</calcChain>
</file>

<file path=xl/sharedStrings.xml><?xml version="1.0" encoding="utf-8"?>
<sst xmlns="http://schemas.openxmlformats.org/spreadsheetml/2006/main" count="2097" uniqueCount="860">
  <si>
    <t>* Trauma Fund 2023 October *</t>
  </si>
  <si>
    <t>Top Ten Reimbursement Recipient, By Provider</t>
  </si>
  <si>
    <t>Claims January 1, 2022 through June 30, 2022</t>
  </si>
  <si>
    <t>TOTAL AMOUNT DISTRIBUTED - completion of six installments</t>
  </si>
  <si>
    <t>(Updated March 14, 2024)</t>
  </si>
  <si>
    <t>EMS Agency Name</t>
  </si>
  <si>
    <t>Trauma Region</t>
  </si>
  <si>
    <t>Uncompensated Cost ($)</t>
  </si>
  <si>
    <t>% Allocation</t>
  </si>
  <si>
    <t>Facility Share ($)</t>
  </si>
  <si>
    <t>AIR AMBULANCE</t>
  </si>
  <si>
    <t>Air Evac Lifeteam - Ada 396</t>
  </si>
  <si>
    <t>A</t>
  </si>
  <si>
    <t>Air Evac Lifeteam - Ardmore 491</t>
  </si>
  <si>
    <t>Air Evac Lifeteam - Kingfisher 492</t>
  </si>
  <si>
    <t>Air Evac Lifeteam - Hugo/Idabel 494</t>
  </si>
  <si>
    <t>Air Evac Lifeteam - Duncan 401</t>
  </si>
  <si>
    <t>Med-Trans Corporation - McAlester Regional Air Care 489</t>
  </si>
  <si>
    <t>Air Evac LIfeteam - Grove 550</t>
  </si>
  <si>
    <t>Air Evac Lifeteam - DeQueen 430</t>
  </si>
  <si>
    <t>Air Evac Lifeteam - Paris, TX 516</t>
  </si>
  <si>
    <t>Air Evac Lifeteam - Elk City 412</t>
  </si>
  <si>
    <t>Subtotal 1:</t>
  </si>
  <si>
    <t>GROUND AMBULANCE</t>
  </si>
  <si>
    <t>EMSSTAT-Norman Regional EMS</t>
  </si>
  <si>
    <t>Southern Oklahoma Ambulance Service</t>
  </si>
  <si>
    <t>Antlers EMS (City of)</t>
  </si>
  <si>
    <t>McAlester Fire Department (City Of)</t>
  </si>
  <si>
    <t>Subtotal 2:</t>
  </si>
  <si>
    <t>Total for Top 10 Air &amp; Ground Ambulance =</t>
  </si>
  <si>
    <t>Total EMS =</t>
  </si>
  <si>
    <t>Hospital Name</t>
  </si>
  <si>
    <t>Uncompensated Cost</t>
  </si>
  <si>
    <t>Facility Share</t>
  </si>
  <si>
    <t>OU Medicine dba OU Medical Center</t>
  </si>
  <si>
    <t>Ascension St John Medical Center, Inc</t>
  </si>
  <si>
    <t>Saint Francis Hospital, Inc.</t>
  </si>
  <si>
    <t>INTEGRIS Baptist Medical Center, Inc</t>
  </si>
  <si>
    <t>SSM Health St Anthony Hospital - Oklahoma City</t>
  </si>
  <si>
    <t>Mercy Hospital Oklahoma City, Inc.</t>
  </si>
  <si>
    <t xml:space="preserve">SSM Health St Anthony Hospital - Midwest  City </t>
  </si>
  <si>
    <t xml:space="preserve">Norman Regional </t>
  </si>
  <si>
    <t>Hillcrest Medical Center</t>
  </si>
  <si>
    <t>Saint Francis Hospital Muskogee</t>
  </si>
  <si>
    <t xml:space="preserve">Total Top 10 Hospitals = </t>
  </si>
  <si>
    <t xml:space="preserve">Total Hospitals = </t>
  </si>
  <si>
    <t>Physician Group Name</t>
  </si>
  <si>
    <t>Physician Name</t>
  </si>
  <si>
    <t>Individual Amount</t>
  </si>
  <si>
    <t>Last Name</t>
  </si>
  <si>
    <t>First Name</t>
  </si>
  <si>
    <t>OU Health Partners, Inc.</t>
  </si>
  <si>
    <t>Yingling</t>
  </si>
  <si>
    <t>John</t>
  </si>
  <si>
    <t>Hull</t>
  </si>
  <si>
    <t>Brandon</t>
  </si>
  <si>
    <t>Blair</t>
  </si>
  <si>
    <t>Scott</t>
  </si>
  <si>
    <t>Cross</t>
  </si>
  <si>
    <t>Alisa</t>
  </si>
  <si>
    <t>Quang</t>
  </si>
  <si>
    <t>Celia</t>
  </si>
  <si>
    <t>Lansinger</t>
  </si>
  <si>
    <t>Yuri</t>
  </si>
  <si>
    <t>Puckett</t>
  </si>
  <si>
    <t>Timothy</t>
  </si>
  <si>
    <t>Kennedy</t>
  </si>
  <si>
    <t>Ryan</t>
  </si>
  <si>
    <t>Lehman</t>
  </si>
  <si>
    <t>Thomas</t>
  </si>
  <si>
    <t>Orthopedic &amp; Trauma Services of Oklahoma</t>
  </si>
  <si>
    <t>Dadgar-Dehkordi</t>
  </si>
  <si>
    <t>Azad</t>
  </si>
  <si>
    <t xml:space="preserve">Total Top 10 Physicians = </t>
  </si>
  <si>
    <t xml:space="preserve">Total Physicians = </t>
  </si>
  <si>
    <t>* TRAUMA FUND 2023 OCTOBER *</t>
  </si>
  <si>
    <t>EMS - In Alphabetical Order</t>
  </si>
  <si>
    <t>Claims January 1, 2022 thru June 30, 2022</t>
  </si>
  <si>
    <t>Payment Installments</t>
  </si>
  <si>
    <t>Total</t>
  </si>
  <si>
    <t>Payment Month</t>
  </si>
  <si>
    <t>October</t>
  </si>
  <si>
    <t>November</t>
  </si>
  <si>
    <t>December</t>
  </si>
  <si>
    <t>January</t>
  </si>
  <si>
    <t>February</t>
  </si>
  <si>
    <t>March</t>
  </si>
  <si>
    <t>Total Eligible Uncompensated Cost</t>
  </si>
  <si>
    <t>Total Amount Disbursed</t>
  </si>
  <si>
    <t>Reimbursement Rate</t>
  </si>
  <si>
    <t>Provider Name</t>
  </si>
  <si>
    <t>Type*</t>
  </si>
  <si>
    <t>Eligible Amount ($)</t>
  </si>
  <si>
    <t>Allocation    Share</t>
  </si>
  <si>
    <t>Provider Share ($)</t>
  </si>
  <si>
    <t>Distribution Period Total ($)</t>
  </si>
  <si>
    <t>Air Evac Lifeteam - Altus 473</t>
  </si>
  <si>
    <t>Air Evac Lifeteam - Claremore 397</t>
  </si>
  <si>
    <t>Air Evac Lifeteam - Durant 174</t>
  </si>
  <si>
    <t>Air Evac Lifeteam - Henryetta 500</t>
  </si>
  <si>
    <t>Air Evac Lifeteam - McCurtain County FW 171</t>
  </si>
  <si>
    <t>Air Evac Lifeteam - Muskogee 433</t>
  </si>
  <si>
    <t>Air Evac Lifeteam - Paris, AR 22</t>
  </si>
  <si>
    <t>Air Evac Lifeteam - Ponca City 128</t>
  </si>
  <si>
    <t>Air Evac Lifeteam - Seminole 540</t>
  </si>
  <si>
    <t>Air Evac Lifeteam - Texas Bases 428</t>
  </si>
  <si>
    <t>Air Evac Lifeteam - Weatherford 482</t>
  </si>
  <si>
    <t>Air Evac Lifeteam - Wichita Falls, TX 402</t>
  </si>
  <si>
    <t>Air Evac Lifeteam - Woodward 429</t>
  </si>
  <si>
    <t>G</t>
  </si>
  <si>
    <t>Med-Trans Corporation - First Flight Tahlequah M125</t>
  </si>
  <si>
    <t>Total Hospital =</t>
  </si>
  <si>
    <t>Total EMS &amp; Hospital =</t>
  </si>
  <si>
    <t>*A=Air Ambulance; G=Ground Ambulance</t>
  </si>
  <si>
    <t>* TRAUMA FUND 2023 OCTOBER*</t>
  </si>
  <si>
    <t>Hospital - In Alphabetical Order</t>
  </si>
  <si>
    <t xml:space="preserve">Payment Installments     </t>
  </si>
  <si>
    <t>Amount Disbursed</t>
  </si>
  <si>
    <t>Trauma Level</t>
  </si>
  <si>
    <t>Allocation Share</t>
  </si>
  <si>
    <t>AllianceHealth Durant</t>
  </si>
  <si>
    <t>III</t>
  </si>
  <si>
    <t>AllianceHealth Ponca City</t>
  </si>
  <si>
    <t>IV</t>
  </si>
  <si>
    <t>Arbuckle Memorial Hospital Authority</t>
  </si>
  <si>
    <t>Ascension St John Broken Arrow Inc</t>
  </si>
  <si>
    <t xml:space="preserve">Ascension St John Jane Phillips </t>
  </si>
  <si>
    <t>II</t>
  </si>
  <si>
    <t>Ascension St John Nowata</t>
  </si>
  <si>
    <t>Ascension St John Owasso</t>
  </si>
  <si>
    <t>Ascension St John Sapulpa</t>
  </si>
  <si>
    <t>Cleveland Area Hospital</t>
  </si>
  <si>
    <t>Comanche County Memorial Hospital</t>
  </si>
  <si>
    <t>Duncan Regional Hospital, Inc</t>
  </si>
  <si>
    <t>Grady Memorial Hospital Authority</t>
  </si>
  <si>
    <t>Great Plains Regional Medical Center</t>
  </si>
  <si>
    <t>Harmon Memorial Hospital</t>
  </si>
  <si>
    <t>Hillcrest Hospital Claremore</t>
  </si>
  <si>
    <t>Hillcrest Hospital Pryor</t>
  </si>
  <si>
    <t>Hillcrest Hospital South</t>
  </si>
  <si>
    <t>INTEGRIS Canadian Valley Hospital</t>
  </si>
  <si>
    <t>INTEGRIS Grove Hospital</t>
  </si>
  <si>
    <t>INTEGRIS Health Edmond, Inc</t>
  </si>
  <si>
    <t>INTEGRIS Miami Hospital</t>
  </si>
  <si>
    <t>INTEGRIS Southwest Medical Center</t>
  </si>
  <si>
    <t>Jackson County Memorial Hospital Authority</t>
  </si>
  <si>
    <t>Jefferson County Hospital</t>
  </si>
  <si>
    <t>McAlester Regional Health Center</t>
  </si>
  <si>
    <t>Memorial Hospital of Texas County Authority</t>
  </si>
  <si>
    <t>Memorial Hospital-Stilwell</t>
  </si>
  <si>
    <t>Mercy Hospital Ada</t>
  </si>
  <si>
    <t>Mercy Hospital Ardmore, Inc.</t>
  </si>
  <si>
    <t>Mercy Hospital Healdton, Inc.</t>
  </si>
  <si>
    <t>Mercy Hospital Kingfisher</t>
  </si>
  <si>
    <t>Mercy Hospital Logan County, Inc.</t>
  </si>
  <si>
    <t>Mercy Hospital Tishomingo</t>
  </si>
  <si>
    <t>Mercy Hospital Watonga</t>
  </si>
  <si>
    <t>Muscogee (Creek) Nation Medical Center</t>
  </si>
  <si>
    <t>Northeastern Health System</t>
  </si>
  <si>
    <t>Oklahoma State University Medical Center</t>
  </si>
  <si>
    <t xml:space="preserve">I </t>
  </si>
  <si>
    <t>Rural Wellness Fairfax, Inc.</t>
  </si>
  <si>
    <t>Saint Francis Hospital South, LLC</t>
  </si>
  <si>
    <t>Saint Francis Hospital Vinita</t>
  </si>
  <si>
    <t>Sequoyah County-City of Sallisaw Hospital Authority</t>
  </si>
  <si>
    <t>SSM Health St Anthony Hospital - Shawnee</t>
  </si>
  <si>
    <t>St Mary's Regional Medical Center</t>
  </si>
  <si>
    <t>Weatherford Regional Hospital, Inc.</t>
  </si>
  <si>
    <t xml:space="preserve">             Total Hospital = </t>
  </si>
  <si>
    <t xml:space="preserve">Total EMS = </t>
  </si>
  <si>
    <t xml:space="preserve">Total Hospital &amp; EMS = </t>
  </si>
  <si>
    <t xml:space="preserve">  </t>
  </si>
  <si>
    <t xml:space="preserve"> </t>
  </si>
  <si>
    <t>PHYSICIANS - In Alphabetical Order (Last Name, First Name)</t>
  </si>
  <si>
    <t>(Updated October 9, 2023)</t>
  </si>
  <si>
    <t>Business Name</t>
  </si>
  <si>
    <t>License Type</t>
  </si>
  <si>
    <t>Amount ($)</t>
  </si>
  <si>
    <t>Abdo</t>
  </si>
  <si>
    <t>Tony</t>
  </si>
  <si>
    <t>MD</t>
  </si>
  <si>
    <t>Abtahi</t>
  </si>
  <si>
    <t>Keivan</t>
  </si>
  <si>
    <t>DO</t>
  </si>
  <si>
    <t>Adhikari</t>
  </si>
  <si>
    <t>Laura</t>
  </si>
  <si>
    <t>Agrawal</t>
  </si>
  <si>
    <t>Mukta</t>
  </si>
  <si>
    <t>Ahmad</t>
  </si>
  <si>
    <t>Zahid</t>
  </si>
  <si>
    <t>Akande</t>
  </si>
  <si>
    <t>Manzilat</t>
  </si>
  <si>
    <t>Al Awwad</t>
  </si>
  <si>
    <t>Alberawi</t>
  </si>
  <si>
    <t>Mohammad</t>
  </si>
  <si>
    <t>Albrecht</t>
  </si>
  <si>
    <t>Roxie</t>
  </si>
  <si>
    <t>Algan</t>
  </si>
  <si>
    <t>Sheila</t>
  </si>
  <si>
    <t>Warren Clinic, Inc</t>
  </si>
  <si>
    <t>Al-Haider</t>
  </si>
  <si>
    <t>Mohammed</t>
  </si>
  <si>
    <t>Ali</t>
  </si>
  <si>
    <t>Ijlal</t>
  </si>
  <si>
    <t>Allee</t>
  </si>
  <si>
    <t>Mark</t>
  </si>
  <si>
    <t>Alleman</t>
  </si>
  <si>
    <t>Anthony</t>
  </si>
  <si>
    <t>Radiology Consultants of Tulsa, Inc</t>
  </si>
  <si>
    <t>Allen</t>
  </si>
  <si>
    <t>Tate</t>
  </si>
  <si>
    <t>Al-Shaer</t>
  </si>
  <si>
    <t>Moutasim</t>
  </si>
  <si>
    <t>Al-Taani</t>
  </si>
  <si>
    <t>Jamal</t>
  </si>
  <si>
    <t>Altaie</t>
  </si>
  <si>
    <t>Saif</t>
  </si>
  <si>
    <t>Amin</t>
  </si>
  <si>
    <t>Amgad</t>
  </si>
  <si>
    <t>Ascension St. John Physicians, Inc.</t>
  </si>
  <si>
    <t>Anderson</t>
  </si>
  <si>
    <t>Brett</t>
  </si>
  <si>
    <t>Andrahennady</t>
  </si>
  <si>
    <t>Sisira</t>
  </si>
  <si>
    <t>Andrews</t>
  </si>
  <si>
    <t>Madison</t>
  </si>
  <si>
    <t>Angadi</t>
  </si>
  <si>
    <t>Vivek</t>
  </si>
  <si>
    <t>Emergency Medicine Physicians of Tulsa County</t>
  </si>
  <si>
    <t>Antar</t>
  </si>
  <si>
    <t>Osama</t>
  </si>
  <si>
    <t>Asad</t>
  </si>
  <si>
    <t>Zain</t>
  </si>
  <si>
    <t>Asal</t>
  </si>
  <si>
    <t>Mary</t>
  </si>
  <si>
    <t>Atanga</t>
  </si>
  <si>
    <t>Sirri</t>
  </si>
  <si>
    <t>Auschwitz</t>
  </si>
  <si>
    <t>Tyler</t>
  </si>
  <si>
    <t>Avila</t>
  </si>
  <si>
    <t>Veronica</t>
  </si>
  <si>
    <t>Baber</t>
  </si>
  <si>
    <t>Usman</t>
  </si>
  <si>
    <t>Bachoo</t>
  </si>
  <si>
    <t>Nikhil</t>
  </si>
  <si>
    <t>Bader</t>
  </si>
  <si>
    <t>Elizabeth</t>
  </si>
  <si>
    <t>Tulsa Radiology Associates, Inc</t>
  </si>
  <si>
    <t>Baker</t>
  </si>
  <si>
    <t>Kevin</t>
  </si>
  <si>
    <t>Baldeck</t>
  </si>
  <si>
    <t>Bare</t>
  </si>
  <si>
    <t>Jane</t>
  </si>
  <si>
    <t>Barrett</t>
  </si>
  <si>
    <t>Penni</t>
  </si>
  <si>
    <t>Barrick</t>
  </si>
  <si>
    <t>Bauer</t>
  </si>
  <si>
    <t>Andrew</t>
  </si>
  <si>
    <t>Beckman</t>
  </si>
  <si>
    <t>Karen</t>
  </si>
  <si>
    <t>Benhacene</t>
  </si>
  <si>
    <t>Assia</t>
  </si>
  <si>
    <t>Care Communications LLC dba Saint Francis Trauma Institute</t>
  </si>
  <si>
    <t>Bergren</t>
  </si>
  <si>
    <t>Carl</t>
  </si>
  <si>
    <t>Bien</t>
  </si>
  <si>
    <t>Alex</t>
  </si>
  <si>
    <t>Biggs</t>
  </si>
  <si>
    <t>Daniel</t>
  </si>
  <si>
    <t>Bitar</t>
  </si>
  <si>
    <t>Hussein</t>
  </si>
  <si>
    <t>Boe</t>
  </si>
  <si>
    <t>Justin</t>
  </si>
  <si>
    <t>Neurological Surgery dba Neurosurgery Specialists</t>
  </si>
  <si>
    <t>Boedeker</t>
  </si>
  <si>
    <t>Borden</t>
  </si>
  <si>
    <t>Neil</t>
  </si>
  <si>
    <t>Bracciale</t>
  </si>
  <si>
    <t>Donna</t>
  </si>
  <si>
    <t>Brandt</t>
  </si>
  <si>
    <t>Bratzler</t>
  </si>
  <si>
    <t>Dale</t>
  </si>
  <si>
    <t>Broderick</t>
  </si>
  <si>
    <t>Erin</t>
  </si>
  <si>
    <t>Brotherton</t>
  </si>
  <si>
    <t>Lawrence</t>
  </si>
  <si>
    <t>Brown</t>
  </si>
  <si>
    <t>Brent</t>
  </si>
  <si>
    <t>Kenneth</t>
  </si>
  <si>
    <t>Steven</t>
  </si>
  <si>
    <t>Bull</t>
  </si>
  <si>
    <t>Nicholas</t>
  </si>
  <si>
    <t>Burkus</t>
  </si>
  <si>
    <t>Janna</t>
  </si>
  <si>
    <t>Burns</t>
  </si>
  <si>
    <t>Estibaliz</t>
  </si>
  <si>
    <t>Cai</t>
  </si>
  <si>
    <t>Rongsheng</t>
  </si>
  <si>
    <t>Calder</t>
  </si>
  <si>
    <t>Carroll</t>
  </si>
  <si>
    <t>Carter</t>
  </si>
  <si>
    <t>Cates</t>
  </si>
  <si>
    <t>Kathryne</t>
  </si>
  <si>
    <t>Ceesay</t>
  </si>
  <si>
    <t>Karamba</t>
  </si>
  <si>
    <t>Celii</t>
  </si>
  <si>
    <t>Amanda</t>
  </si>
  <si>
    <t>Cha</t>
  </si>
  <si>
    <t>Heather</t>
  </si>
  <si>
    <t>Chagani</t>
  </si>
  <si>
    <t>Sean</t>
  </si>
  <si>
    <t>Charles</t>
  </si>
  <si>
    <t>Michael</t>
  </si>
  <si>
    <t>Chaudry</t>
  </si>
  <si>
    <t>Fawad</t>
  </si>
  <si>
    <t>Chenoweth</t>
  </si>
  <si>
    <t>Brian</t>
  </si>
  <si>
    <t>Chetty</t>
  </si>
  <si>
    <t>Pramod</t>
  </si>
  <si>
    <t>Chidsey</t>
  </si>
  <si>
    <t>Paul</t>
  </si>
  <si>
    <t>Tulsa Bone &amp; Joint Associates</t>
  </si>
  <si>
    <t>Childe</t>
  </si>
  <si>
    <t>Jessica</t>
  </si>
  <si>
    <t>Chong</t>
  </si>
  <si>
    <t>David</t>
  </si>
  <si>
    <t>Chonka</t>
  </si>
  <si>
    <t>Zachary</t>
  </si>
  <si>
    <t>Choudhry</t>
  </si>
  <si>
    <t>Farooq</t>
  </si>
  <si>
    <t>OU Physicians-Tulsa (Dept of Surgery)</t>
  </si>
  <si>
    <t>Chow</t>
  </si>
  <si>
    <t>Geoffrey</t>
  </si>
  <si>
    <t>Integris Cardiovascular Physicians</t>
  </si>
  <si>
    <t>Clark</t>
  </si>
  <si>
    <t>Robert</t>
  </si>
  <si>
    <t>Clayton</t>
  </si>
  <si>
    <t>Stephen</t>
  </si>
  <si>
    <t>Clouser</t>
  </si>
  <si>
    <t>Coleman</t>
  </si>
  <si>
    <t>Conner</t>
  </si>
  <si>
    <t>Cook</t>
  </si>
  <si>
    <t>Jered</t>
  </si>
  <si>
    <t>Cornwell</t>
  </si>
  <si>
    <t>Benjamin</t>
  </si>
  <si>
    <t>Cowley</t>
  </si>
  <si>
    <t>Jonathan</t>
  </si>
  <si>
    <t>Crowder</t>
  </si>
  <si>
    <t>Christopher</t>
  </si>
  <si>
    <t>Cunningham</t>
  </si>
  <si>
    <t>Curry</t>
  </si>
  <si>
    <t>Julie</t>
  </si>
  <si>
    <t>Czapla</t>
  </si>
  <si>
    <t>Daouk</t>
  </si>
  <si>
    <t>Salim</t>
  </si>
  <si>
    <t>Darkazally</t>
  </si>
  <si>
    <t>Dasari</t>
  </si>
  <si>
    <t>Tarun</t>
  </si>
  <si>
    <t>Davey</t>
  </si>
  <si>
    <t>Dylan</t>
  </si>
  <si>
    <t>Joseph</t>
  </si>
  <si>
    <t>De Armendi</t>
  </si>
  <si>
    <t>Alberto</t>
  </si>
  <si>
    <t>Deel</t>
  </si>
  <si>
    <t>Chelsey</t>
  </si>
  <si>
    <t>Dillon</t>
  </si>
  <si>
    <t>Doerfel</t>
  </si>
  <si>
    <t>Dolin</t>
  </si>
  <si>
    <t>Doolittle</t>
  </si>
  <si>
    <t>Johnathan</t>
  </si>
  <si>
    <t>Dressler</t>
  </si>
  <si>
    <t>D'Souza</t>
  </si>
  <si>
    <t>Sharon</t>
  </si>
  <si>
    <t>Duguay</t>
  </si>
  <si>
    <t>Dull</t>
  </si>
  <si>
    <t>Dumais</t>
  </si>
  <si>
    <t>Jules</t>
  </si>
  <si>
    <t>Dunn</t>
  </si>
  <si>
    <t>Ian</t>
  </si>
  <si>
    <t>Durica</t>
  </si>
  <si>
    <t>Sarah</t>
  </si>
  <si>
    <t>Duvall</t>
  </si>
  <si>
    <t>Edwards</t>
  </si>
  <si>
    <t>Rodney</t>
  </si>
  <si>
    <t>Eiszner</t>
  </si>
  <si>
    <t>James</t>
  </si>
  <si>
    <t>El Amm</t>
  </si>
  <si>
    <t>Christian</t>
  </si>
  <si>
    <t>El Rassi</t>
  </si>
  <si>
    <t>Edward</t>
  </si>
  <si>
    <t>Engstrom</t>
  </si>
  <si>
    <t>Eric</t>
  </si>
  <si>
    <t>Ericksen</t>
  </si>
  <si>
    <t>Ertl</t>
  </si>
  <si>
    <t>William</t>
  </si>
  <si>
    <t>Esochaghi</t>
  </si>
  <si>
    <t>Sorochi</t>
  </si>
  <si>
    <t>Evans-Brave</t>
  </si>
  <si>
    <t>Melissa</t>
  </si>
  <si>
    <t>Fails</t>
  </si>
  <si>
    <t>Feighner</t>
  </si>
  <si>
    <t>Jennifer</t>
  </si>
  <si>
    <t>Finer</t>
  </si>
  <si>
    <t>Janis</t>
  </si>
  <si>
    <t>Fischer</t>
  </si>
  <si>
    <t>Fitter</t>
  </si>
  <si>
    <t>Dean McGee Eye Institute</t>
  </si>
  <si>
    <t>Fong</t>
  </si>
  <si>
    <t>Josephy</t>
  </si>
  <si>
    <t>Fowle</t>
  </si>
  <si>
    <t>Evan</t>
  </si>
  <si>
    <t>Franklin</t>
  </si>
  <si>
    <t>Rachel</t>
  </si>
  <si>
    <t>Gadiraju</t>
  </si>
  <si>
    <t>Taraka</t>
  </si>
  <si>
    <t>Garcia</t>
  </si>
  <si>
    <t>Maria</t>
  </si>
  <si>
    <t>Gardner-Nadeau</t>
  </si>
  <si>
    <t>Hugh</t>
  </si>
  <si>
    <t>Garg</t>
  </si>
  <si>
    <t>Shailesh</t>
  </si>
  <si>
    <t>Garrett</t>
  </si>
  <si>
    <t>Gatalica</t>
  </si>
  <si>
    <t>Zoran</t>
  </si>
  <si>
    <t>Germany</t>
  </si>
  <si>
    <t>Robin</t>
  </si>
  <si>
    <t>Gernsback</t>
  </si>
  <si>
    <t>Joanna</t>
  </si>
  <si>
    <t>Gerold</t>
  </si>
  <si>
    <t>Gibson</t>
  </si>
  <si>
    <t>Terrie</t>
  </si>
  <si>
    <t>Gierman</t>
  </si>
  <si>
    <t>Joshua</t>
  </si>
  <si>
    <t>Gillespie</t>
  </si>
  <si>
    <t>Campbell</t>
  </si>
  <si>
    <t>Gillies</t>
  </si>
  <si>
    <t>Godara</t>
  </si>
  <si>
    <t>Suchitra</t>
  </si>
  <si>
    <t>Integris Physician Services</t>
  </si>
  <si>
    <t>Gomes</t>
  </si>
  <si>
    <t>Marcos</t>
  </si>
  <si>
    <t>Goodwin</t>
  </si>
  <si>
    <t>Gopala-Krishnan</t>
  </si>
  <si>
    <t>Brindha</t>
  </si>
  <si>
    <t>Gordon</t>
  </si>
  <si>
    <t>Goyal</t>
  </si>
  <si>
    <t>Itivrita</t>
  </si>
  <si>
    <t>Graif</t>
  </si>
  <si>
    <t>Theresa</t>
  </si>
  <si>
    <t>Gregory</t>
  </si>
  <si>
    <t>Griffin</t>
  </si>
  <si>
    <t>Grossen</t>
  </si>
  <si>
    <t>Alyssa</t>
  </si>
  <si>
    <t>Gruel</t>
  </si>
  <si>
    <t>Gupta</t>
  </si>
  <si>
    <t>Neha</t>
  </si>
  <si>
    <t>Halterman</t>
  </si>
  <si>
    <t>Hamasaki</t>
  </si>
  <si>
    <t>Anai</t>
  </si>
  <si>
    <t>Haragsim</t>
  </si>
  <si>
    <t>Lukas</t>
  </si>
  <si>
    <t>Harris</t>
  </si>
  <si>
    <t>Harville</t>
  </si>
  <si>
    <t>Lacy</t>
  </si>
  <si>
    <t>Hasbrook</t>
  </si>
  <si>
    <t>Connor</t>
  </si>
  <si>
    <t>Hassell</t>
  </si>
  <si>
    <t>Lewis</t>
  </si>
  <si>
    <t>Hastings</t>
  </si>
  <si>
    <t>Hope</t>
  </si>
  <si>
    <t>Kelly</t>
  </si>
  <si>
    <t>Hauger</t>
  </si>
  <si>
    <t>Kim</t>
  </si>
  <si>
    <t>Hawkins</t>
  </si>
  <si>
    <t>Beau</t>
  </si>
  <si>
    <t>Hayes</t>
  </si>
  <si>
    <t>Lisa</t>
  </si>
  <si>
    <t>Heibult</t>
  </si>
  <si>
    <t>Tamara</t>
  </si>
  <si>
    <t>Heidarian</t>
  </si>
  <si>
    <t>Heimbach</t>
  </si>
  <si>
    <t>Henderson</t>
  </si>
  <si>
    <t>Patrick</t>
  </si>
  <si>
    <t>Hendrickson</t>
  </si>
  <si>
    <t>Hensel</t>
  </si>
  <si>
    <t>Herrera-Garcia</t>
  </si>
  <si>
    <t>Argenis</t>
  </si>
  <si>
    <t>Higgins</t>
  </si>
  <si>
    <t>Heath</t>
  </si>
  <si>
    <t>Higuita</t>
  </si>
  <si>
    <t>Nelson</t>
  </si>
  <si>
    <t>Hill</t>
  </si>
  <si>
    <t>Hiller</t>
  </si>
  <si>
    <t>Jay</t>
  </si>
  <si>
    <t>Hoover</t>
  </si>
  <si>
    <t>Hounshell</t>
  </si>
  <si>
    <t>Huard</t>
  </si>
  <si>
    <t>Hunihan</t>
  </si>
  <si>
    <t>George</t>
  </si>
  <si>
    <t>Hunter</t>
  </si>
  <si>
    <t>Catherine</t>
  </si>
  <si>
    <t>Irvin</t>
  </si>
  <si>
    <t>Richard</t>
  </si>
  <si>
    <t>Jain</t>
  </si>
  <si>
    <t>Ajay</t>
  </si>
  <si>
    <t>Jaiswal</t>
  </si>
  <si>
    <t>Kamna</t>
  </si>
  <si>
    <t>Janneck</t>
  </si>
  <si>
    <t>Jarmakani</t>
  </si>
  <si>
    <t>Maha</t>
  </si>
  <si>
    <t>Jaskowiak</t>
  </si>
  <si>
    <t>Jenkins</t>
  </si>
  <si>
    <t>Jennings</t>
  </si>
  <si>
    <t>Johnson</t>
  </si>
  <si>
    <t>Jeremy</t>
  </si>
  <si>
    <t>Jones</t>
  </si>
  <si>
    <t>Lyndsey</t>
  </si>
  <si>
    <t>Joslin</t>
  </si>
  <si>
    <t>Gale</t>
  </si>
  <si>
    <t>Kacere</t>
  </si>
  <si>
    <t>Kalani</t>
  </si>
  <si>
    <t>Kanaa</t>
  </si>
  <si>
    <t>Majd</t>
  </si>
  <si>
    <t>Kastens</t>
  </si>
  <si>
    <t>Donald</t>
  </si>
  <si>
    <t>Kebbe</t>
  </si>
  <si>
    <t>Jad</t>
  </si>
  <si>
    <t>Kempe</t>
  </si>
  <si>
    <t>Khalidi</t>
  </si>
  <si>
    <t>Imran</t>
  </si>
  <si>
    <t>Khan</t>
  </si>
  <si>
    <t>Taha</t>
  </si>
  <si>
    <t>Kilbury</t>
  </si>
  <si>
    <t>Lauren</t>
  </si>
  <si>
    <t>Kilpadikar</t>
  </si>
  <si>
    <t>Anil</t>
  </si>
  <si>
    <t>Kimpler</t>
  </si>
  <si>
    <t>Leslie</t>
  </si>
  <si>
    <t>Kinney</t>
  </si>
  <si>
    <t>Kirkpatrick</t>
  </si>
  <si>
    <t>Ty</t>
  </si>
  <si>
    <t>Kohli</t>
  </si>
  <si>
    <t>Neeti</t>
  </si>
  <si>
    <t>Kommaraju</t>
  </si>
  <si>
    <t>Kiran</t>
  </si>
  <si>
    <t>Kothakota</t>
  </si>
  <si>
    <t>Radhika</t>
  </si>
  <si>
    <t>Kozlowski</t>
  </si>
  <si>
    <t>Anne</t>
  </si>
  <si>
    <t>Kraemer</t>
  </si>
  <si>
    <t>Krempl</t>
  </si>
  <si>
    <t>Greg</t>
  </si>
  <si>
    <t>Kulesus-Brown</t>
  </si>
  <si>
    <t>Kaitlyn</t>
  </si>
  <si>
    <t>Kumar</t>
  </si>
  <si>
    <t>Gajal</t>
  </si>
  <si>
    <t>Lal</t>
  </si>
  <si>
    <t>Anjali</t>
  </si>
  <si>
    <t>Lane</t>
  </si>
  <si>
    <t>Larson</t>
  </si>
  <si>
    <t>Jerome</t>
  </si>
  <si>
    <t>Le</t>
  </si>
  <si>
    <t>Alain</t>
  </si>
  <si>
    <t>Lee</t>
  </si>
  <si>
    <t>Amy</t>
  </si>
  <si>
    <t>Lees</t>
  </si>
  <si>
    <t>Jason</t>
  </si>
  <si>
    <t>Lentz</t>
  </si>
  <si>
    <t>Leonard</t>
  </si>
  <si>
    <t>Joe</t>
  </si>
  <si>
    <t>Levine</t>
  </si>
  <si>
    <t>Lich</t>
  </si>
  <si>
    <t>Lim</t>
  </si>
  <si>
    <t>Limjoco</t>
  </si>
  <si>
    <t>Rene</t>
  </si>
  <si>
    <t>Liu</t>
  </si>
  <si>
    <t>Changxing</t>
  </si>
  <si>
    <t>Luo</t>
  </si>
  <si>
    <t>Wenyi</t>
  </si>
  <si>
    <t>Luyt</t>
  </si>
  <si>
    <t>Kendall</t>
  </si>
  <si>
    <t>Lyons</t>
  </si>
  <si>
    <t>Magguilli</t>
  </si>
  <si>
    <t>Mahaney</t>
  </si>
  <si>
    <t>Major</t>
  </si>
  <si>
    <t>Mannel</t>
  </si>
  <si>
    <t>Maple</t>
  </si>
  <si>
    <t>Maqbool</t>
  </si>
  <si>
    <t>Feroz</t>
  </si>
  <si>
    <t>Maqusi</t>
  </si>
  <si>
    <t>Suhair</t>
  </si>
  <si>
    <t>Neurosurgical Specialists of Tulsa</t>
  </si>
  <si>
    <t>Marouk</t>
  </si>
  <si>
    <t>Martin</t>
  </si>
  <si>
    <t>Mason</t>
  </si>
  <si>
    <t>Nita</t>
  </si>
  <si>
    <t>Mayz</t>
  </si>
  <si>
    <t>Kurtis</t>
  </si>
  <si>
    <t>Mccauley</t>
  </si>
  <si>
    <t>Mccoy</t>
  </si>
  <si>
    <t>Aaron</t>
  </si>
  <si>
    <t>McKee</t>
  </si>
  <si>
    <t>Mehta</t>
  </si>
  <si>
    <t>Shalini</t>
  </si>
  <si>
    <t>Memon</t>
  </si>
  <si>
    <t>Khairuddin</t>
  </si>
  <si>
    <t>Mercer</t>
  </si>
  <si>
    <t>Metcalf</t>
  </si>
  <si>
    <t>Jordan</t>
  </si>
  <si>
    <t>Mhawej</t>
  </si>
  <si>
    <t>Rachad</t>
  </si>
  <si>
    <t>Michie</t>
  </si>
  <si>
    <t>Mims</t>
  </si>
  <si>
    <t>Mirtsching</t>
  </si>
  <si>
    <t>Barry</t>
  </si>
  <si>
    <t>Money</t>
  </si>
  <si>
    <t>Micael</t>
  </si>
  <si>
    <t>Mons</t>
  </si>
  <si>
    <t>Bradley</t>
  </si>
  <si>
    <t>Montgomery</t>
  </si>
  <si>
    <t>Morelli</t>
  </si>
  <si>
    <t>Morris</t>
  </si>
  <si>
    <t>Motazedi</t>
  </si>
  <si>
    <t>Cyrus</t>
  </si>
  <si>
    <t>Moult</t>
  </si>
  <si>
    <t>Munson</t>
  </si>
  <si>
    <t>Murray</t>
  </si>
  <si>
    <t>Christina</t>
  </si>
  <si>
    <t>Nagarajan</t>
  </si>
  <si>
    <t>Murali</t>
  </si>
  <si>
    <t>Nagpal</t>
  </si>
  <si>
    <t>Ashish</t>
  </si>
  <si>
    <t>Naman</t>
  </si>
  <si>
    <t>Nigel</t>
  </si>
  <si>
    <t>Nechtow</t>
  </si>
  <si>
    <t>Peter</t>
  </si>
  <si>
    <t>Nettlow</t>
  </si>
  <si>
    <t>Nevinson</t>
  </si>
  <si>
    <t xml:space="preserve">Sam </t>
  </si>
  <si>
    <t>Nguyen</t>
  </si>
  <si>
    <t>Dan</t>
  </si>
  <si>
    <t>Nicolescu</t>
  </si>
  <si>
    <t>Teodora</t>
  </si>
  <si>
    <t>Nipp</t>
  </si>
  <si>
    <t>Nollin</t>
  </si>
  <si>
    <t>Norris</t>
  </si>
  <si>
    <t>North</t>
  </si>
  <si>
    <t>Nowick</t>
  </si>
  <si>
    <t>Nuzum-Keim</t>
  </si>
  <si>
    <t>Andra</t>
  </si>
  <si>
    <t>Nwokenkwo</t>
  </si>
  <si>
    <t>Stanley</t>
  </si>
  <si>
    <t>O'Hara</t>
  </si>
  <si>
    <t>Olander</t>
  </si>
  <si>
    <t>Olaveson</t>
  </si>
  <si>
    <t>Hans</t>
  </si>
  <si>
    <t>Olsen</t>
  </si>
  <si>
    <t>Ortiz-Garcia</t>
  </si>
  <si>
    <t>Jorge</t>
  </si>
  <si>
    <t>Overholt</t>
  </si>
  <si>
    <t>Pandav</t>
  </si>
  <si>
    <t>Vijay</t>
  </si>
  <si>
    <t>Parker</t>
  </si>
  <si>
    <t>Parrish</t>
  </si>
  <si>
    <t>Pasque</t>
  </si>
  <si>
    <t>Patel</t>
  </si>
  <si>
    <t>Harish</t>
  </si>
  <si>
    <t>Montu</t>
  </si>
  <si>
    <t>Sanjay</t>
  </si>
  <si>
    <t>Perona</t>
  </si>
  <si>
    <t>Peterson</t>
  </si>
  <si>
    <t>Jo Elle</t>
  </si>
  <si>
    <t>Pfenning</t>
  </si>
  <si>
    <t>Pham</t>
  </si>
  <si>
    <t>Vinh</t>
  </si>
  <si>
    <t>Phelps</t>
  </si>
  <si>
    <t>Phillips</t>
  </si>
  <si>
    <t>Chad</t>
  </si>
  <si>
    <t>Curtis</t>
  </si>
  <si>
    <t>Preston</t>
  </si>
  <si>
    <t>Planchard</t>
  </si>
  <si>
    <t>Jeffery</t>
  </si>
  <si>
    <t>Pontikes</t>
  </si>
  <si>
    <t>Powell</t>
  </si>
  <si>
    <t>Nathan</t>
  </si>
  <si>
    <t>Prabhu</t>
  </si>
  <si>
    <t>Sandeep</t>
  </si>
  <si>
    <t>Privat</t>
  </si>
  <si>
    <t>Cordell</t>
  </si>
  <si>
    <t>Proctor</t>
  </si>
  <si>
    <t>Przebinda</t>
  </si>
  <si>
    <t>Adam</t>
  </si>
  <si>
    <t>Puffinbarger</t>
  </si>
  <si>
    <t>Nikola</t>
  </si>
  <si>
    <t>Rahangdale</t>
  </si>
  <si>
    <t>Rahul</t>
  </si>
  <si>
    <t>Rahhal</t>
  </si>
  <si>
    <t>Ramakrishnan</t>
  </si>
  <si>
    <t>Kalyanakrishnan</t>
  </si>
  <si>
    <t>Ramanathan</t>
  </si>
  <si>
    <t>Sathish</t>
  </si>
  <si>
    <t>Randhawa</t>
  </si>
  <si>
    <t>Pal</t>
  </si>
  <si>
    <t>Rapacki</t>
  </si>
  <si>
    <t>Rashid</t>
  </si>
  <si>
    <t>Rasmussen</t>
  </si>
  <si>
    <t>Raval</t>
  </si>
  <si>
    <t>Bhrugav</t>
  </si>
  <si>
    <t>Rebik</t>
  </si>
  <si>
    <t>Kristin</t>
  </si>
  <si>
    <t>Reinersman</t>
  </si>
  <si>
    <t>J</t>
  </si>
  <si>
    <t>Reiter</t>
  </si>
  <si>
    <t>Reshi</t>
  </si>
  <si>
    <t>Rwoof</t>
  </si>
  <si>
    <t>Reynolds</t>
  </si>
  <si>
    <t>Dwight</t>
  </si>
  <si>
    <t>Richmond</t>
  </si>
  <si>
    <t>Douglas</t>
  </si>
  <si>
    <t>Roberts</t>
  </si>
  <si>
    <t>Pamela</t>
  </si>
  <si>
    <t>Rodman IV</t>
  </si>
  <si>
    <t>Rouse</t>
  </si>
  <si>
    <t>Kathryn</t>
  </si>
  <si>
    <t>Rowles</t>
  </si>
  <si>
    <t>Rumman</t>
  </si>
  <si>
    <t>Amir</t>
  </si>
  <si>
    <t>Salvaggio</t>
  </si>
  <si>
    <t>Michelle</t>
  </si>
  <si>
    <t>Samkutty</t>
  </si>
  <si>
    <t>Danny</t>
  </si>
  <si>
    <t>Sanclement</t>
  </si>
  <si>
    <t>Jose</t>
  </si>
  <si>
    <t>Savage</t>
  </si>
  <si>
    <t>Scheid</t>
  </si>
  <si>
    <t>Dewey</t>
  </si>
  <si>
    <t>Schinnerer</t>
  </si>
  <si>
    <t>Schnitker</t>
  </si>
  <si>
    <t>Scordino</t>
  </si>
  <si>
    <t>Teresa</t>
  </si>
  <si>
    <t>Sebasigari</t>
  </si>
  <si>
    <t>Denise</t>
  </si>
  <si>
    <t>Sebastian</t>
  </si>
  <si>
    <t>Chris</t>
  </si>
  <si>
    <t>Shaffer</t>
  </si>
  <si>
    <t>Shakir</t>
  </si>
  <si>
    <t>Hakeem</t>
  </si>
  <si>
    <t>Sheffner</t>
  </si>
  <si>
    <t>Shellenberger</t>
  </si>
  <si>
    <t>Shepherd</t>
  </si>
  <si>
    <t>Shettar</t>
  </si>
  <si>
    <t>Shashank</t>
  </si>
  <si>
    <t>Shy</t>
  </si>
  <si>
    <t>Kamilah</t>
  </si>
  <si>
    <t>Silva-Palacios</t>
  </si>
  <si>
    <t>Federico</t>
  </si>
  <si>
    <t>Sims</t>
  </si>
  <si>
    <t>Sivaram</t>
  </si>
  <si>
    <t>Chittur</t>
  </si>
  <si>
    <t>Slobodov</t>
  </si>
  <si>
    <t>Gennady</t>
  </si>
  <si>
    <t>Smith</t>
  </si>
  <si>
    <t>Bryan</t>
  </si>
  <si>
    <t>Casey</t>
  </si>
  <si>
    <t>Soulek</t>
  </si>
  <si>
    <t>Jaron</t>
  </si>
  <si>
    <t>Sparkman</t>
  </si>
  <si>
    <t>Sparling</t>
  </si>
  <si>
    <t>Jeffrey</t>
  </si>
  <si>
    <t>Stafford</t>
  </si>
  <si>
    <t>Stafira</t>
  </si>
  <si>
    <t>Stepanovich</t>
  </si>
  <si>
    <t>Blake</t>
  </si>
  <si>
    <t>Stevens</t>
  </si>
  <si>
    <t>Stillerman</t>
  </si>
  <si>
    <t>Ronald</t>
  </si>
  <si>
    <t>Stone</t>
  </si>
  <si>
    <t>Stratemeier</t>
  </si>
  <si>
    <t>Natalie</t>
  </si>
  <si>
    <t>Stratton</t>
  </si>
  <si>
    <t>Stromberg</t>
  </si>
  <si>
    <t>Sultan</t>
  </si>
  <si>
    <t>Fahd</t>
  </si>
  <si>
    <t>Tan</t>
  </si>
  <si>
    <t>Henry</t>
  </si>
  <si>
    <t>Tang</t>
  </si>
  <si>
    <t>Cassidy</t>
  </si>
  <si>
    <t>Taylor</t>
  </si>
  <si>
    <t>W Jordan</t>
  </si>
  <si>
    <t>Teague</t>
  </si>
  <si>
    <t>Terracina</t>
  </si>
  <si>
    <t>Thai</t>
  </si>
  <si>
    <t>Thakral</t>
  </si>
  <si>
    <t>Rishi</t>
  </si>
  <si>
    <t>Thukaram</t>
  </si>
  <si>
    <t>Roopa</t>
  </si>
  <si>
    <t>Toole</t>
  </si>
  <si>
    <t>Traino Jr</t>
  </si>
  <si>
    <t>Philip</t>
  </si>
  <si>
    <t>Truong</t>
  </si>
  <si>
    <t>Nhan</t>
  </si>
  <si>
    <t>Vahabzadeh-Monshie</t>
  </si>
  <si>
    <t>Hamid</t>
  </si>
  <si>
    <t>Vallurupalli</t>
  </si>
  <si>
    <t>Santaram</t>
  </si>
  <si>
    <t>Van</t>
  </si>
  <si>
    <t>Van Zandt</t>
  </si>
  <si>
    <t>Debra</t>
  </si>
  <si>
    <t>Vandyck</t>
  </si>
  <si>
    <t>Kofi</t>
  </si>
  <si>
    <t>Vanlandingham</t>
  </si>
  <si>
    <t>Vasan</t>
  </si>
  <si>
    <t>Nilesh</t>
  </si>
  <si>
    <t>Vaughan</t>
  </si>
  <si>
    <t>Ragan</t>
  </si>
  <si>
    <t>Verbrugghe</t>
  </si>
  <si>
    <t>Dirk</t>
  </si>
  <si>
    <t>Verma</t>
  </si>
  <si>
    <t>Uttam</t>
  </si>
  <si>
    <t>Vijayarajah</t>
  </si>
  <si>
    <t>Senthuran</t>
  </si>
  <si>
    <t>Vinson</t>
  </si>
  <si>
    <t>Landon</t>
  </si>
  <si>
    <t>Vo</t>
  </si>
  <si>
    <t>Christine</t>
  </si>
  <si>
    <t>Vodvarka</t>
  </si>
  <si>
    <t>Vollers</t>
  </si>
  <si>
    <t>Wackowski</t>
  </si>
  <si>
    <t>Wagner</t>
  </si>
  <si>
    <t>Weldin</t>
  </si>
  <si>
    <t>White</t>
  </si>
  <si>
    <t>Whiteside</t>
  </si>
  <si>
    <t>Samantha</t>
  </si>
  <si>
    <t>Wicks</t>
  </si>
  <si>
    <t>Wiley</t>
  </si>
  <si>
    <t>Williams III</t>
  </si>
  <si>
    <t>Windrix</t>
  </si>
  <si>
    <t>Wolfe</t>
  </si>
  <si>
    <t>Wood</t>
  </si>
  <si>
    <t>Frank</t>
  </si>
  <si>
    <t>Worcester</t>
  </si>
  <si>
    <t>Gary</t>
  </si>
  <si>
    <t>Wu</t>
  </si>
  <si>
    <t>Chao</t>
  </si>
  <si>
    <t>Huimin</t>
  </si>
  <si>
    <t>Xing</t>
  </si>
  <si>
    <t>Jian</t>
  </si>
  <si>
    <t>Xiong</t>
  </si>
  <si>
    <t>Yan</t>
  </si>
  <si>
    <t>Yendluri</t>
  </si>
  <si>
    <t>Prasoonkumar</t>
  </si>
  <si>
    <t>Yousef-Atoom</t>
  </si>
  <si>
    <t>Hosam</t>
  </si>
  <si>
    <t>Yu</t>
  </si>
  <si>
    <t>Zhongxin</t>
  </si>
  <si>
    <t>Zamor</t>
  </si>
  <si>
    <t>Kimbery</t>
  </si>
  <si>
    <t>Zhang</t>
  </si>
  <si>
    <t>Shihao</t>
  </si>
  <si>
    <t xml:space="preserve"> PHYSICIAN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</si>
</sst>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18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18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i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1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i/>
      <sz val="10"/>
      <color indexed="8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sz val="14"/>
      <color indexed="1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0" tint="-0.14996795556505021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theme="0" tint="-0.149967955565050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</fills>
  <borders count="4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8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4" fontId="5" fillId="0" borderId="0" xfId="0" applyNumberFormat="1" applyFont="1"/>
    <xf numFmtId="0" fontId="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 wrapText="1"/>
    </xf>
    <xf numFmtId="4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14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2" fontId="17" fillId="0" borderId="0" xfId="0" applyNumberFormat="1" applyFont="1" applyAlignment="1">
      <alignment vertical="top" shrinkToFi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center"/>
    </xf>
    <xf numFmtId="44" fontId="15" fillId="0" borderId="0" xfId="1" applyFont="1" applyAlignment="1">
      <alignment horizontal="right"/>
    </xf>
    <xf numFmtId="0" fontId="0" fillId="2" borderId="4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4" fontId="4" fillId="0" borderId="0" xfId="9" applyNumberFormat="1" applyFont="1" applyAlignment="1">
      <alignment horizontal="right" vertical="center" wrapText="1"/>
    </xf>
    <xf numFmtId="44" fontId="5" fillId="0" borderId="0" xfId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44" fontId="5" fillId="0" borderId="0" xfId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44" fontId="11" fillId="6" borderId="12" xfId="1" applyFont="1" applyFill="1" applyBorder="1" applyAlignment="1" applyProtection="1">
      <alignment horizontal="center" vertical="center" wrapText="1"/>
    </xf>
    <xf numFmtId="2" fontId="11" fillId="6" borderId="12" xfId="0" applyNumberFormat="1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44" fontId="11" fillId="6" borderId="4" xfId="1" applyFont="1" applyFill="1" applyBorder="1" applyAlignment="1" applyProtection="1">
      <alignment horizontal="center" vertical="center" wrapText="1"/>
    </xf>
    <xf numFmtId="43" fontId="11" fillId="6" borderId="6" xfId="7" applyFont="1" applyFill="1" applyBorder="1" applyAlignment="1" applyProtection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44" fontId="0" fillId="0" borderId="0" xfId="1" applyFont="1"/>
    <xf numFmtId="0" fontId="23" fillId="2" borderId="1" xfId="0" applyFont="1" applyFill="1" applyBorder="1" applyAlignment="1">
      <alignment horizontal="center" vertical="center"/>
    </xf>
    <xf numFmtId="44" fontId="23" fillId="3" borderId="1" xfId="1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left"/>
    </xf>
    <xf numFmtId="44" fontId="29" fillId="3" borderId="1" xfId="1" applyFont="1" applyFill="1" applyBorder="1" applyAlignment="1">
      <alignment horizontal="left"/>
    </xf>
    <xf numFmtId="10" fontId="30" fillId="3" borderId="1" xfId="8" applyNumberFormat="1" applyFont="1" applyFill="1" applyBorder="1" applyAlignment="1">
      <alignment horizontal="right"/>
    </xf>
    <xf numFmtId="44" fontId="10" fillId="3" borderId="1" xfId="1" applyFont="1" applyFill="1" applyBorder="1" applyAlignment="1">
      <alignment horizontal="left"/>
    </xf>
    <xf numFmtId="10" fontId="31" fillId="3" borderId="1" xfId="8" applyNumberFormat="1" applyFont="1" applyFill="1" applyBorder="1" applyAlignment="1">
      <alignment horizontal="right"/>
    </xf>
    <xf numFmtId="44" fontId="11" fillId="3" borderId="1" xfId="1" applyFont="1" applyFill="1" applyBorder="1" applyAlignment="1" applyProtection="1">
      <alignment horizontal="right" vertical="center" wrapText="1"/>
    </xf>
    <xf numFmtId="0" fontId="2" fillId="8" borderId="14" xfId="0" applyFont="1" applyFill="1" applyBorder="1" applyAlignment="1">
      <alignment horizontal="left"/>
    </xf>
    <xf numFmtId="0" fontId="0" fillId="8" borderId="4" xfId="0" applyFill="1" applyBorder="1"/>
    <xf numFmtId="44" fontId="0" fillId="8" borderId="4" xfId="1" applyFont="1" applyFill="1" applyBorder="1"/>
    <xf numFmtId="0" fontId="2" fillId="8" borderId="14" xfId="0" applyFont="1" applyFill="1" applyBorder="1" applyAlignment="1">
      <alignment horizontal="left" vertical="top"/>
    </xf>
    <xf numFmtId="44" fontId="10" fillId="8" borderId="15" xfId="1" applyFont="1" applyFill="1" applyBorder="1" applyAlignment="1">
      <alignment horizontal="right" wrapText="1"/>
    </xf>
    <xf numFmtId="44" fontId="11" fillId="8" borderId="1" xfId="1" applyFont="1" applyFill="1" applyBorder="1" applyAlignment="1" applyProtection="1">
      <alignment horizontal="right" vertical="center" wrapText="1"/>
    </xf>
    <xf numFmtId="0" fontId="2" fillId="0" borderId="0" xfId="0" applyFont="1"/>
    <xf numFmtId="10" fontId="17" fillId="3" borderId="4" xfId="0" applyNumberFormat="1" applyFont="1" applyFill="1" applyBorder="1" applyAlignment="1">
      <alignment horizontal="right" vertical="center" wrapText="1"/>
    </xf>
    <xf numFmtId="44" fontId="0" fillId="0" borderId="0" xfId="0" applyNumberFormat="1"/>
    <xf numFmtId="10" fontId="0" fillId="8" borderId="4" xfId="8" applyNumberFormat="1" applyFont="1" applyFill="1" applyBorder="1"/>
    <xf numFmtId="44" fontId="29" fillId="3" borderId="15" xfId="1" applyFont="1" applyFill="1" applyBorder="1" applyAlignment="1">
      <alignment horizontal="left"/>
    </xf>
    <xf numFmtId="44" fontId="5" fillId="0" borderId="0" xfId="0" applyNumberFormat="1" applyFont="1" applyAlignment="1">
      <alignment horizontal="center" vertical="center" wrapText="1"/>
    </xf>
    <xf numFmtId="44" fontId="6" fillId="0" borderId="0" xfId="0" applyNumberFormat="1" applyFont="1" applyAlignment="1">
      <alignment horizontal="right" vertical="center" wrapText="1"/>
    </xf>
    <xf numFmtId="44" fontId="5" fillId="0" borderId="0" xfId="0" applyNumberFormat="1" applyFont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165" fontId="0" fillId="3" borderId="4" xfId="0" applyNumberFormat="1" applyFill="1" applyBorder="1" applyAlignment="1">
      <alignment wrapText="1"/>
    </xf>
    <xf numFmtId="1" fontId="0" fillId="3" borderId="4" xfId="0" applyNumberFormat="1" applyFill="1" applyBorder="1" applyAlignment="1">
      <alignment horizontal="center" wrapText="1"/>
    </xf>
    <xf numFmtId="0" fontId="15" fillId="8" borderId="4" xfId="0" applyFont="1" applyFill="1" applyBorder="1"/>
    <xf numFmtId="44" fontId="15" fillId="8" borderId="4" xfId="1" applyFont="1" applyFill="1" applyBorder="1"/>
    <xf numFmtId="44" fontId="33" fillId="8" borderId="4" xfId="1" applyFont="1" applyFill="1" applyBorder="1"/>
    <xf numFmtId="0" fontId="15" fillId="8" borderId="4" xfId="0" applyFont="1" applyFill="1" applyBorder="1" applyAlignment="1">
      <alignment wrapText="1"/>
    </xf>
    <xf numFmtId="10" fontId="10" fillId="8" borderId="12" xfId="8" applyNumberFormat="1" applyFont="1" applyFill="1" applyBorder="1"/>
    <xf numFmtId="10" fontId="10" fillId="8" borderId="4" xfId="8" applyNumberFormat="1" applyFont="1" applyFill="1" applyBorder="1"/>
    <xf numFmtId="0" fontId="23" fillId="2" borderId="1" xfId="0" applyFont="1" applyFill="1" applyBorder="1" applyAlignment="1">
      <alignment horizontal="center"/>
    </xf>
    <xf numFmtId="44" fontId="12" fillId="2" borderId="4" xfId="1" applyFont="1" applyFill="1" applyBorder="1" applyAlignment="1" applyProtection="1">
      <alignment wrapText="1"/>
    </xf>
    <xf numFmtId="10" fontId="17" fillId="2" borderId="4" xfId="0" applyNumberFormat="1" applyFont="1" applyFill="1" applyBorder="1" applyAlignment="1">
      <alignment horizontal="right" wrapText="1"/>
    </xf>
    <xf numFmtId="44" fontId="17" fillId="2" borderId="9" xfId="1" applyFont="1" applyFill="1" applyBorder="1" applyAlignment="1">
      <alignment horizontal="left" wrapText="1"/>
    </xf>
    <xf numFmtId="44" fontId="25" fillId="2" borderId="1" xfId="1" applyFont="1" applyFill="1" applyBorder="1" applyAlignment="1"/>
    <xf numFmtId="10" fontId="26" fillId="2" borderId="15" xfId="8" applyNumberFormat="1" applyFont="1" applyFill="1" applyBorder="1" applyAlignment="1"/>
    <xf numFmtId="44" fontId="23" fillId="2" borderId="1" xfId="1" applyFont="1" applyFill="1" applyBorder="1" applyAlignment="1">
      <alignment horizontal="left"/>
    </xf>
    <xf numFmtId="10" fontId="25" fillId="2" borderId="1" xfId="8" applyNumberFormat="1" applyFont="1" applyFill="1" applyBorder="1" applyAlignment="1"/>
    <xf numFmtId="44" fontId="10" fillId="2" borderId="1" xfId="1" applyFont="1" applyFill="1" applyBorder="1" applyAlignment="1"/>
    <xf numFmtId="10" fontId="10" fillId="2" borderId="1" xfId="8" applyNumberFormat="1" applyFont="1" applyFill="1" applyBorder="1" applyAlignment="1"/>
    <xf numFmtId="44" fontId="10" fillId="2" borderId="4" xfId="1" applyFont="1" applyFill="1" applyBorder="1" applyAlignment="1">
      <alignment wrapText="1"/>
    </xf>
    <xf numFmtId="0" fontId="34" fillId="2" borderId="1" xfId="0" applyFont="1" applyFill="1" applyBorder="1" applyAlignment="1">
      <alignment horizontal="center" vertical="center" wrapText="1"/>
    </xf>
    <xf numFmtId="44" fontId="34" fillId="2" borderId="1" xfId="1" applyFont="1" applyFill="1" applyBorder="1" applyAlignment="1">
      <alignment horizontal="center" vertical="center" wrapText="1"/>
    </xf>
    <xf numFmtId="10" fontId="34" fillId="2" borderId="1" xfId="8" applyNumberFormat="1" applyFont="1" applyFill="1" applyBorder="1" applyAlignment="1">
      <alignment horizontal="center" vertical="center" wrapText="1"/>
    </xf>
    <xf numFmtId="44" fontId="34" fillId="3" borderId="1" xfId="1" applyFont="1" applyFill="1" applyBorder="1" applyAlignment="1">
      <alignment horizontal="center" wrapText="1"/>
    </xf>
    <xf numFmtId="44" fontId="34" fillId="3" borderId="5" xfId="1" applyFont="1" applyFill="1" applyBorder="1" applyAlignment="1">
      <alignment horizontal="center" wrapText="1"/>
    </xf>
    <xf numFmtId="10" fontId="0" fillId="0" borderId="0" xfId="0" applyNumberFormat="1"/>
    <xf numFmtId="10" fontId="5" fillId="0" borderId="0" xfId="1" applyNumberFormat="1" applyFont="1" applyBorder="1" applyAlignment="1">
      <alignment horizontal="right" vertical="center" wrapText="1"/>
    </xf>
    <xf numFmtId="10" fontId="5" fillId="0" borderId="0" xfId="1" applyNumberFormat="1" applyFont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10" fontId="5" fillId="0" borderId="0" xfId="1" applyNumberFormat="1" applyFont="1" applyAlignment="1">
      <alignment vertical="center" wrapText="1"/>
    </xf>
    <xf numFmtId="10" fontId="34" fillId="3" borderId="1" xfId="1" applyNumberFormat="1" applyFont="1" applyFill="1" applyBorder="1" applyAlignment="1">
      <alignment horizontal="center" wrapText="1"/>
    </xf>
    <xf numFmtId="10" fontId="7" fillId="0" borderId="0" xfId="0" applyNumberFormat="1" applyFont="1" applyAlignment="1">
      <alignment horizontal="right" vertical="center" wrapText="1"/>
    </xf>
    <xf numFmtId="10" fontId="5" fillId="0" borderId="0" xfId="0" applyNumberFormat="1" applyFont="1"/>
    <xf numFmtId="10" fontId="5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10" fillId="8" borderId="16" xfId="0" applyFont="1" applyFill="1" applyBorder="1" applyAlignment="1">
      <alignment horizontal="right"/>
    </xf>
    <xf numFmtId="0" fontId="10" fillId="8" borderId="13" xfId="0" applyFont="1" applyFill="1" applyBorder="1" applyAlignment="1">
      <alignment horizontal="right"/>
    </xf>
    <xf numFmtId="0" fontId="10" fillId="8" borderId="17" xfId="0" applyFont="1" applyFill="1" applyBorder="1" applyAlignment="1">
      <alignment horizontal="right"/>
    </xf>
    <xf numFmtId="0" fontId="10" fillId="8" borderId="14" xfId="0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10" fillId="8" borderId="3" xfId="0" applyFont="1" applyFill="1" applyBorder="1" applyAlignment="1">
      <alignment horizontal="right"/>
    </xf>
    <xf numFmtId="0" fontId="27" fillId="0" borderId="2" xfId="0" applyFont="1" applyBorder="1" applyAlignment="1">
      <alignment horizontal="center"/>
    </xf>
    <xf numFmtId="0" fontId="29" fillId="3" borderId="16" xfId="0" applyFont="1" applyFill="1" applyBorder="1" applyAlignment="1">
      <alignment horizontal="right"/>
    </xf>
    <xf numFmtId="0" fontId="29" fillId="3" borderId="13" xfId="0" applyFont="1" applyFill="1" applyBorder="1" applyAlignment="1">
      <alignment horizontal="right"/>
    </xf>
    <xf numFmtId="0" fontId="29" fillId="3" borderId="17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32" fillId="0" borderId="2" xfId="0" applyFont="1" applyBorder="1" applyAlignment="1">
      <alignment horizontal="center"/>
    </xf>
    <xf numFmtId="0" fontId="35" fillId="9" borderId="5" xfId="0" applyFont="1" applyFill="1" applyBorder="1" applyAlignment="1">
      <alignment horizontal="center" wrapText="1"/>
    </xf>
    <xf numFmtId="44" fontId="35" fillId="9" borderId="5" xfId="1" applyFont="1" applyFill="1" applyBorder="1" applyAlignment="1" applyProtection="1">
      <alignment horizontal="center" wrapText="1"/>
    </xf>
    <xf numFmtId="0" fontId="2" fillId="0" borderId="0" xfId="0" applyFont="1" applyAlignment="1">
      <alignment horizontal="left" vertical="center" wrapText="1"/>
    </xf>
    <xf numFmtId="0" fontId="15" fillId="8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 vertical="center" wrapText="1"/>
    </xf>
    <xf numFmtId="44" fontId="11" fillId="7" borderId="4" xfId="0" applyNumberFormat="1" applyFont="1" applyFill="1" applyBorder="1" applyAlignment="1">
      <alignment horizontal="right" vertical="center" wrapText="1"/>
    </xf>
    <xf numFmtId="44" fontId="5" fillId="0" borderId="0" xfId="0" applyNumberFormat="1" applyFont="1" applyAlignment="1">
      <alignment horizontal="right" vertical="center" wrapText="1"/>
    </xf>
    <xf numFmtId="44" fontId="11" fillId="6" borderId="12" xfId="0" applyNumberFormat="1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left" vertical="center" wrapText="1"/>
    </xf>
    <xf numFmtId="44" fontId="10" fillId="2" borderId="1" xfId="1" applyFont="1" applyFill="1" applyBorder="1" applyAlignment="1">
      <alignment vertical="center" wrapText="1"/>
    </xf>
    <xf numFmtId="44" fontId="11" fillId="2" borderId="22" xfId="1" applyFont="1" applyFill="1" applyBorder="1" applyAlignment="1" applyProtection="1">
      <alignment vertical="center" wrapText="1"/>
    </xf>
    <xf numFmtId="0" fontId="20" fillId="2" borderId="23" xfId="0" applyFont="1" applyFill="1" applyBorder="1" applyAlignment="1">
      <alignment horizontal="left" vertical="center" wrapText="1"/>
    </xf>
    <xf numFmtId="44" fontId="11" fillId="2" borderId="24" xfId="1" applyFont="1" applyFill="1" applyBorder="1" applyAlignment="1" applyProtection="1">
      <alignment vertical="center" wrapText="1"/>
    </xf>
    <xf numFmtId="44" fontId="11" fillId="2" borderId="25" xfId="1" applyFont="1" applyFill="1" applyBorder="1" applyAlignment="1" applyProtection="1">
      <alignment vertical="center" wrapText="1"/>
    </xf>
    <xf numFmtId="0" fontId="20" fillId="2" borderId="26" xfId="0" applyFont="1" applyFill="1" applyBorder="1" applyAlignment="1">
      <alignment horizontal="left" vertical="center" wrapText="1"/>
    </xf>
    <xf numFmtId="3" fontId="12" fillId="4" borderId="15" xfId="0" applyNumberFormat="1" applyFont="1" applyFill="1" applyBorder="1" applyAlignment="1">
      <alignment horizontal="left" vertical="center" wrapText="1"/>
    </xf>
    <xf numFmtId="49" fontId="0" fillId="3" borderId="4" xfId="0" applyNumberFormat="1" applyFill="1" applyBorder="1" applyAlignment="1">
      <alignment vertical="center" wrapText="1"/>
    </xf>
    <xf numFmtId="1" fontId="0" fillId="3" borderId="4" xfId="0" applyNumberForma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3" fontId="12" fillId="4" borderId="20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4" fontId="11" fillId="4" borderId="1" xfId="1" applyFont="1" applyFill="1" applyBorder="1" applyAlignment="1" applyProtection="1">
      <alignment horizontal="center" vertical="center" wrapText="1"/>
    </xf>
    <xf numFmtId="44" fontId="11" fillId="4" borderId="22" xfId="1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44" fontId="12" fillId="2" borderId="15" xfId="1" applyFont="1" applyFill="1" applyBorder="1" applyAlignment="1" applyProtection="1">
      <alignment vertical="center" wrapText="1"/>
    </xf>
    <xf numFmtId="44" fontId="17" fillId="2" borderId="15" xfId="1" applyFont="1" applyFill="1" applyBorder="1" applyAlignment="1">
      <alignment horizontal="left" vertical="center" wrapText="1"/>
    </xf>
    <xf numFmtId="44" fontId="21" fillId="2" borderId="15" xfId="1" applyFont="1" applyFill="1" applyBorder="1" applyAlignment="1">
      <alignment horizontal="left" vertical="center" wrapText="1"/>
    </xf>
    <xf numFmtId="44" fontId="12" fillId="2" borderId="15" xfId="1" applyFont="1" applyFill="1" applyBorder="1" applyAlignment="1" applyProtection="1">
      <alignment horizontal="left" vertical="center" wrapText="1"/>
    </xf>
    <xf numFmtId="44" fontId="11" fillId="2" borderId="27" xfId="1" applyFont="1" applyFill="1" applyBorder="1" applyAlignment="1" applyProtection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 applyProtection="1">
      <alignment vertical="center" wrapText="1"/>
    </xf>
    <xf numFmtId="44" fontId="17" fillId="2" borderId="1" xfId="1" applyFont="1" applyFill="1" applyBorder="1" applyAlignment="1">
      <alignment horizontal="left" vertical="center" wrapText="1"/>
    </xf>
    <xf numFmtId="44" fontId="21" fillId="2" borderId="1" xfId="1" applyFont="1" applyFill="1" applyBorder="1" applyAlignment="1">
      <alignment horizontal="left" vertical="center" wrapText="1"/>
    </xf>
    <xf numFmtId="44" fontId="12" fillId="2" borderId="1" xfId="1" applyFont="1" applyFill="1" applyBorder="1" applyAlignment="1" applyProtection="1">
      <alignment horizontal="left" vertical="center" wrapText="1"/>
    </xf>
    <xf numFmtId="44" fontId="10" fillId="2" borderId="1" xfId="1" applyFont="1" applyFill="1" applyBorder="1" applyAlignment="1">
      <alignment horizontal="left" vertical="center"/>
    </xf>
    <xf numFmtId="44" fontId="10" fillId="2" borderId="1" xfId="1" applyFont="1" applyFill="1" applyBorder="1" applyAlignment="1">
      <alignment horizontal="left" vertical="center" wrapText="1"/>
    </xf>
    <xf numFmtId="44" fontId="29" fillId="2" borderId="1" xfId="1" applyFont="1" applyFill="1" applyBorder="1" applyAlignment="1">
      <alignment horizontal="left" vertical="center" wrapText="1"/>
    </xf>
    <xf numFmtId="44" fontId="10" fillId="2" borderId="24" xfId="1" applyFont="1" applyFill="1" applyBorder="1" applyAlignment="1">
      <alignment horizontal="left" vertical="center"/>
    </xf>
    <xf numFmtId="44" fontId="29" fillId="2" borderId="24" xfId="1" applyFont="1" applyFill="1" applyBorder="1" applyAlignment="1">
      <alignment horizontal="left" vertical="center" wrapText="1"/>
    </xf>
    <xf numFmtId="44" fontId="17" fillId="3" borderId="4" xfId="1" applyFont="1" applyFill="1" applyBorder="1" applyAlignment="1">
      <alignment horizontal="left" vertical="center" wrapText="1" indent="1"/>
    </xf>
    <xf numFmtId="44" fontId="16" fillId="3" borderId="4" xfId="1" applyNumberFormat="1" applyFont="1" applyFill="1" applyBorder="1" applyAlignment="1">
      <alignment horizontal="left" vertical="center" wrapText="1" indent="1"/>
    </xf>
    <xf numFmtId="44" fontId="10" fillId="3" borderId="4" xfId="1" applyFont="1" applyFill="1" applyBorder="1" applyAlignment="1">
      <alignment horizontal="left" vertical="center" wrapText="1" indent="1"/>
    </xf>
    <xf numFmtId="10" fontId="16" fillId="3" borderId="4" xfId="0" applyNumberFormat="1" applyFont="1" applyFill="1" applyBorder="1" applyAlignment="1">
      <alignment horizontal="left" vertical="center" wrapText="1" indent="1"/>
    </xf>
    <xf numFmtId="44" fontId="10" fillId="3" borderId="4" xfId="1" applyNumberFormat="1" applyFont="1" applyFill="1" applyBorder="1" applyAlignment="1">
      <alignment horizontal="left" vertical="center" wrapText="1" indent="1"/>
    </xf>
    <xf numFmtId="44" fontId="0" fillId="3" borderId="4" xfId="0" applyNumberFormat="1" applyFill="1" applyBorder="1" applyAlignment="1">
      <alignment horizontal="right" vertical="center" wrapText="1" indent="1"/>
    </xf>
    <xf numFmtId="44" fontId="10" fillId="3" borderId="4" xfId="1" applyNumberFormat="1" applyFont="1" applyFill="1" applyBorder="1" applyAlignment="1">
      <alignment horizontal="right" vertical="center" wrapText="1" indent="1"/>
    </xf>
    <xf numFmtId="44" fontId="5" fillId="0" borderId="0" xfId="1" applyNumberFormat="1" applyFont="1" applyBorder="1" applyAlignment="1">
      <alignment horizontal="center" vertical="center" wrapText="1"/>
    </xf>
    <xf numFmtId="44" fontId="5" fillId="0" borderId="0" xfId="1" applyNumberFormat="1" applyFont="1" applyAlignment="1">
      <alignment horizontal="center" vertical="center" wrapText="1"/>
    </xf>
    <xf numFmtId="44" fontId="5" fillId="0" borderId="0" xfId="1" applyNumberFormat="1" applyFont="1" applyAlignment="1">
      <alignment vertical="center" wrapText="1"/>
    </xf>
    <xf numFmtId="10" fontId="17" fillId="3" borderId="4" xfId="0" applyNumberFormat="1" applyFont="1" applyFill="1" applyBorder="1" applyAlignment="1">
      <alignment horizontal="right" vertical="center" wrapText="1" indent="1"/>
    </xf>
    <xf numFmtId="44" fontId="11" fillId="6" borderId="4" xfId="1" applyNumberFormat="1" applyFont="1" applyFill="1" applyBorder="1" applyAlignment="1" applyProtection="1">
      <alignment horizontal="right" vertical="center" wrapText="1" indent="1"/>
    </xf>
    <xf numFmtId="10" fontId="17" fillId="2" borderId="15" xfId="0" applyNumberFormat="1" applyFont="1" applyFill="1" applyBorder="1" applyAlignment="1">
      <alignment horizontal="right" vertical="center" wrapText="1" indent="1"/>
    </xf>
    <xf numFmtId="10" fontId="17" fillId="2" borderId="1" xfId="0" applyNumberFormat="1" applyFont="1" applyFill="1" applyBorder="1" applyAlignment="1">
      <alignment horizontal="right" vertical="center" wrapText="1" indent="1"/>
    </xf>
    <xf numFmtId="10" fontId="16" fillId="2" borderId="1" xfId="0" applyNumberFormat="1" applyFont="1" applyFill="1" applyBorder="1" applyAlignment="1">
      <alignment horizontal="right" vertical="center" wrapText="1" indent="1"/>
    </xf>
    <xf numFmtId="10" fontId="10" fillId="2" borderId="24" xfId="1" applyNumberFormat="1" applyFont="1" applyFill="1" applyBorder="1" applyAlignment="1">
      <alignment horizontal="right" vertical="center" indent="1"/>
    </xf>
    <xf numFmtId="0" fontId="11" fillId="6" borderId="4" xfId="1" applyNumberFormat="1" applyFont="1" applyFill="1" applyBorder="1" applyAlignment="1" applyProtection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center" wrapText="1"/>
    </xf>
    <xf numFmtId="0" fontId="11" fillId="6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33" fillId="8" borderId="18" xfId="0" applyFont="1" applyFill="1" applyBorder="1" applyAlignment="1">
      <alignment horizontal="center" vertical="center"/>
    </xf>
    <xf numFmtId="0" fontId="15" fillId="8" borderId="31" xfId="0" applyFont="1" applyFill="1" applyBorder="1"/>
    <xf numFmtId="0" fontId="15" fillId="8" borderId="31" xfId="0" applyFont="1" applyFill="1" applyBorder="1" applyAlignment="1">
      <alignment wrapText="1"/>
    </xf>
    <xf numFmtId="0" fontId="15" fillId="8" borderId="31" xfId="0" applyFont="1" applyFill="1" applyBorder="1" applyAlignment="1">
      <alignment horizontal="center"/>
    </xf>
    <xf numFmtId="44" fontId="15" fillId="8" borderId="31" xfId="1" applyFont="1" applyFill="1" applyBorder="1"/>
    <xf numFmtId="164" fontId="11" fillId="6" borderId="18" xfId="1" applyNumberFormat="1" applyFont="1" applyFill="1" applyBorder="1" applyAlignment="1" applyProtection="1">
      <alignment horizontal="center" vertical="center" wrapText="1"/>
    </xf>
    <xf numFmtId="164" fontId="11" fillId="6" borderId="18" xfId="0" applyNumberFormat="1" applyFont="1" applyFill="1" applyBorder="1" applyAlignment="1">
      <alignment horizontal="center" vertical="center" wrapText="1"/>
    </xf>
    <xf numFmtId="164" fontId="11" fillId="6" borderId="33" xfId="0" applyNumberFormat="1" applyFont="1" applyFill="1" applyBorder="1" applyAlignment="1">
      <alignment horizontal="center" vertical="center" wrapText="1"/>
    </xf>
    <xf numFmtId="164" fontId="11" fillId="6" borderId="18" xfId="0" applyNumberFormat="1" applyFont="1" applyFill="1" applyBorder="1" applyAlignment="1">
      <alignment horizontal="right" vertical="center" wrapText="1" indent="1"/>
    </xf>
    <xf numFmtId="0" fontId="11" fillId="6" borderId="31" xfId="0" applyFont="1" applyFill="1" applyBorder="1" applyAlignment="1">
      <alignment horizontal="center" vertical="center" wrapText="1"/>
    </xf>
    <xf numFmtId="44" fontId="11" fillId="6" borderId="31" xfId="1" applyNumberFormat="1" applyFont="1" applyFill="1" applyBorder="1" applyAlignment="1" applyProtection="1">
      <alignment horizontal="center" vertical="center" wrapText="1"/>
    </xf>
    <xf numFmtId="10" fontId="11" fillId="6" borderId="31" xfId="1" applyNumberFormat="1" applyFont="1" applyFill="1" applyBorder="1" applyAlignment="1" applyProtection="1">
      <alignment horizontal="center" vertical="center" wrapText="1"/>
    </xf>
    <xf numFmtId="44" fontId="11" fillId="6" borderId="31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164" fontId="11" fillId="4" borderId="40" xfId="0" applyNumberFormat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4" fontId="11" fillId="5" borderId="42" xfId="0" applyNumberFormat="1" applyFont="1" applyFill="1" applyBorder="1" applyAlignment="1">
      <alignment horizontal="center" vertical="center" wrapText="1"/>
    </xf>
    <xf numFmtId="10" fontId="37" fillId="5" borderId="42" xfId="0" applyNumberFormat="1" applyFont="1" applyFill="1" applyBorder="1" applyAlignment="1">
      <alignment horizontal="center" vertical="center" wrapText="1"/>
    </xf>
    <xf numFmtId="3" fontId="11" fillId="4" borderId="43" xfId="0" applyNumberFormat="1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left"/>
    </xf>
    <xf numFmtId="3" fontId="12" fillId="4" borderId="44" xfId="0" applyNumberFormat="1" applyFont="1" applyFill="1" applyBorder="1" applyAlignment="1">
      <alignment horizontal="left" wrapText="1"/>
    </xf>
    <xf numFmtId="0" fontId="23" fillId="2" borderId="14" xfId="0" applyFont="1" applyFill="1" applyBorder="1" applyAlignment="1">
      <alignment horizontal="left"/>
    </xf>
    <xf numFmtId="0" fontId="25" fillId="8" borderId="1" xfId="0" applyFont="1" applyFill="1" applyBorder="1" applyAlignment="1">
      <alignment horizontal="center" wrapText="1"/>
    </xf>
    <xf numFmtId="0" fontId="35" fillId="9" borderId="1" xfId="0" applyFont="1" applyFill="1" applyBorder="1" applyAlignment="1">
      <alignment horizontal="center" wrapText="1"/>
    </xf>
    <xf numFmtId="0" fontId="35" fillId="9" borderId="5" xfId="0" applyFont="1" applyFill="1" applyBorder="1" applyAlignment="1">
      <alignment horizontal="center" wrapText="1"/>
    </xf>
    <xf numFmtId="10" fontId="36" fillId="8" borderId="1" xfId="8" applyNumberFormat="1" applyFont="1" applyFill="1" applyBorder="1" applyAlignment="1">
      <alignment horizontal="center" wrapText="1"/>
    </xf>
    <xf numFmtId="10" fontId="36" fillId="8" borderId="5" xfId="8" applyNumberFormat="1" applyFont="1" applyFill="1" applyBorder="1" applyAlignment="1">
      <alignment horizontal="center" wrapText="1"/>
    </xf>
    <xf numFmtId="44" fontId="35" fillId="9" borderId="1" xfId="1" applyFont="1" applyFill="1" applyBorder="1" applyAlignment="1" applyProtection="1">
      <alignment horizontal="center" wrapText="1"/>
    </xf>
    <xf numFmtId="44" fontId="35" fillId="9" borderId="5" xfId="1" applyFont="1" applyFill="1" applyBorder="1" applyAlignment="1" applyProtection="1">
      <alignment horizontal="center" wrapText="1"/>
    </xf>
    <xf numFmtId="0" fontId="10" fillId="2" borderId="14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24" fillId="2" borderId="1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right"/>
    </xf>
    <xf numFmtId="0" fontId="25" fillId="2" borderId="3" xfId="0" applyFont="1" applyFill="1" applyBorder="1" applyAlignment="1">
      <alignment horizontal="right"/>
    </xf>
    <xf numFmtId="0" fontId="24" fillId="2" borderId="14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left"/>
    </xf>
    <xf numFmtId="0" fontId="24" fillId="2" borderId="3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5" fillId="2" borderId="16" xfId="0" applyFont="1" applyFill="1" applyBorder="1" applyAlignment="1">
      <alignment horizontal="right"/>
    </xf>
    <xf numFmtId="0" fontId="25" fillId="2" borderId="13" xfId="0" applyFont="1" applyFill="1" applyBorder="1" applyAlignment="1">
      <alignment horizontal="right"/>
    </xf>
    <xf numFmtId="0" fontId="25" fillId="2" borderId="17" xfId="0" applyFont="1" applyFill="1" applyBorder="1" applyAlignment="1">
      <alignment horizontal="right"/>
    </xf>
    <xf numFmtId="0" fontId="22" fillId="0" borderId="13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3" fontId="11" fillId="4" borderId="29" xfId="0" applyNumberFormat="1" applyFont="1" applyFill="1" applyBorder="1" applyAlignment="1">
      <alignment horizontal="center" vertical="center" wrapText="1"/>
    </xf>
    <xf numFmtId="3" fontId="11" fillId="4" borderId="30" xfId="0" applyNumberFormat="1" applyFont="1" applyFill="1" applyBorder="1" applyAlignment="1">
      <alignment horizontal="center" vertical="center" wrapText="1"/>
    </xf>
    <xf numFmtId="3" fontId="11" fillId="4" borderId="27" xfId="0" applyNumberFormat="1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horizontal="right" vertical="center" wrapText="1"/>
    </xf>
    <xf numFmtId="44" fontId="10" fillId="2" borderId="1" xfId="1" applyFont="1" applyFill="1" applyBorder="1" applyAlignment="1">
      <alignment horizontal="right" vertical="center"/>
    </xf>
    <xf numFmtId="44" fontId="10" fillId="2" borderId="24" xfId="1" applyFont="1" applyFill="1" applyBorder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39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4" fontId="11" fillId="4" borderId="42" xfId="0" applyNumberFormat="1" applyFont="1" applyFill="1" applyBorder="1" applyAlignment="1">
      <alignment horizontal="center" vertical="center" wrapText="1"/>
    </xf>
    <xf numFmtId="8" fontId="11" fillId="2" borderId="1" xfId="1" applyNumberFormat="1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4" fontId="11" fillId="6" borderId="36" xfId="0" applyNumberFormat="1" applyFont="1" applyFill="1" applyBorder="1" applyAlignment="1">
      <alignment horizontal="center" vertical="center" wrapText="1"/>
    </xf>
    <xf numFmtId="4" fontId="11" fillId="6" borderId="38" xfId="0" applyNumberFormat="1" applyFont="1" applyFill="1" applyBorder="1" applyAlignment="1">
      <alignment horizontal="center" vertical="center" wrapText="1"/>
    </xf>
    <xf numFmtId="4" fontId="11" fillId="6" borderId="37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8" fontId="11" fillId="7" borderId="7" xfId="7" applyNumberFormat="1" applyFont="1" applyFill="1" applyBorder="1" applyAlignment="1" applyProtection="1">
      <alignment horizontal="center" vertical="center" wrapText="1"/>
    </xf>
    <xf numFmtId="0" fontId="11" fillId="7" borderId="8" xfId="7" applyNumberFormat="1" applyFont="1" applyFill="1" applyBorder="1" applyAlignment="1" applyProtection="1">
      <alignment horizontal="center" vertical="center" wrapText="1"/>
    </xf>
    <xf numFmtId="0" fontId="11" fillId="7" borderId="9" xfId="7" applyNumberFormat="1" applyFont="1" applyFill="1" applyBorder="1" applyAlignment="1" applyProtection="1">
      <alignment horizontal="center" vertical="center" wrapText="1"/>
    </xf>
    <xf numFmtId="44" fontId="11" fillId="6" borderId="18" xfId="0" applyNumberFormat="1" applyFont="1" applyFill="1" applyBorder="1" applyAlignment="1">
      <alignment horizontal="center" vertical="center" wrapText="1"/>
    </xf>
    <xf numFmtId="44" fontId="11" fillId="6" borderId="1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6" borderId="4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6" borderId="10" xfId="0" applyFont="1" applyFill="1" applyBorder="1" applyAlignment="1">
      <alignment horizontal="right" vertical="center" wrapText="1"/>
    </xf>
    <xf numFmtId="0" fontId="11" fillId="6" borderId="11" xfId="0" applyFont="1" applyFill="1" applyBorder="1" applyAlignment="1">
      <alignment horizontal="right" vertical="center" wrapText="1"/>
    </xf>
    <xf numFmtId="0" fontId="11" fillId="7" borderId="7" xfId="0" applyFont="1" applyFill="1" applyBorder="1" applyAlignment="1">
      <alignment horizontal="right" vertical="center" wrapText="1"/>
    </xf>
    <xf numFmtId="0" fontId="11" fillId="7" borderId="8" xfId="0" applyFont="1" applyFill="1" applyBorder="1" applyAlignment="1">
      <alignment horizontal="right" vertical="center" wrapText="1"/>
    </xf>
    <xf numFmtId="0" fontId="11" fillId="7" borderId="9" xfId="0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right" vertical="center" wrapText="1"/>
    </xf>
    <xf numFmtId="0" fontId="11" fillId="6" borderId="8" xfId="0" applyFont="1" applyFill="1" applyBorder="1" applyAlignment="1">
      <alignment horizontal="right" vertical="center" wrapText="1"/>
    </xf>
    <xf numFmtId="0" fontId="11" fillId="6" borderId="9" xfId="0" applyFont="1" applyFill="1" applyBorder="1" applyAlignment="1">
      <alignment horizontal="right" vertical="center" wrapText="1"/>
    </xf>
    <xf numFmtId="0" fontId="11" fillId="6" borderId="33" xfId="0" applyFont="1" applyFill="1" applyBorder="1" applyAlignment="1">
      <alignment horizontal="right" vertical="center" wrapText="1"/>
    </xf>
    <xf numFmtId="0" fontId="11" fillId="6" borderId="34" xfId="0" applyFont="1" applyFill="1" applyBorder="1" applyAlignment="1">
      <alignment horizontal="right" vertical="center" wrapText="1"/>
    </xf>
    <xf numFmtId="0" fontId="11" fillId="6" borderId="35" xfId="0" applyFont="1" applyFill="1" applyBorder="1" applyAlignment="1">
      <alignment horizontal="right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33" fillId="8" borderId="7" xfId="0" applyFont="1" applyFill="1" applyBorder="1" applyAlignment="1">
      <alignment horizontal="right"/>
    </xf>
    <xf numFmtId="0" fontId="33" fillId="8" borderId="8" xfId="0" applyFont="1" applyFill="1" applyBorder="1" applyAlignment="1">
      <alignment horizontal="right"/>
    </xf>
    <xf numFmtId="0" fontId="33" fillId="8" borderId="9" xfId="0" applyFont="1" applyFill="1" applyBorder="1" applyAlignment="1">
      <alignment horizontal="right"/>
    </xf>
    <xf numFmtId="0" fontId="39" fillId="0" borderId="0" xfId="0" applyFont="1" applyAlignment="1">
      <alignment horizontal="center" wrapText="1"/>
    </xf>
    <xf numFmtId="0" fontId="15" fillId="8" borderId="18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vertical="center" wrapText="1"/>
    </xf>
    <xf numFmtId="44" fontId="33" fillId="8" borderId="18" xfId="1" applyFont="1" applyFill="1" applyBorder="1" applyAlignment="1">
      <alignment horizontal="center" vertical="center"/>
    </xf>
    <xf numFmtId="44" fontId="33" fillId="8" borderId="32" xfId="1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8" fillId="0" borderId="0" xfId="0" applyFont="1" applyAlignment="1">
      <alignment horizontal="left" vertical="top" wrapText="1" indent="9"/>
    </xf>
    <xf numFmtId="0" fontId="15" fillId="0" borderId="0" xfId="0" applyFont="1" applyAlignment="1">
      <alignment horizontal="left" wrapText="1"/>
    </xf>
    <xf numFmtId="2" fontId="17" fillId="0" borderId="0" xfId="0" applyNumberFormat="1" applyFont="1" applyAlignment="1">
      <alignment horizontal="right" vertical="top" indent="1" shrinkToFit="1"/>
    </xf>
  </cellXfs>
  <cellStyles count="10">
    <cellStyle name="Comma" xfId="7" builtinId="3"/>
    <cellStyle name="Currency" xfId="1" builtinId="4"/>
    <cellStyle name="Currency 2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6" xr:uid="{00000000-0005-0000-0000-000007000000}"/>
    <cellStyle name="Normal_Sheet1" xfId="9" xr:uid="{00000000-0005-0000-0000-000008000000}"/>
    <cellStyle name="Percent" xfId="8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mgmtentserv.sharepoint.com/sites/TraumaDivision/Trauma%20Fund/TF%202022%20Oct_DOS%20Jan-Jun%202021/Reports/RecipientReport%20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10"/>
      <sheetName val="EMS-Cumulative"/>
      <sheetName val="HOSP-Cumulative"/>
      <sheetName val="PHYS-Alpha"/>
    </sheetNames>
    <sheetDataSet>
      <sheetData sheetId="0"/>
      <sheetData sheetId="1">
        <row r="39">
          <cell r="E39">
            <v>982705.83999999985</v>
          </cell>
          <cell r="F39">
            <v>3.9727415212773287E-2</v>
          </cell>
        </row>
      </sheetData>
      <sheetData sheetId="2">
        <row r="65">
          <cell r="E65">
            <v>23753508.050000004</v>
          </cell>
          <cell r="F65">
            <v>0.96027258478722732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topLeftCell="A14" workbookViewId="0">
      <selection activeCell="G28" sqref="G28"/>
    </sheetView>
  </sheetViews>
  <sheetFormatPr defaultRowHeight="14.4" x14ac:dyDescent="0.3"/>
  <cols>
    <col min="1" max="1" width="3.5546875" bestFit="1" customWidth="1"/>
    <col min="2" max="2" width="46" bestFit="1" customWidth="1"/>
    <col min="3" max="4" width="16.109375" customWidth="1"/>
    <col min="5" max="5" width="11.5546875" style="86" customWidth="1"/>
    <col min="6" max="6" width="16.33203125" bestFit="1" customWidth="1"/>
    <col min="18" max="18" width="12.5546875" bestFit="1" customWidth="1"/>
  </cols>
  <sheetData>
    <row r="1" spans="1:15" ht="15.6" x14ac:dyDescent="0.3">
      <c r="A1" s="202" t="s">
        <v>0</v>
      </c>
      <c r="B1" s="202"/>
      <c r="C1" s="202"/>
      <c r="D1" s="202"/>
      <c r="E1" s="202"/>
      <c r="F1" s="202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5.6" x14ac:dyDescent="0.3">
      <c r="A2" s="202" t="s">
        <v>1</v>
      </c>
      <c r="B2" s="202"/>
      <c r="C2" s="202"/>
      <c r="D2" s="202"/>
      <c r="E2" s="202"/>
      <c r="F2" s="202"/>
      <c r="G2" s="169"/>
      <c r="H2" s="169"/>
      <c r="I2" s="169"/>
      <c r="J2" s="169"/>
      <c r="K2" s="169"/>
      <c r="L2" s="169"/>
      <c r="M2" s="169"/>
      <c r="N2" s="169"/>
      <c r="O2" s="86"/>
    </row>
    <row r="3" spans="1:15" ht="15.6" x14ac:dyDescent="0.3">
      <c r="A3" s="202" t="s">
        <v>2</v>
      </c>
      <c r="B3" s="202"/>
      <c r="C3" s="202"/>
      <c r="D3" s="202"/>
      <c r="E3" s="202"/>
      <c r="F3" s="202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15.6" x14ac:dyDescent="0.3">
      <c r="A4" s="202" t="s">
        <v>3</v>
      </c>
      <c r="B4" s="202"/>
      <c r="C4" s="202"/>
      <c r="D4" s="202"/>
      <c r="E4" s="202"/>
      <c r="F4" s="202"/>
      <c r="G4" s="169"/>
      <c r="H4" s="169"/>
      <c r="I4" s="169"/>
      <c r="J4" s="169"/>
      <c r="K4" s="169"/>
      <c r="L4" s="169"/>
      <c r="M4" s="169"/>
      <c r="N4" s="169"/>
      <c r="O4" s="169"/>
    </row>
    <row r="5" spans="1:15" ht="15.75" customHeight="1" x14ac:dyDescent="0.3">
      <c r="A5" s="202" t="s">
        <v>4</v>
      </c>
      <c r="B5" s="202"/>
      <c r="C5" s="202"/>
      <c r="D5" s="202"/>
      <c r="E5" s="202"/>
      <c r="F5" s="202"/>
      <c r="G5" s="169"/>
      <c r="H5" s="169"/>
      <c r="I5" s="169"/>
      <c r="J5" s="169"/>
      <c r="K5" s="169"/>
      <c r="L5" s="169"/>
      <c r="M5" s="169"/>
      <c r="N5" s="169"/>
      <c r="O5" s="169"/>
    </row>
    <row r="6" spans="1:15" s="169" customFormat="1" ht="15.75" customHeight="1" x14ac:dyDescent="0.3">
      <c r="A6" s="214"/>
      <c r="B6" s="214"/>
      <c r="C6" s="214"/>
      <c r="D6" s="214"/>
      <c r="E6" s="214"/>
      <c r="F6" s="214"/>
    </row>
    <row r="7" spans="1:15" ht="27.6" x14ac:dyDescent="0.3">
      <c r="A7" s="39"/>
      <c r="B7" s="81" t="s">
        <v>5</v>
      </c>
      <c r="C7" s="81" t="s">
        <v>6</v>
      </c>
      <c r="D7" s="82" t="s">
        <v>7</v>
      </c>
      <c r="E7" s="83" t="s">
        <v>8</v>
      </c>
      <c r="F7" s="82" t="s">
        <v>9</v>
      </c>
      <c r="G7" s="169"/>
      <c r="H7" s="169"/>
      <c r="I7" s="169"/>
      <c r="J7" s="169"/>
      <c r="K7" s="169"/>
      <c r="L7" s="169"/>
      <c r="M7" s="169"/>
      <c r="N7" s="169"/>
      <c r="O7" s="169"/>
    </row>
    <row r="8" spans="1:15" x14ac:dyDescent="0.3">
      <c r="A8" s="203" t="s">
        <v>10</v>
      </c>
      <c r="B8" s="203"/>
      <c r="C8" s="203"/>
      <c r="D8" s="203"/>
      <c r="E8" s="203"/>
      <c r="F8" s="203"/>
      <c r="G8" s="169"/>
      <c r="H8" s="169"/>
      <c r="I8" s="169"/>
      <c r="J8" s="169"/>
      <c r="K8" s="169"/>
      <c r="L8" s="169"/>
      <c r="M8" s="169"/>
      <c r="N8" s="169"/>
      <c r="O8" s="169"/>
    </row>
    <row r="9" spans="1:15" x14ac:dyDescent="0.3">
      <c r="A9" s="191">
        <v>1</v>
      </c>
      <c r="B9" s="119" t="s">
        <v>11</v>
      </c>
      <c r="C9" s="70" t="s">
        <v>12</v>
      </c>
      <c r="D9" s="71">
        <v>75464.72</v>
      </c>
      <c r="E9" s="72">
        <v>2.7669626174395608E-3</v>
      </c>
      <c r="F9" s="71">
        <v>2755.79759124268</v>
      </c>
      <c r="G9" s="169"/>
      <c r="H9" s="169"/>
      <c r="I9" s="169"/>
      <c r="J9" s="169"/>
      <c r="K9" s="169"/>
      <c r="L9" s="169"/>
      <c r="M9" s="169"/>
      <c r="N9" s="169"/>
      <c r="O9" s="169"/>
    </row>
    <row r="10" spans="1:15" x14ac:dyDescent="0.3">
      <c r="A10" s="191">
        <v>2</v>
      </c>
      <c r="B10" s="119" t="s">
        <v>13</v>
      </c>
      <c r="C10" s="70" t="s">
        <v>12</v>
      </c>
      <c r="D10" s="71">
        <v>63110.89</v>
      </c>
      <c r="E10" s="72">
        <v>2.3140014749056274E-3</v>
      </c>
      <c r="F10" s="71">
        <v>2304.66420127421</v>
      </c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 x14ac:dyDescent="0.3">
      <c r="A11" s="191">
        <v>3</v>
      </c>
      <c r="B11" s="119" t="s">
        <v>14</v>
      </c>
      <c r="C11" s="70" t="s">
        <v>12</v>
      </c>
      <c r="D11" s="71">
        <v>49991.78</v>
      </c>
      <c r="E11" s="72">
        <v>1.8329808477294115E-3</v>
      </c>
      <c r="F11" s="71">
        <v>1825.58455005112</v>
      </c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x14ac:dyDescent="0.3">
      <c r="A12" s="191">
        <v>4</v>
      </c>
      <c r="B12" s="119" t="s">
        <v>15</v>
      </c>
      <c r="C12" s="70" t="s">
        <v>12</v>
      </c>
      <c r="D12" s="71">
        <v>39169.68</v>
      </c>
      <c r="E12" s="72">
        <v>1.4361815732844435E-3</v>
      </c>
      <c r="F12" s="71">
        <v>1430.3864082944499</v>
      </c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5" x14ac:dyDescent="0.3">
      <c r="A13" s="191">
        <v>5</v>
      </c>
      <c r="B13" s="119" t="s">
        <v>16</v>
      </c>
      <c r="C13" s="70" t="s">
        <v>12</v>
      </c>
      <c r="D13" s="71">
        <v>30809.7</v>
      </c>
      <c r="E13" s="72">
        <v>1.1296575161814373E-3</v>
      </c>
      <c r="F13" s="71">
        <v>1125.0992125447401</v>
      </c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ht="28.8" x14ac:dyDescent="0.3">
      <c r="A14" s="191">
        <v>6</v>
      </c>
      <c r="B14" s="119" t="s">
        <v>17</v>
      </c>
      <c r="C14" s="70" t="s">
        <v>12</v>
      </c>
      <c r="D14" s="71">
        <v>24858.84</v>
      </c>
      <c r="E14" s="72">
        <v>9.114653972467035E-4</v>
      </c>
      <c r="F14" s="71">
        <v>907.78752499296502</v>
      </c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5" x14ac:dyDescent="0.3">
      <c r="A15" s="191">
        <v>7</v>
      </c>
      <c r="B15" s="119" t="s">
        <v>18</v>
      </c>
      <c r="C15" s="70" t="s">
        <v>12</v>
      </c>
      <c r="D15" s="71">
        <v>21733.89</v>
      </c>
      <c r="E15" s="72">
        <v>7.9688709057084545E-4</v>
      </c>
      <c r="F15" s="71">
        <v>793.67155553394105</v>
      </c>
      <c r="G15" s="169"/>
      <c r="H15" s="169"/>
      <c r="I15" s="169"/>
      <c r="J15" s="169"/>
      <c r="K15" s="169"/>
      <c r="L15" s="169"/>
      <c r="M15" s="169"/>
      <c r="N15" s="169"/>
      <c r="O15" s="169"/>
    </row>
    <row r="16" spans="1:15" x14ac:dyDescent="0.3">
      <c r="A16" s="191">
        <v>8</v>
      </c>
      <c r="B16" s="119" t="s">
        <v>19</v>
      </c>
      <c r="C16" s="70" t="s">
        <v>12</v>
      </c>
      <c r="D16" s="71">
        <v>20626.21</v>
      </c>
      <c r="E16" s="72">
        <v>7.562732891536341E-4</v>
      </c>
      <c r="F16" s="71">
        <v>753.221635679104</v>
      </c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9" x14ac:dyDescent="0.3">
      <c r="A17" s="191">
        <v>9</v>
      </c>
      <c r="B17" s="119" t="s">
        <v>20</v>
      </c>
      <c r="C17" s="70" t="s">
        <v>12</v>
      </c>
      <c r="D17" s="71">
        <v>20325.009999999998</v>
      </c>
      <c r="E17" s="72">
        <v>7.4522959694391284E-4</v>
      </c>
      <c r="F17" s="71">
        <v>742.22250609269202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</row>
    <row r="18" spans="1:19" x14ac:dyDescent="0.3">
      <c r="A18" s="191">
        <v>10</v>
      </c>
      <c r="B18" s="119" t="s">
        <v>21</v>
      </c>
      <c r="C18" s="70" t="s">
        <v>12</v>
      </c>
      <c r="D18" s="71">
        <v>20117.349999999999</v>
      </c>
      <c r="E18" s="72">
        <v>7.3761560914752935E-4</v>
      </c>
      <c r="F18" s="71">
        <v>734.63924165074604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</row>
    <row r="19" spans="1:19" x14ac:dyDescent="0.3">
      <c r="A19" s="204" t="s">
        <v>22</v>
      </c>
      <c r="B19" s="205"/>
      <c r="C19" s="206"/>
      <c r="D19" s="74">
        <f>SUM(D9:D18)</f>
        <v>366208.07</v>
      </c>
      <c r="E19" s="75">
        <f>SUM(E9:E18)</f>
        <v>1.3427255012603105E-2</v>
      </c>
      <c r="F19" s="76">
        <f>SUM(F9:F18)</f>
        <v>13373.074427356649</v>
      </c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</row>
    <row r="20" spans="1:19" x14ac:dyDescent="0.3">
      <c r="A20" s="207" t="s">
        <v>23</v>
      </c>
      <c r="B20" s="208"/>
      <c r="C20" s="209"/>
      <c r="D20" s="210"/>
      <c r="E20" s="210"/>
      <c r="F20" s="210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</row>
    <row r="21" spans="1:19" x14ac:dyDescent="0.3">
      <c r="A21" s="189">
        <v>1</v>
      </c>
      <c r="B21" s="190" t="s">
        <v>24</v>
      </c>
      <c r="C21" s="18">
        <v>6</v>
      </c>
      <c r="D21" s="71">
        <v>7600.59</v>
      </c>
      <c r="E21" s="72">
        <v>2.7868053310851681E-4</v>
      </c>
      <c r="F21" s="73">
        <v>1987.0674173392331</v>
      </c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</row>
    <row r="22" spans="1:19" x14ac:dyDescent="0.3">
      <c r="A22" s="189">
        <v>2</v>
      </c>
      <c r="B22" s="190" t="s">
        <v>25</v>
      </c>
      <c r="C22" s="18">
        <v>3</v>
      </c>
      <c r="D22" s="71">
        <v>4391.9399999999996</v>
      </c>
      <c r="E22" s="72">
        <v>1.6103331196402109E-4</v>
      </c>
      <c r="F22" s="73">
        <v>1148.2141909258191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</row>
    <row r="23" spans="1:19" x14ac:dyDescent="0.3">
      <c r="A23" s="189">
        <v>3</v>
      </c>
      <c r="B23" s="190" t="s">
        <v>26</v>
      </c>
      <c r="C23" s="18">
        <v>5</v>
      </c>
      <c r="D23" s="71">
        <v>3074.67</v>
      </c>
      <c r="E23" s="72">
        <v>1.127347580559882E-4</v>
      </c>
      <c r="F23" s="73">
        <v>803.82161630484188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</row>
    <row r="24" spans="1:19" x14ac:dyDescent="0.3">
      <c r="A24" s="189">
        <v>4</v>
      </c>
      <c r="B24" s="190" t="s">
        <v>27</v>
      </c>
      <c r="C24" s="18">
        <v>5</v>
      </c>
      <c r="D24" s="71">
        <v>1451.42</v>
      </c>
      <c r="E24" s="72">
        <v>5.3217250156154121E-5</v>
      </c>
      <c r="F24" s="73">
        <v>379.45545412586523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</row>
    <row r="25" spans="1:19" x14ac:dyDescent="0.3">
      <c r="A25" s="211" t="s">
        <v>28</v>
      </c>
      <c r="B25" s="212"/>
      <c r="C25" s="213"/>
      <c r="D25" s="74">
        <f>SUM(D21:D24)</f>
        <v>16518.62</v>
      </c>
      <c r="E25" s="77">
        <f>SUM(E21:E24)</f>
        <v>6.0566585328468013E-4</v>
      </c>
      <c r="F25" s="74">
        <f>SUM(F21:F24)</f>
        <v>4318.5586786957592</v>
      </c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</row>
    <row r="26" spans="1:19" x14ac:dyDescent="0.3">
      <c r="A26" s="199" t="s">
        <v>29</v>
      </c>
      <c r="B26" s="200"/>
      <c r="C26" s="201"/>
      <c r="D26" s="78">
        <f>SUM(D19,D25)</f>
        <v>382726.69</v>
      </c>
      <c r="E26" s="79">
        <f>SUM(E19,E25)</f>
        <v>1.4032920865887786E-2</v>
      </c>
      <c r="F26" s="78">
        <f>SUM(F25,F19)</f>
        <v>17691.63310605241</v>
      </c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</row>
    <row r="27" spans="1:19" x14ac:dyDescent="0.3">
      <c r="A27" s="199" t="s">
        <v>30</v>
      </c>
      <c r="B27" s="200"/>
      <c r="C27" s="201"/>
      <c r="D27" s="78">
        <f>SUM('[1]EMS-Cumulative'!E39)</f>
        <v>982705.83999999985</v>
      </c>
      <c r="E27" s="79">
        <f>SUM('[1]EMS-Cumulative'!F39)</f>
        <v>3.9727415212773287E-2</v>
      </c>
      <c r="F27" s="80">
        <f>SUM('EMS-Cumulative'!M40)</f>
        <v>141299.16254043087</v>
      </c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</row>
    <row r="28" spans="1:19" x14ac:dyDescent="0.3">
      <c r="A28" s="102"/>
      <c r="B28" s="102"/>
      <c r="C28" s="102"/>
      <c r="D28" s="102"/>
      <c r="E28" s="102"/>
      <c r="F28" s="102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</row>
    <row r="29" spans="1:19" ht="27.6" x14ac:dyDescent="0.3">
      <c r="A29" s="40"/>
      <c r="B29" s="84" t="s">
        <v>31</v>
      </c>
      <c r="C29" s="84" t="s">
        <v>6</v>
      </c>
      <c r="D29" s="84" t="s">
        <v>32</v>
      </c>
      <c r="E29" s="91" t="s">
        <v>8</v>
      </c>
      <c r="F29" s="85" t="s">
        <v>33</v>
      </c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38"/>
      <c r="S29" s="55"/>
    </row>
    <row r="30" spans="1:19" ht="16.5" customHeight="1" x14ac:dyDescent="0.3">
      <c r="A30" s="41">
        <v>1</v>
      </c>
      <c r="B30" s="61" t="s">
        <v>34</v>
      </c>
      <c r="C30" s="63">
        <v>8</v>
      </c>
      <c r="D30" s="62">
        <v>16093011.18</v>
      </c>
      <c r="E30" s="54">
        <f>SUM('HOSP-Cumulative'!F55)</f>
        <v>5.5678248234230121E-4</v>
      </c>
      <c r="F30" s="62">
        <v>4207290.9588822862</v>
      </c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</row>
    <row r="31" spans="1:19" x14ac:dyDescent="0.3">
      <c r="A31" s="41">
        <v>2</v>
      </c>
      <c r="B31" s="61" t="s">
        <v>35</v>
      </c>
      <c r="C31" s="63">
        <v>7</v>
      </c>
      <c r="D31" s="62">
        <v>4279865.42</v>
      </c>
      <c r="E31" s="54">
        <f>SUM('HOSP-Cumulative'!F18)</f>
        <v>7.1436775707059118E-5</v>
      </c>
      <c r="F31" s="62">
        <v>1118910.4879514719</v>
      </c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</row>
    <row r="32" spans="1:19" x14ac:dyDescent="0.3">
      <c r="A32" s="41">
        <v>3</v>
      </c>
      <c r="B32" s="61" t="s">
        <v>36</v>
      </c>
      <c r="C32" s="63">
        <v>4</v>
      </c>
      <c r="D32" s="62">
        <v>3226151.57</v>
      </c>
      <c r="E32" s="54">
        <f>SUM('HOSP-Cumulative'!F59)</f>
        <v>0.11828892749332333</v>
      </c>
      <c r="F32" s="62">
        <v>843431.85540451587</v>
      </c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</row>
    <row r="33" spans="1:6" x14ac:dyDescent="0.3">
      <c r="A33" s="41">
        <v>4</v>
      </c>
      <c r="B33" s="61" t="s">
        <v>37</v>
      </c>
      <c r="C33" s="63">
        <v>8</v>
      </c>
      <c r="D33" s="62">
        <v>803197.4</v>
      </c>
      <c r="E33" s="54">
        <f>SUM('HOSP-Cumulative'!F32)</f>
        <v>4.2284104865464441E-4</v>
      </c>
      <c r="F33" s="62">
        <v>209984.64071069317</v>
      </c>
    </row>
    <row r="34" spans="1:6" x14ac:dyDescent="0.3">
      <c r="A34" s="41">
        <v>5</v>
      </c>
      <c r="B34" s="61" t="s">
        <v>38</v>
      </c>
      <c r="C34" s="63">
        <v>8</v>
      </c>
      <c r="D34" s="62">
        <v>389310.82</v>
      </c>
      <c r="E34" s="54">
        <f>SUM('HOSP-Cumulative'!F62)</f>
        <v>1.4274332237696525E-2</v>
      </c>
      <c r="F34" s="62">
        <v>101779.8248282462</v>
      </c>
    </row>
    <row r="35" spans="1:6" x14ac:dyDescent="0.3">
      <c r="A35" s="41">
        <v>6</v>
      </c>
      <c r="B35" s="61" t="s">
        <v>39</v>
      </c>
      <c r="C35" s="63">
        <v>8</v>
      </c>
      <c r="D35" s="62">
        <v>296951.06</v>
      </c>
      <c r="E35" s="54">
        <f>SUM('HOSP-Cumulative'!F48)</f>
        <v>6.2616304868972836E-4</v>
      </c>
      <c r="F35" s="62">
        <v>77633.674009905473</v>
      </c>
    </row>
    <row r="36" spans="1:6" x14ac:dyDescent="0.3">
      <c r="A36" s="41">
        <v>7</v>
      </c>
      <c r="B36" s="61" t="s">
        <v>40</v>
      </c>
      <c r="C36" s="63">
        <v>8</v>
      </c>
      <c r="D36" s="62">
        <v>211220.52</v>
      </c>
      <c r="E36" s="54">
        <f>SUM('HOSP-Cumulative'!F61)</f>
        <v>7.7445365579590702E-3</v>
      </c>
      <c r="F36" s="62">
        <v>55220.617941258497</v>
      </c>
    </row>
    <row r="37" spans="1:6" x14ac:dyDescent="0.3">
      <c r="A37" s="41">
        <v>8</v>
      </c>
      <c r="B37" s="61" t="s">
        <v>41</v>
      </c>
      <c r="C37" s="63">
        <v>6</v>
      </c>
      <c r="D37" s="62">
        <v>195424.65</v>
      </c>
      <c r="E37" s="54">
        <f>SUM('HOSP-Cumulative'!F52)</f>
        <v>4.487049944871058E-4</v>
      </c>
      <c r="F37" s="62">
        <v>51091.020769548632</v>
      </c>
    </row>
    <row r="38" spans="1:6" x14ac:dyDescent="0.3">
      <c r="A38" s="41">
        <v>9</v>
      </c>
      <c r="B38" s="61" t="s">
        <v>42</v>
      </c>
      <c r="C38" s="63">
        <v>7</v>
      </c>
      <c r="D38" s="62">
        <v>133258.78</v>
      </c>
      <c r="E38" s="54">
        <f>SUM('HOSP-Cumulative'!F31)</f>
        <v>2.9449750561913565E-2</v>
      </c>
      <c r="F38" s="62">
        <v>34838.630026152852</v>
      </c>
    </row>
    <row r="39" spans="1:6" x14ac:dyDescent="0.3">
      <c r="A39" s="41">
        <v>10</v>
      </c>
      <c r="B39" s="61" t="s">
        <v>43</v>
      </c>
      <c r="C39" s="63">
        <v>4</v>
      </c>
      <c r="D39" s="62">
        <v>93229.759999999995</v>
      </c>
      <c r="E39" s="54">
        <f>SUM('HOSP-Cumulative'!F56)</f>
        <v>3.4183292636991436E-3</v>
      </c>
      <c r="F39" s="62">
        <v>24373.60361125342</v>
      </c>
    </row>
    <row r="40" spans="1:6" x14ac:dyDescent="0.3">
      <c r="A40" s="103" t="s">
        <v>44</v>
      </c>
      <c r="B40" s="104"/>
      <c r="C40" s="105"/>
      <c r="D40" s="42">
        <f>SUM(D30:D39)</f>
        <v>25721621.16</v>
      </c>
      <c r="E40" s="43">
        <f>SUM(E30:E39)</f>
        <v>0.17530180446447247</v>
      </c>
      <c r="F40" s="57">
        <f>SUM(F30:F39)</f>
        <v>6724555.3141353317</v>
      </c>
    </row>
    <row r="41" spans="1:6" x14ac:dyDescent="0.3">
      <c r="A41" s="106" t="s">
        <v>45</v>
      </c>
      <c r="B41" s="107"/>
      <c r="C41" s="108"/>
      <c r="D41" s="44">
        <f>SUM('[1]HOSP-Cumulative'!E65)</f>
        <v>23753508.050000004</v>
      </c>
      <c r="E41" s="45">
        <f>SUM('[1]HOSP-Cumulative'!F65)</f>
        <v>0.96027258478722732</v>
      </c>
      <c r="F41" s="46">
        <f>SUM('HOSP-Cumulative'!M66)</f>
        <v>6988969.690089141</v>
      </c>
    </row>
    <row r="42" spans="1:6" x14ac:dyDescent="0.3">
      <c r="A42" s="109"/>
      <c r="B42" s="109"/>
      <c r="C42" s="109"/>
      <c r="D42" s="109"/>
      <c r="E42" s="109"/>
      <c r="F42" s="109"/>
    </row>
    <row r="43" spans="1:6" x14ac:dyDescent="0.3">
      <c r="A43" s="192"/>
      <c r="B43" s="193" t="s">
        <v>46</v>
      </c>
      <c r="C43" s="193" t="s">
        <v>47</v>
      </c>
      <c r="D43" s="193"/>
      <c r="E43" s="195" t="s">
        <v>8</v>
      </c>
      <c r="F43" s="197" t="s">
        <v>48</v>
      </c>
    </row>
    <row r="44" spans="1:6" x14ac:dyDescent="0.3">
      <c r="A44" s="192"/>
      <c r="B44" s="194"/>
      <c r="C44" s="110" t="s">
        <v>49</v>
      </c>
      <c r="D44" s="111" t="s">
        <v>50</v>
      </c>
      <c r="E44" s="196"/>
      <c r="F44" s="198"/>
    </row>
    <row r="45" spans="1:6" x14ac:dyDescent="0.3">
      <c r="A45" s="47">
        <v>1</v>
      </c>
      <c r="B45" s="48" t="s">
        <v>51</v>
      </c>
      <c r="C45" s="48" t="s">
        <v>52</v>
      </c>
      <c r="D45" s="48" t="s">
        <v>53</v>
      </c>
      <c r="E45" s="56">
        <f t="shared" ref="E45:E56" si="0">SUM(F45/$F$56)</f>
        <v>4.6427095362561469E-2</v>
      </c>
      <c r="F45" s="49">
        <v>41423.949999999997</v>
      </c>
    </row>
    <row r="46" spans="1:6" x14ac:dyDescent="0.3">
      <c r="A46" s="47">
        <v>2</v>
      </c>
      <c r="B46" s="48" t="s">
        <v>51</v>
      </c>
      <c r="C46" s="48" t="s">
        <v>54</v>
      </c>
      <c r="D46" s="48" t="s">
        <v>55</v>
      </c>
      <c r="E46" s="56">
        <f t="shared" si="0"/>
        <v>3.1401180485192408E-2</v>
      </c>
      <c r="F46" s="49">
        <v>28017.279999999999</v>
      </c>
    </row>
    <row r="47" spans="1:6" x14ac:dyDescent="0.3">
      <c r="A47" s="47">
        <v>3</v>
      </c>
      <c r="B47" s="48" t="s">
        <v>51</v>
      </c>
      <c r="C47" s="48" t="s">
        <v>56</v>
      </c>
      <c r="D47" s="48" t="s">
        <v>57</v>
      </c>
      <c r="E47" s="56">
        <f t="shared" si="0"/>
        <v>2.8913084615724977E-2</v>
      </c>
      <c r="F47" s="49">
        <v>25797.31</v>
      </c>
    </row>
    <row r="48" spans="1:6" x14ac:dyDescent="0.3">
      <c r="A48" s="47">
        <v>4</v>
      </c>
      <c r="B48" s="48" t="s">
        <v>51</v>
      </c>
      <c r="C48" s="48" t="s">
        <v>58</v>
      </c>
      <c r="D48" s="48" t="s">
        <v>59</v>
      </c>
      <c r="E48" s="56">
        <f t="shared" si="0"/>
        <v>2.7692007047637985E-2</v>
      </c>
      <c r="F48" s="49">
        <v>24707.82</v>
      </c>
    </row>
    <row r="49" spans="1:6" x14ac:dyDescent="0.3">
      <c r="A49" s="47">
        <v>5</v>
      </c>
      <c r="B49" s="48" t="s">
        <v>51</v>
      </c>
      <c r="C49" s="48" t="s">
        <v>60</v>
      </c>
      <c r="D49" s="48" t="s">
        <v>61</v>
      </c>
      <c r="E49" s="56">
        <f t="shared" si="0"/>
        <v>2.3620284002721603E-2</v>
      </c>
      <c r="F49" s="49">
        <v>21074.880000000001</v>
      </c>
    </row>
    <row r="50" spans="1:6" x14ac:dyDescent="0.3">
      <c r="A50" s="47">
        <v>6</v>
      </c>
      <c r="B50" s="48" t="s">
        <v>51</v>
      </c>
      <c r="C50" s="48" t="s">
        <v>62</v>
      </c>
      <c r="D50" s="48" t="s">
        <v>63</v>
      </c>
      <c r="E50" s="56">
        <f t="shared" si="0"/>
        <v>2.0601207850133724E-2</v>
      </c>
      <c r="F50" s="49">
        <v>18381.150000000001</v>
      </c>
    </row>
    <row r="51" spans="1:6" x14ac:dyDescent="0.3">
      <c r="A51" s="47">
        <v>7</v>
      </c>
      <c r="B51" s="48" t="s">
        <v>51</v>
      </c>
      <c r="C51" s="48" t="s">
        <v>64</v>
      </c>
      <c r="D51" s="48" t="s">
        <v>65</v>
      </c>
      <c r="E51" s="56">
        <f t="shared" si="0"/>
        <v>2.0514829408686382E-2</v>
      </c>
      <c r="F51" s="49">
        <v>18304.080000000002</v>
      </c>
    </row>
    <row r="52" spans="1:6" x14ac:dyDescent="0.3">
      <c r="A52" s="50">
        <v>8</v>
      </c>
      <c r="B52" s="48" t="s">
        <v>51</v>
      </c>
      <c r="C52" s="48" t="s">
        <v>66</v>
      </c>
      <c r="D52" s="48" t="s">
        <v>67</v>
      </c>
      <c r="E52" s="56">
        <f t="shared" si="0"/>
        <v>1.8680752946539328E-2</v>
      </c>
      <c r="F52" s="49">
        <v>16667.650000000001</v>
      </c>
    </row>
    <row r="53" spans="1:6" x14ac:dyDescent="0.3">
      <c r="A53" s="47">
        <v>9</v>
      </c>
      <c r="B53" s="48" t="s">
        <v>51</v>
      </c>
      <c r="C53" s="48" t="s">
        <v>68</v>
      </c>
      <c r="D53" s="48" t="s">
        <v>69</v>
      </c>
      <c r="E53" s="56">
        <f t="shared" si="0"/>
        <v>1.8204612382375911E-2</v>
      </c>
      <c r="F53" s="49">
        <v>16242.82</v>
      </c>
    </row>
    <row r="54" spans="1:6" ht="15" customHeight="1" x14ac:dyDescent="0.3">
      <c r="A54" s="47">
        <v>10</v>
      </c>
      <c r="B54" s="48" t="s">
        <v>70</v>
      </c>
      <c r="C54" s="48" t="s">
        <v>71</v>
      </c>
      <c r="D54" s="48" t="s">
        <v>72</v>
      </c>
      <c r="E54" s="56">
        <f t="shared" si="0"/>
        <v>1.7750932230391103E-2</v>
      </c>
      <c r="F54" s="49">
        <v>15838.03</v>
      </c>
    </row>
    <row r="55" spans="1:6" x14ac:dyDescent="0.3">
      <c r="A55" s="96" t="s">
        <v>73</v>
      </c>
      <c r="B55" s="97"/>
      <c r="C55" s="97"/>
      <c r="D55" s="98"/>
      <c r="E55" s="68">
        <f t="shared" si="0"/>
        <v>0.25380598633196483</v>
      </c>
      <c r="F55" s="51">
        <f>SUM(F45:F54)</f>
        <v>226454.96999999997</v>
      </c>
    </row>
    <row r="56" spans="1:6" x14ac:dyDescent="0.3">
      <c r="A56" s="99" t="s">
        <v>74</v>
      </c>
      <c r="B56" s="100"/>
      <c r="C56" s="100"/>
      <c r="D56" s="101"/>
      <c r="E56" s="69">
        <f t="shared" si="0"/>
        <v>1</v>
      </c>
      <c r="F56" s="52">
        <f>SUM('PHYS-Alpha'!F445)</f>
        <v>892236.52000000037</v>
      </c>
    </row>
  </sheetData>
  <mergeCells count="18">
    <mergeCell ref="A27:C27"/>
    <mergeCell ref="A1:F1"/>
    <mergeCell ref="A2:F2"/>
    <mergeCell ref="A3:F3"/>
    <mergeCell ref="A4:F4"/>
    <mergeCell ref="A5:F5"/>
    <mergeCell ref="A8:F8"/>
    <mergeCell ref="A19:C19"/>
    <mergeCell ref="A20:C20"/>
    <mergeCell ref="D20:F20"/>
    <mergeCell ref="A25:C25"/>
    <mergeCell ref="A26:C26"/>
    <mergeCell ref="A6:F6"/>
    <mergeCell ref="A43:A44"/>
    <mergeCell ref="B43:B44"/>
    <mergeCell ref="C43:D43"/>
    <mergeCell ref="E43:E44"/>
    <mergeCell ref="F43:F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1"/>
  <sheetViews>
    <sheetView zoomScaleNormal="100" zoomScaleSheetLayoutView="100" workbookViewId="0">
      <selection activeCell="I20" sqref="I20"/>
    </sheetView>
  </sheetViews>
  <sheetFormatPr defaultColWidth="9.109375" defaultRowHeight="12" x14ac:dyDescent="0.25"/>
  <cols>
    <col min="1" max="1" width="3.5546875" style="2" bestFit="1" customWidth="1"/>
    <col min="2" max="2" width="35.44140625" style="9" bestFit="1" customWidth="1"/>
    <col min="3" max="4" width="7.6640625" style="1" customWidth="1"/>
    <col min="5" max="5" width="15.88671875" style="1" bestFit="1" customWidth="1"/>
    <col min="6" max="6" width="10.6640625" style="95" customWidth="1"/>
    <col min="7" max="12" width="16" style="1" customWidth="1"/>
    <col min="13" max="13" width="15.6640625" style="1" customWidth="1"/>
    <col min="14" max="16" width="9.109375" style="2"/>
    <col min="17" max="17" width="15.88671875" style="2" bestFit="1" customWidth="1"/>
    <col min="18" max="16384" width="9.109375" style="2"/>
  </cols>
  <sheetData>
    <row r="1" spans="1:13" ht="18" x14ac:dyDescent="0.35">
      <c r="A1" s="222" t="s">
        <v>75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8" x14ac:dyDescent="0.35">
      <c r="A2" s="222" t="s">
        <v>76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8" x14ac:dyDescent="0.35">
      <c r="A3" s="222" t="s">
        <v>77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8" x14ac:dyDescent="0.35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5" thickBot="1" x14ac:dyDescent="0.3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s="3" customFormat="1" ht="14.4" x14ac:dyDescent="0.25">
      <c r="A6" s="225" t="s">
        <v>78</v>
      </c>
      <c r="B6" s="226"/>
      <c r="C6" s="226"/>
      <c r="D6" s="226"/>
      <c r="E6" s="226"/>
      <c r="F6" s="226"/>
      <c r="G6" s="130">
        <v>1</v>
      </c>
      <c r="H6" s="130">
        <v>2</v>
      </c>
      <c r="I6" s="130">
        <v>3</v>
      </c>
      <c r="J6" s="130">
        <v>4</v>
      </c>
      <c r="K6" s="130">
        <v>5</v>
      </c>
      <c r="L6" s="130">
        <v>6</v>
      </c>
      <c r="M6" s="216" t="s">
        <v>79</v>
      </c>
    </row>
    <row r="7" spans="1:13" s="3" customFormat="1" ht="14.4" x14ac:dyDescent="0.25">
      <c r="A7" s="227" t="s">
        <v>80</v>
      </c>
      <c r="B7" s="228"/>
      <c r="C7" s="228"/>
      <c r="D7" s="228"/>
      <c r="E7" s="228"/>
      <c r="F7" s="228"/>
      <c r="G7" s="131" t="s">
        <v>81</v>
      </c>
      <c r="H7" s="131" t="s">
        <v>82</v>
      </c>
      <c r="I7" s="131" t="s">
        <v>83</v>
      </c>
      <c r="J7" s="131" t="s">
        <v>84</v>
      </c>
      <c r="K7" s="131" t="s">
        <v>85</v>
      </c>
      <c r="L7" s="131" t="s">
        <v>86</v>
      </c>
      <c r="M7" s="217"/>
    </row>
    <row r="8" spans="1:13" s="3" customFormat="1" ht="14.4" x14ac:dyDescent="0.25">
      <c r="A8" s="227" t="s">
        <v>87</v>
      </c>
      <c r="B8" s="228"/>
      <c r="C8" s="228"/>
      <c r="D8" s="228"/>
      <c r="E8" s="228"/>
      <c r="F8" s="228"/>
      <c r="G8" s="232">
        <v>27273487.370000001</v>
      </c>
      <c r="H8" s="233"/>
      <c r="I8" s="233"/>
      <c r="J8" s="233"/>
      <c r="K8" s="233"/>
      <c r="L8" s="233"/>
      <c r="M8" s="218"/>
    </row>
    <row r="9" spans="1:13" s="3" customFormat="1" ht="14.4" x14ac:dyDescent="0.25">
      <c r="A9" s="227" t="s">
        <v>88</v>
      </c>
      <c r="B9" s="228"/>
      <c r="C9" s="228"/>
      <c r="D9" s="228"/>
      <c r="E9" s="228"/>
      <c r="F9" s="228"/>
      <c r="G9" s="132">
        <v>2089546.66</v>
      </c>
      <c r="H9" s="132">
        <v>812010.05</v>
      </c>
      <c r="I9" s="132">
        <v>1181649.03</v>
      </c>
      <c r="J9" s="132">
        <v>1081380.55</v>
      </c>
      <c r="K9" s="132">
        <v>995964.88</v>
      </c>
      <c r="L9" s="132">
        <v>969717.68</v>
      </c>
      <c r="M9" s="133">
        <f>SUM(G9:L9)</f>
        <v>7130268.8499999996</v>
      </c>
    </row>
    <row r="10" spans="1:13" s="3" customFormat="1" ht="15" thickBot="1" x14ac:dyDescent="0.3">
      <c r="A10" s="229" t="s">
        <v>89</v>
      </c>
      <c r="B10" s="230"/>
      <c r="C10" s="230"/>
      <c r="D10" s="230"/>
      <c r="E10" s="230"/>
      <c r="F10" s="230"/>
      <c r="G10" s="183">
        <f t="shared" ref="G10:L10" si="0">SUM(G9/$G$8)</f>
        <v>7.6614575600567933E-2</v>
      </c>
      <c r="H10" s="183">
        <f t="shared" si="0"/>
        <v>2.9772872056442117E-2</v>
      </c>
      <c r="I10" s="183">
        <f t="shared" si="0"/>
        <v>4.3325923596399987E-2</v>
      </c>
      <c r="J10" s="183">
        <f t="shared" si="0"/>
        <v>3.9649515125428567E-2</v>
      </c>
      <c r="K10" s="183">
        <f t="shared" si="0"/>
        <v>3.6517694509999879E-2</v>
      </c>
      <c r="L10" s="183">
        <f t="shared" si="0"/>
        <v>3.5555323998157265E-2</v>
      </c>
      <c r="M10" s="184">
        <f>SUM(G10:L10)</f>
        <v>0.26143590488699575</v>
      </c>
    </row>
    <row r="11" spans="1:13" s="3" customFormat="1" ht="29.4" thickTop="1" x14ac:dyDescent="0.25">
      <c r="A11" s="223" t="s">
        <v>90</v>
      </c>
      <c r="B11" s="224"/>
      <c r="C11" s="185" t="s">
        <v>6</v>
      </c>
      <c r="D11" s="185" t="s">
        <v>91</v>
      </c>
      <c r="E11" s="186" t="s">
        <v>92</v>
      </c>
      <c r="F11" s="187" t="s">
        <v>93</v>
      </c>
      <c r="G11" s="231" t="s">
        <v>94</v>
      </c>
      <c r="H11" s="231"/>
      <c r="I11" s="231"/>
      <c r="J11" s="231"/>
      <c r="K11" s="231"/>
      <c r="L11" s="231"/>
      <c r="M11" s="188" t="s">
        <v>95</v>
      </c>
    </row>
    <row r="12" spans="1:13" ht="14.4" x14ac:dyDescent="0.25">
      <c r="A12" s="125">
        <v>1</v>
      </c>
      <c r="B12" s="126" t="s">
        <v>11</v>
      </c>
      <c r="C12" s="134" t="s">
        <v>12</v>
      </c>
      <c r="D12" s="134" t="s">
        <v>12</v>
      </c>
      <c r="E12" s="135">
        <v>75464.72</v>
      </c>
      <c r="F12" s="162">
        <f t="shared" ref="F12:F39" si="1">SUM(E12/$G$8)</f>
        <v>2.7669626174395608E-3</v>
      </c>
      <c r="G12" s="136">
        <v>5781.7</v>
      </c>
      <c r="H12" s="136">
        <v>2246.8014533352298</v>
      </c>
      <c r="I12" s="137">
        <v>3269.58</v>
      </c>
      <c r="J12" s="137">
        <v>2992.14</v>
      </c>
      <c r="K12" s="137">
        <v>2755.79759124268</v>
      </c>
      <c r="L12" s="138">
        <v>2683.17</v>
      </c>
      <c r="M12" s="139">
        <f t="shared" ref="M12:M39" si="2">SUM(G12:L12)</f>
        <v>19729.189044577906</v>
      </c>
    </row>
    <row r="13" spans="1:13" ht="14.4" x14ac:dyDescent="0.25">
      <c r="A13" s="118">
        <v>2</v>
      </c>
      <c r="B13" s="119" t="s">
        <v>96</v>
      </c>
      <c r="C13" s="140" t="s">
        <v>12</v>
      </c>
      <c r="D13" s="140" t="s">
        <v>12</v>
      </c>
      <c r="E13" s="141">
        <v>5783.55</v>
      </c>
      <c r="F13" s="163">
        <f t="shared" si="1"/>
        <v>2.1205758990548924E-4</v>
      </c>
      <c r="G13" s="142">
        <v>443.1</v>
      </c>
      <c r="H13" s="142">
        <v>172.19289418203601</v>
      </c>
      <c r="I13" s="143">
        <v>250.58</v>
      </c>
      <c r="J13" s="143">
        <v>229.31</v>
      </c>
      <c r="K13" s="143">
        <v>211.20191208330999</v>
      </c>
      <c r="L13" s="144">
        <v>205.64</v>
      </c>
      <c r="M13" s="121">
        <f t="shared" si="2"/>
        <v>1512.0248062653459</v>
      </c>
    </row>
    <row r="14" spans="1:13" ht="14.4" x14ac:dyDescent="0.25">
      <c r="A14" s="118">
        <v>3</v>
      </c>
      <c r="B14" s="119" t="s">
        <v>13</v>
      </c>
      <c r="C14" s="140" t="s">
        <v>12</v>
      </c>
      <c r="D14" s="140" t="s">
        <v>12</v>
      </c>
      <c r="E14" s="141">
        <v>63110.89</v>
      </c>
      <c r="F14" s="163">
        <f t="shared" si="1"/>
        <v>2.3140014749056274E-3</v>
      </c>
      <c r="G14" s="142">
        <v>4835.21</v>
      </c>
      <c r="H14" s="142">
        <v>1878.99245333819</v>
      </c>
      <c r="I14" s="143">
        <v>2734.34</v>
      </c>
      <c r="J14" s="143">
        <v>2502.3200000000002</v>
      </c>
      <c r="K14" s="143">
        <v>2304.66420127421</v>
      </c>
      <c r="L14" s="144">
        <v>2243.9299999999998</v>
      </c>
      <c r="M14" s="121">
        <f t="shared" si="2"/>
        <v>16499.456654612401</v>
      </c>
    </row>
    <row r="15" spans="1:13" ht="14.4" x14ac:dyDescent="0.25">
      <c r="A15" s="118">
        <v>4</v>
      </c>
      <c r="B15" s="119" t="s">
        <v>97</v>
      </c>
      <c r="C15" s="140" t="s">
        <v>12</v>
      </c>
      <c r="D15" s="140" t="s">
        <v>12</v>
      </c>
      <c r="E15" s="141">
        <v>15242.26</v>
      </c>
      <c r="F15" s="163">
        <f t="shared" si="1"/>
        <v>5.5886729090486682E-4</v>
      </c>
      <c r="G15" s="142">
        <v>1167.78</v>
      </c>
      <c r="H15" s="142">
        <v>453.80585683102498</v>
      </c>
      <c r="I15" s="143">
        <v>660.38</v>
      </c>
      <c r="J15" s="143">
        <v>604.35</v>
      </c>
      <c r="K15" s="143">
        <v>556.61219432199096</v>
      </c>
      <c r="L15" s="144">
        <v>541.94000000000005</v>
      </c>
      <c r="M15" s="121">
        <f t="shared" si="2"/>
        <v>3984.868051153016</v>
      </c>
    </row>
    <row r="16" spans="1:13" ht="14.4" x14ac:dyDescent="0.25">
      <c r="A16" s="118">
        <v>5</v>
      </c>
      <c r="B16" s="119" t="s">
        <v>19</v>
      </c>
      <c r="C16" s="140" t="s">
        <v>12</v>
      </c>
      <c r="D16" s="140" t="s">
        <v>12</v>
      </c>
      <c r="E16" s="141">
        <v>20626.21</v>
      </c>
      <c r="F16" s="163">
        <f t="shared" si="1"/>
        <v>7.562732891536341E-4</v>
      </c>
      <c r="G16" s="142">
        <v>1580.27</v>
      </c>
      <c r="H16" s="142">
        <v>614.10151133930697</v>
      </c>
      <c r="I16" s="143">
        <v>893.65</v>
      </c>
      <c r="J16" s="143">
        <v>817.82</v>
      </c>
      <c r="K16" s="143">
        <v>753.221635679104</v>
      </c>
      <c r="L16" s="144">
        <v>733.37</v>
      </c>
      <c r="M16" s="121">
        <f t="shared" si="2"/>
        <v>5392.4331470184106</v>
      </c>
    </row>
    <row r="17" spans="1:13" ht="14.4" x14ac:dyDescent="0.25">
      <c r="A17" s="118">
        <v>6</v>
      </c>
      <c r="B17" s="119" t="s">
        <v>16</v>
      </c>
      <c r="C17" s="140" t="s">
        <v>12</v>
      </c>
      <c r="D17" s="140" t="s">
        <v>12</v>
      </c>
      <c r="E17" s="141">
        <v>30809.7</v>
      </c>
      <c r="F17" s="163">
        <f t="shared" si="1"/>
        <v>1.1296575161814373E-3</v>
      </c>
      <c r="G17" s="142">
        <v>2360.4699999999998</v>
      </c>
      <c r="H17" s="142">
        <v>917.29325619736505</v>
      </c>
      <c r="I17" s="143">
        <v>1334.86</v>
      </c>
      <c r="J17" s="143">
        <v>1221.5899999999999</v>
      </c>
      <c r="K17" s="143">
        <v>1125.0992125447401</v>
      </c>
      <c r="L17" s="144">
        <v>1095.45</v>
      </c>
      <c r="M17" s="121">
        <f t="shared" si="2"/>
        <v>8054.7624687421048</v>
      </c>
    </row>
    <row r="18" spans="1:13" ht="14.4" x14ac:dyDescent="0.25">
      <c r="A18" s="118">
        <v>7</v>
      </c>
      <c r="B18" s="119" t="s">
        <v>98</v>
      </c>
      <c r="C18" s="140" t="s">
        <v>12</v>
      </c>
      <c r="D18" s="140" t="s">
        <v>12</v>
      </c>
      <c r="E18" s="141">
        <v>17200.060000000001</v>
      </c>
      <c r="F18" s="163">
        <f t="shared" si="1"/>
        <v>6.306512902680549E-4</v>
      </c>
      <c r="G18" s="142">
        <v>1317.78</v>
      </c>
      <c r="H18" s="142">
        <v>512.09518574312801</v>
      </c>
      <c r="I18" s="143">
        <v>745.21</v>
      </c>
      <c r="J18" s="143">
        <v>681.97</v>
      </c>
      <c r="K18" s="143">
        <v>628.10653663366804</v>
      </c>
      <c r="L18" s="144">
        <v>611.54999999999995</v>
      </c>
      <c r="M18" s="121">
        <f t="shared" si="2"/>
        <v>4496.7117223767964</v>
      </c>
    </row>
    <row r="19" spans="1:13" ht="14.4" x14ac:dyDescent="0.25">
      <c r="A19" s="118">
        <v>8</v>
      </c>
      <c r="B19" s="119" t="s">
        <v>21</v>
      </c>
      <c r="C19" s="140" t="s">
        <v>12</v>
      </c>
      <c r="D19" s="140" t="s">
        <v>12</v>
      </c>
      <c r="E19" s="141">
        <v>20117.349999999999</v>
      </c>
      <c r="F19" s="163">
        <f t="shared" si="1"/>
        <v>7.3761560914752935E-4</v>
      </c>
      <c r="G19" s="142">
        <v>1541.28</v>
      </c>
      <c r="H19" s="142">
        <v>598.95128766466598</v>
      </c>
      <c r="I19" s="143">
        <v>871.6</v>
      </c>
      <c r="J19" s="143">
        <v>797.64</v>
      </c>
      <c r="K19" s="143">
        <v>734.63924165074604</v>
      </c>
      <c r="L19" s="144">
        <v>715.28</v>
      </c>
      <c r="M19" s="121">
        <f t="shared" si="2"/>
        <v>5259.3905293154121</v>
      </c>
    </row>
    <row r="20" spans="1:13" ht="14.4" x14ac:dyDescent="0.25">
      <c r="A20" s="118">
        <v>9</v>
      </c>
      <c r="B20" s="119" t="s">
        <v>18</v>
      </c>
      <c r="C20" s="140" t="s">
        <v>12</v>
      </c>
      <c r="D20" s="140" t="s">
        <v>12</v>
      </c>
      <c r="E20" s="141">
        <v>21733.89</v>
      </c>
      <c r="F20" s="163">
        <f t="shared" si="1"/>
        <v>7.9688709057084545E-4</v>
      </c>
      <c r="G20" s="142">
        <v>1665.13</v>
      </c>
      <c r="H20" s="142">
        <v>647.08032625878695</v>
      </c>
      <c r="I20" s="143">
        <v>941.64</v>
      </c>
      <c r="J20" s="143">
        <v>861.74</v>
      </c>
      <c r="K20" s="143">
        <v>793.67155553394105</v>
      </c>
      <c r="L20" s="144">
        <v>772.76</v>
      </c>
      <c r="M20" s="121">
        <f t="shared" si="2"/>
        <v>5682.0218817927289</v>
      </c>
    </row>
    <row r="21" spans="1:13" ht="14.4" x14ac:dyDescent="0.25">
      <c r="A21" s="118">
        <v>10</v>
      </c>
      <c r="B21" s="119" t="s">
        <v>99</v>
      </c>
      <c r="C21" s="140" t="s">
        <v>12</v>
      </c>
      <c r="D21" s="140" t="s">
        <v>12</v>
      </c>
      <c r="E21" s="141">
        <v>9607.81</v>
      </c>
      <c r="F21" s="163">
        <f t="shared" si="1"/>
        <v>3.5227654863705826E-4</v>
      </c>
      <c r="G21" s="142">
        <v>736.1</v>
      </c>
      <c r="H21" s="142">
        <v>286.05209787260497</v>
      </c>
      <c r="I21" s="143">
        <v>416.27</v>
      </c>
      <c r="J21" s="143">
        <v>380.95</v>
      </c>
      <c r="K21" s="143">
        <v>350.85507049012199</v>
      </c>
      <c r="L21" s="144">
        <v>341.61</v>
      </c>
      <c r="M21" s="121">
        <f t="shared" si="2"/>
        <v>2511.837168362727</v>
      </c>
    </row>
    <row r="22" spans="1:13" ht="14.4" x14ac:dyDescent="0.25">
      <c r="A22" s="118">
        <v>11</v>
      </c>
      <c r="B22" s="119" t="s">
        <v>15</v>
      </c>
      <c r="C22" s="140" t="s">
        <v>12</v>
      </c>
      <c r="D22" s="140" t="s">
        <v>12</v>
      </c>
      <c r="E22" s="141">
        <v>39169.68</v>
      </c>
      <c r="F22" s="163">
        <f t="shared" si="1"/>
        <v>1.4361815732844435E-3</v>
      </c>
      <c r="G22" s="142">
        <v>3000.97</v>
      </c>
      <c r="H22" s="142">
        <v>1166.19387113178</v>
      </c>
      <c r="I22" s="143">
        <v>1697.06</v>
      </c>
      <c r="J22" s="143">
        <v>1553.06</v>
      </c>
      <c r="K22" s="143">
        <v>1430.3864082944499</v>
      </c>
      <c r="L22" s="144">
        <v>1392.69</v>
      </c>
      <c r="M22" s="121">
        <f t="shared" si="2"/>
        <v>10240.36027942623</v>
      </c>
    </row>
    <row r="23" spans="1:13" ht="14.4" x14ac:dyDescent="0.25">
      <c r="A23" s="118">
        <v>12</v>
      </c>
      <c r="B23" s="119" t="s">
        <v>14</v>
      </c>
      <c r="C23" s="140" t="s">
        <v>12</v>
      </c>
      <c r="D23" s="140" t="s">
        <v>12</v>
      </c>
      <c r="E23" s="141">
        <v>49991.78</v>
      </c>
      <c r="F23" s="163">
        <f t="shared" si="1"/>
        <v>1.8329808477294115E-3</v>
      </c>
      <c r="G23" s="142">
        <v>3830.1</v>
      </c>
      <c r="H23" s="142">
        <v>1488.3988698138</v>
      </c>
      <c r="I23" s="143">
        <v>2165.94</v>
      </c>
      <c r="J23" s="143">
        <v>1982.15</v>
      </c>
      <c r="K23" s="143">
        <v>1825.58455005112</v>
      </c>
      <c r="L23" s="144">
        <v>1777.47</v>
      </c>
      <c r="M23" s="121">
        <f t="shared" si="2"/>
        <v>13069.64341986492</v>
      </c>
    </row>
    <row r="24" spans="1:13" ht="28.8" x14ac:dyDescent="0.25">
      <c r="A24" s="118">
        <v>13</v>
      </c>
      <c r="B24" s="119" t="s">
        <v>100</v>
      </c>
      <c r="C24" s="140" t="s">
        <v>12</v>
      </c>
      <c r="D24" s="140" t="s">
        <v>12</v>
      </c>
      <c r="E24" s="141">
        <v>4567.3</v>
      </c>
      <c r="F24" s="163">
        <f t="shared" si="1"/>
        <v>1.6746299943379774E-4</v>
      </c>
      <c r="G24" s="142">
        <v>349.92</v>
      </c>
      <c r="H24" s="142">
        <v>135.98163854338799</v>
      </c>
      <c r="I24" s="143">
        <v>197.88</v>
      </c>
      <c r="J24" s="143">
        <v>181.09</v>
      </c>
      <c r="K24" s="143">
        <v>166.787266135522</v>
      </c>
      <c r="L24" s="144">
        <v>162.38999999999999</v>
      </c>
      <c r="M24" s="121">
        <f t="shared" si="2"/>
        <v>1194.0489046789098</v>
      </c>
    </row>
    <row r="25" spans="1:13" ht="14.4" x14ac:dyDescent="0.25">
      <c r="A25" s="118">
        <v>14</v>
      </c>
      <c r="B25" s="119" t="s">
        <v>101</v>
      </c>
      <c r="C25" s="140" t="s">
        <v>12</v>
      </c>
      <c r="D25" s="140" t="s">
        <v>12</v>
      </c>
      <c r="E25" s="141">
        <v>9635.1299999999992</v>
      </c>
      <c r="F25" s="163">
        <f t="shared" si="1"/>
        <v>3.5327825405262789E-4</v>
      </c>
      <c r="G25" s="142">
        <v>738.19</v>
      </c>
      <c r="H25" s="142">
        <v>286.86549273718703</v>
      </c>
      <c r="I25" s="143">
        <v>417.45</v>
      </c>
      <c r="J25" s="143">
        <v>382.03</v>
      </c>
      <c r="K25" s="143">
        <v>351.85273390413499</v>
      </c>
      <c r="L25" s="144">
        <v>342.58</v>
      </c>
      <c r="M25" s="121">
        <f t="shared" si="2"/>
        <v>2518.968226641322</v>
      </c>
    </row>
    <row r="26" spans="1:13" ht="14.4" x14ac:dyDescent="0.25">
      <c r="A26" s="118">
        <v>15</v>
      </c>
      <c r="B26" s="119" t="s">
        <v>102</v>
      </c>
      <c r="C26" s="140" t="s">
        <v>12</v>
      </c>
      <c r="D26" s="140" t="s">
        <v>12</v>
      </c>
      <c r="E26" s="141">
        <v>4161.83</v>
      </c>
      <c r="F26" s="163">
        <f t="shared" si="1"/>
        <v>1.5259618044217863E-4</v>
      </c>
      <c r="G26" s="142">
        <v>318.86</v>
      </c>
      <c r="H26" s="142">
        <v>123.909632110662</v>
      </c>
      <c r="I26" s="143">
        <v>180.32</v>
      </c>
      <c r="J26" s="143">
        <v>165.01</v>
      </c>
      <c r="K26" s="143">
        <v>151.98043654255301</v>
      </c>
      <c r="L26" s="144">
        <v>147.97999999999999</v>
      </c>
      <c r="M26" s="121">
        <f t="shared" si="2"/>
        <v>1088.060068653215</v>
      </c>
    </row>
    <row r="27" spans="1:13" ht="14.4" x14ac:dyDescent="0.25">
      <c r="A27" s="118">
        <v>16</v>
      </c>
      <c r="B27" s="119" t="s">
        <v>20</v>
      </c>
      <c r="C27" s="140" t="s">
        <v>12</v>
      </c>
      <c r="D27" s="140" t="s">
        <v>12</v>
      </c>
      <c r="E27" s="141">
        <v>20325.009999999998</v>
      </c>
      <c r="F27" s="163">
        <f t="shared" si="1"/>
        <v>7.4522959694391284E-4</v>
      </c>
      <c r="G27" s="142">
        <v>1557.19</v>
      </c>
      <c r="H27" s="142">
        <v>605.13392227590703</v>
      </c>
      <c r="I27" s="143">
        <v>880.6</v>
      </c>
      <c r="J27" s="143">
        <v>805.88</v>
      </c>
      <c r="K27" s="143">
        <v>742.22250609269202</v>
      </c>
      <c r="L27" s="144">
        <v>722.66</v>
      </c>
      <c r="M27" s="121">
        <f t="shared" si="2"/>
        <v>5313.6864283685991</v>
      </c>
    </row>
    <row r="28" spans="1:13" ht="14.4" x14ac:dyDescent="0.25">
      <c r="A28" s="118">
        <v>17</v>
      </c>
      <c r="B28" s="119" t="s">
        <v>103</v>
      </c>
      <c r="C28" s="140" t="s">
        <v>12</v>
      </c>
      <c r="D28" s="140" t="s">
        <v>12</v>
      </c>
      <c r="E28" s="141">
        <v>17015.580000000002</v>
      </c>
      <c r="F28" s="163">
        <f t="shared" si="1"/>
        <v>6.2388721211782466E-4</v>
      </c>
      <c r="G28" s="142">
        <v>1303.6400000000001</v>
      </c>
      <c r="H28" s="142">
        <v>506.60268630615502</v>
      </c>
      <c r="I28" s="143">
        <v>737.22</v>
      </c>
      <c r="J28" s="143">
        <v>674.66</v>
      </c>
      <c r="K28" s="143">
        <v>621.36975235046395</v>
      </c>
      <c r="L28" s="144">
        <v>604.99</v>
      </c>
      <c r="M28" s="121">
        <f t="shared" si="2"/>
        <v>4448.4824386566188</v>
      </c>
    </row>
    <row r="29" spans="1:13" ht="14.4" x14ac:dyDescent="0.25">
      <c r="A29" s="118">
        <v>18</v>
      </c>
      <c r="B29" s="119" t="s">
        <v>104</v>
      </c>
      <c r="C29" s="140" t="s">
        <v>12</v>
      </c>
      <c r="D29" s="140" t="s">
        <v>12</v>
      </c>
      <c r="E29" s="141">
        <v>16890.73</v>
      </c>
      <c r="F29" s="163">
        <f t="shared" si="1"/>
        <v>6.1930950636621867E-4</v>
      </c>
      <c r="G29" s="142">
        <v>1294.08</v>
      </c>
      <c r="H29" s="142">
        <v>502.88554322990899</v>
      </c>
      <c r="I29" s="143">
        <v>731.81</v>
      </c>
      <c r="J29" s="143">
        <v>669.71</v>
      </c>
      <c r="K29" s="143">
        <v>616.81051819088998</v>
      </c>
      <c r="L29" s="144">
        <v>600.55999999999995</v>
      </c>
      <c r="M29" s="121">
        <f t="shared" si="2"/>
        <v>4415.8560614207991</v>
      </c>
    </row>
    <row r="30" spans="1:13" ht="14.4" x14ac:dyDescent="0.25">
      <c r="A30" s="118">
        <v>19</v>
      </c>
      <c r="B30" s="119" t="s">
        <v>105</v>
      </c>
      <c r="C30" s="140" t="s">
        <v>12</v>
      </c>
      <c r="D30" s="140" t="s">
        <v>12</v>
      </c>
      <c r="E30" s="141">
        <v>16484.71</v>
      </c>
      <c r="F30" s="163">
        <f t="shared" si="1"/>
        <v>6.0442252126996694E-4</v>
      </c>
      <c r="G30" s="142">
        <v>1262.97</v>
      </c>
      <c r="H30" s="142">
        <v>490.797161717552</v>
      </c>
      <c r="I30" s="143">
        <v>714.22</v>
      </c>
      <c r="J30" s="143">
        <v>653.61</v>
      </c>
      <c r="K30" s="143">
        <v>601.98360386594004</v>
      </c>
      <c r="L30" s="144">
        <v>586.12</v>
      </c>
      <c r="M30" s="121">
        <f t="shared" si="2"/>
        <v>4309.7007655834923</v>
      </c>
    </row>
    <row r="31" spans="1:13" ht="14.4" x14ac:dyDescent="0.25">
      <c r="A31" s="118">
        <v>20</v>
      </c>
      <c r="B31" s="119" t="s">
        <v>106</v>
      </c>
      <c r="C31" s="140" t="s">
        <v>12</v>
      </c>
      <c r="D31" s="140" t="s">
        <v>12</v>
      </c>
      <c r="E31" s="141">
        <v>15543.46</v>
      </c>
      <c r="F31" s="163">
        <f t="shared" si="1"/>
        <v>5.6991098311458797E-4</v>
      </c>
      <c r="G31" s="142">
        <v>1190.8599999999999</v>
      </c>
      <c r="H31" s="142">
        <v>462.773445894426</v>
      </c>
      <c r="I31" s="143">
        <v>673.43</v>
      </c>
      <c r="J31" s="143">
        <v>616.29</v>
      </c>
      <c r="K31" s="143">
        <v>567.61132390840305</v>
      </c>
      <c r="L31" s="144">
        <v>552.65</v>
      </c>
      <c r="M31" s="121">
        <f t="shared" si="2"/>
        <v>4063.614769802829</v>
      </c>
    </row>
    <row r="32" spans="1:13" ht="14.4" x14ac:dyDescent="0.25">
      <c r="A32" s="118">
        <v>21</v>
      </c>
      <c r="B32" s="119" t="s">
        <v>107</v>
      </c>
      <c r="C32" s="140" t="s">
        <v>12</v>
      </c>
      <c r="D32" s="140" t="s">
        <v>12</v>
      </c>
      <c r="E32" s="141">
        <v>1099.6500000000001</v>
      </c>
      <c r="F32" s="163">
        <f t="shared" si="1"/>
        <v>4.0319376289574957E-5</v>
      </c>
      <c r="G32" s="142">
        <v>84.25</v>
      </c>
      <c r="H32" s="142">
        <v>32.739738756866601</v>
      </c>
      <c r="I32" s="143">
        <v>47.64</v>
      </c>
      <c r="J32" s="143">
        <v>43.6</v>
      </c>
      <c r="K32" s="143">
        <v>40.156682767921403</v>
      </c>
      <c r="L32" s="144">
        <v>39.1</v>
      </c>
      <c r="M32" s="121">
        <f t="shared" si="2"/>
        <v>287.486421524788</v>
      </c>
    </row>
    <row r="33" spans="1:13" ht="14.4" x14ac:dyDescent="0.25">
      <c r="A33" s="118">
        <v>22</v>
      </c>
      <c r="B33" s="119" t="s">
        <v>108</v>
      </c>
      <c r="C33" s="140" t="s">
        <v>12</v>
      </c>
      <c r="D33" s="140" t="s">
        <v>12</v>
      </c>
      <c r="E33" s="141">
        <v>19760.259999999998</v>
      </c>
      <c r="F33" s="163">
        <f t="shared" si="1"/>
        <v>7.2452267405068551E-4</v>
      </c>
      <c r="G33" s="142">
        <v>1513.92</v>
      </c>
      <c r="H33" s="142">
        <v>588.31969278203098</v>
      </c>
      <c r="I33" s="143">
        <v>856.13</v>
      </c>
      <c r="J33" s="143">
        <v>783.48</v>
      </c>
      <c r="K33" s="143">
        <v>721.59913811817</v>
      </c>
      <c r="L33" s="144">
        <v>702.58</v>
      </c>
      <c r="M33" s="121">
        <f t="shared" si="2"/>
        <v>5166.0288309002008</v>
      </c>
    </row>
    <row r="34" spans="1:13" ht="14.4" x14ac:dyDescent="0.25">
      <c r="A34" s="118">
        <v>23</v>
      </c>
      <c r="B34" s="119" t="s">
        <v>26</v>
      </c>
      <c r="C34" s="140">
        <v>5</v>
      </c>
      <c r="D34" s="140" t="s">
        <v>109</v>
      </c>
      <c r="E34" s="141">
        <v>3074.67</v>
      </c>
      <c r="F34" s="163">
        <f t="shared" si="1"/>
        <v>1.127347580559882E-4</v>
      </c>
      <c r="G34" s="142">
        <v>235.56</v>
      </c>
      <c r="H34" s="142">
        <v>91.541756525780897</v>
      </c>
      <c r="I34" s="143">
        <v>133.21</v>
      </c>
      <c r="J34" s="143">
        <v>121.91</v>
      </c>
      <c r="K34" s="143">
        <v>112.279859779061</v>
      </c>
      <c r="L34" s="144">
        <v>109.32</v>
      </c>
      <c r="M34" s="121">
        <f t="shared" si="2"/>
        <v>803.82161630484188</v>
      </c>
    </row>
    <row r="35" spans="1:13" ht="14.4" x14ac:dyDescent="0.25">
      <c r="A35" s="118">
        <v>24</v>
      </c>
      <c r="B35" s="119" t="s">
        <v>24</v>
      </c>
      <c r="C35" s="140">
        <v>6</v>
      </c>
      <c r="D35" s="140" t="s">
        <v>109</v>
      </c>
      <c r="E35" s="141">
        <v>7600.59</v>
      </c>
      <c r="F35" s="163">
        <f t="shared" si="1"/>
        <v>2.7868053310851681E-4</v>
      </c>
      <c r="G35" s="142">
        <v>582.32000000000005</v>
      </c>
      <c r="H35" s="142">
        <v>226.291393623473</v>
      </c>
      <c r="I35" s="143">
        <v>329.3</v>
      </c>
      <c r="J35" s="143">
        <v>301.36</v>
      </c>
      <c r="K35" s="143">
        <v>277.55602371575998</v>
      </c>
      <c r="L35" s="144">
        <v>270.24</v>
      </c>
      <c r="M35" s="121">
        <f t="shared" si="2"/>
        <v>1987.0674173392331</v>
      </c>
    </row>
    <row r="36" spans="1:13" ht="14.4" x14ac:dyDescent="0.25">
      <c r="A36" s="118">
        <v>25</v>
      </c>
      <c r="B36" s="119" t="s">
        <v>27</v>
      </c>
      <c r="C36" s="140">
        <v>5</v>
      </c>
      <c r="D36" s="140" t="s">
        <v>109</v>
      </c>
      <c r="E36" s="141">
        <v>1451.42</v>
      </c>
      <c r="F36" s="163">
        <f t="shared" si="1"/>
        <v>5.3217250156154121E-5</v>
      </c>
      <c r="G36" s="142">
        <v>111.2</v>
      </c>
      <c r="H36" s="142">
        <v>43.212941960161203</v>
      </c>
      <c r="I36" s="143">
        <v>62.88</v>
      </c>
      <c r="J36" s="143">
        <v>57.55</v>
      </c>
      <c r="K36" s="143">
        <v>53.002512165703997</v>
      </c>
      <c r="L36" s="144">
        <v>51.61</v>
      </c>
      <c r="M36" s="121">
        <f t="shared" si="2"/>
        <v>379.45545412586523</v>
      </c>
    </row>
    <row r="37" spans="1:13" ht="28.8" x14ac:dyDescent="0.25">
      <c r="A37" s="118">
        <v>26</v>
      </c>
      <c r="B37" s="119" t="s">
        <v>110</v>
      </c>
      <c r="C37" s="140" t="s">
        <v>12</v>
      </c>
      <c r="D37" s="140" t="s">
        <v>12</v>
      </c>
      <c r="E37" s="141">
        <v>4754.45</v>
      </c>
      <c r="F37" s="163">
        <f t="shared" si="1"/>
        <v>1.7432497485560827E-4</v>
      </c>
      <c r="G37" s="142">
        <v>364.26</v>
      </c>
      <c r="H37" s="142">
        <v>141.55363154875101</v>
      </c>
      <c r="I37" s="143">
        <v>205.99</v>
      </c>
      <c r="J37" s="143">
        <v>188.51</v>
      </c>
      <c r="K37" s="143">
        <v>173.621552663069</v>
      </c>
      <c r="L37" s="144">
        <v>169.05</v>
      </c>
      <c r="M37" s="121">
        <f t="shared" si="2"/>
        <v>1242.9851842118198</v>
      </c>
    </row>
    <row r="38" spans="1:13" ht="28.8" x14ac:dyDescent="0.25">
      <c r="A38" s="118">
        <v>27</v>
      </c>
      <c r="B38" s="119" t="s">
        <v>17</v>
      </c>
      <c r="C38" s="140" t="s">
        <v>12</v>
      </c>
      <c r="D38" s="140" t="s">
        <v>12</v>
      </c>
      <c r="E38" s="141">
        <v>24858.84</v>
      </c>
      <c r="F38" s="163">
        <f t="shared" si="1"/>
        <v>9.114653972467035E-4</v>
      </c>
      <c r="G38" s="142">
        <v>1904.55</v>
      </c>
      <c r="H38" s="142">
        <v>740.11906279156597</v>
      </c>
      <c r="I38" s="143">
        <v>1077.03</v>
      </c>
      <c r="J38" s="143">
        <v>985.64</v>
      </c>
      <c r="K38" s="143">
        <v>907.78752499296502</v>
      </c>
      <c r="L38" s="144">
        <v>883.86</v>
      </c>
      <c r="M38" s="121">
        <f t="shared" si="2"/>
        <v>6498.9865877845305</v>
      </c>
    </row>
    <row r="39" spans="1:13" ht="14.4" x14ac:dyDescent="0.25">
      <c r="A39" s="118">
        <v>28</v>
      </c>
      <c r="B39" s="119" t="s">
        <v>25</v>
      </c>
      <c r="C39" s="140">
        <v>3</v>
      </c>
      <c r="D39" s="140" t="s">
        <v>109</v>
      </c>
      <c r="E39" s="141">
        <v>4391.9399999999996</v>
      </c>
      <c r="F39" s="163">
        <f t="shared" si="1"/>
        <v>1.6103331196402109E-4</v>
      </c>
      <c r="G39" s="142">
        <v>336.49</v>
      </c>
      <c r="H39" s="142">
        <v>130.76066769957001</v>
      </c>
      <c r="I39" s="143">
        <v>190.28</v>
      </c>
      <c r="J39" s="143">
        <v>174.14</v>
      </c>
      <c r="K39" s="143">
        <v>160.383523226249</v>
      </c>
      <c r="L39" s="144">
        <v>156.16</v>
      </c>
      <c r="M39" s="121">
        <f t="shared" si="2"/>
        <v>1148.2141909258191</v>
      </c>
    </row>
    <row r="40" spans="1:13" ht="19.95" customHeight="1" x14ac:dyDescent="0.25">
      <c r="A40" s="118"/>
      <c r="B40" s="219" t="s">
        <v>30</v>
      </c>
      <c r="C40" s="219"/>
      <c r="D40" s="219"/>
      <c r="E40" s="145">
        <f>SUM(E12:E39)</f>
        <v>540473.47000000009</v>
      </c>
      <c r="F40" s="164">
        <f t="shared" ref="F40:F41" si="3">SUM(E40/$G$8)</f>
        <v>1.9816808267596329E-2</v>
      </c>
      <c r="G40" s="146">
        <f t="shared" ref="G40:L40" si="4">SUM(G12:G39)</f>
        <v>41408.149999999994</v>
      </c>
      <c r="H40" s="120">
        <f t="shared" si="4"/>
        <v>16091.447472211303</v>
      </c>
      <c r="I40" s="120">
        <f>SUM(I12:I39)</f>
        <v>23416.5</v>
      </c>
      <c r="J40" s="120">
        <f t="shared" si="4"/>
        <v>21429.509999999995</v>
      </c>
      <c r="K40" s="147">
        <f t="shared" si="4"/>
        <v>19736.845068219583</v>
      </c>
      <c r="L40" s="120">
        <f t="shared" si="4"/>
        <v>19216.710000000003</v>
      </c>
      <c r="M40" s="121">
        <f t="shared" ref="M40:M42" si="5">SUM(G40:L40)</f>
        <v>141299.16254043087</v>
      </c>
    </row>
    <row r="41" spans="1:13" ht="19.95" customHeight="1" x14ac:dyDescent="0.25">
      <c r="A41" s="118"/>
      <c r="B41" s="220" t="s">
        <v>111</v>
      </c>
      <c r="C41" s="220"/>
      <c r="D41" s="220"/>
      <c r="E41" s="145">
        <f>SUM('HOSP-Cumulative'!E66)</f>
        <v>26733013.900000002</v>
      </c>
      <c r="F41" s="164">
        <f t="shared" si="3"/>
        <v>0.98018319173240376</v>
      </c>
      <c r="G41" s="145">
        <f>SUM('HOSP-Cumulative'!G66)</f>
        <v>2048138.5100000002</v>
      </c>
      <c r="H41" s="120">
        <f>SUM('HOSP-Cumulative'!H66)</f>
        <v>795918.6051573609</v>
      </c>
      <c r="I41" s="120">
        <f>SUM('HOSP-Cumulative'!I66)</f>
        <v>1158232.53</v>
      </c>
      <c r="J41" s="120">
        <f>SUM('HOSP-Cumulative'!J66)</f>
        <v>1059951.04</v>
      </c>
      <c r="K41" s="147">
        <f>SUM('HOSP-Cumulative'!K66)</f>
        <v>976228.03493177996</v>
      </c>
      <c r="L41" s="120">
        <f>SUM('HOSP-Cumulative'!L66)</f>
        <v>950500.97000000009</v>
      </c>
      <c r="M41" s="121">
        <f t="shared" si="5"/>
        <v>6988969.690089141</v>
      </c>
    </row>
    <row r="42" spans="1:13" ht="19.95" customHeight="1" thickBot="1" x14ac:dyDescent="0.3">
      <c r="A42" s="122"/>
      <c r="B42" s="221" t="s">
        <v>112</v>
      </c>
      <c r="C42" s="221"/>
      <c r="D42" s="221"/>
      <c r="E42" s="148">
        <f>SUM(E40:E41)</f>
        <v>27273487.370000001</v>
      </c>
      <c r="F42" s="165">
        <f>SUM(F40:F41)</f>
        <v>1</v>
      </c>
      <c r="G42" s="148">
        <f t="shared" ref="G42" si="6">SUM(G40:G41)</f>
        <v>2089546.6600000001</v>
      </c>
      <c r="H42" s="123">
        <f>SUM(H40:H41)</f>
        <v>812010.05262957222</v>
      </c>
      <c r="I42" s="123">
        <f t="shared" ref="I42:L42" si="7">SUM(I40:I41)</f>
        <v>1181649.03</v>
      </c>
      <c r="J42" s="123">
        <f t="shared" si="7"/>
        <v>1081380.55</v>
      </c>
      <c r="K42" s="149">
        <f t="shared" si="7"/>
        <v>995964.87999999954</v>
      </c>
      <c r="L42" s="123">
        <f t="shared" si="7"/>
        <v>969717.68</v>
      </c>
      <c r="M42" s="124">
        <f t="shared" si="5"/>
        <v>7130268.8526295722</v>
      </c>
    </row>
    <row r="43" spans="1:13" x14ac:dyDescent="0.25">
      <c r="A43" s="5"/>
      <c r="B43" s="1"/>
      <c r="C43" s="6"/>
      <c r="D43" s="6"/>
      <c r="E43" s="6"/>
      <c r="F43" s="92"/>
      <c r="G43" s="6"/>
      <c r="H43" s="6"/>
      <c r="I43" s="2"/>
      <c r="J43" s="2"/>
      <c r="K43" s="2"/>
      <c r="L43" s="2"/>
      <c r="M43" s="2"/>
    </row>
    <row r="44" spans="1:13" x14ac:dyDescent="0.25">
      <c r="A44" s="5"/>
      <c r="B44" s="53" t="s">
        <v>113</v>
      </c>
      <c r="C44" s="2"/>
      <c r="D44" s="2"/>
      <c r="E44" s="2"/>
      <c r="F44" s="93"/>
      <c r="G44" s="6"/>
      <c r="H44" s="6"/>
      <c r="I44" s="2"/>
      <c r="J44" s="2"/>
      <c r="K44" s="2"/>
      <c r="L44" s="2"/>
      <c r="M44" s="2"/>
    </row>
    <row r="45" spans="1:13" x14ac:dyDescent="0.25">
      <c r="A45" s="5"/>
      <c r="B45" s="2"/>
      <c r="C45" s="2"/>
      <c r="D45" s="2"/>
      <c r="E45" s="2"/>
      <c r="F45" s="93"/>
      <c r="G45" s="6"/>
      <c r="H45" s="6"/>
      <c r="I45" s="2"/>
      <c r="J45" s="2"/>
      <c r="K45" s="2"/>
      <c r="L45" s="2"/>
      <c r="M45" s="2"/>
    </row>
    <row r="46" spans="1:13" x14ac:dyDescent="0.25">
      <c r="B46" s="2"/>
      <c r="C46" s="2"/>
      <c r="D46" s="2"/>
      <c r="E46" s="2"/>
      <c r="F46" s="93"/>
      <c r="G46" s="4"/>
      <c r="H46" s="2"/>
      <c r="I46" s="2"/>
      <c r="J46" s="2"/>
      <c r="K46" s="2"/>
      <c r="L46" s="7"/>
      <c r="M46" s="2"/>
    </row>
    <row r="47" spans="1:13" x14ac:dyDescent="0.25">
      <c r="B47" s="4"/>
      <c r="C47" s="2"/>
      <c r="D47" s="2"/>
      <c r="E47" s="2"/>
      <c r="F47" s="93"/>
      <c r="G47" s="2"/>
      <c r="H47" s="2"/>
      <c r="I47" s="2"/>
      <c r="J47" s="2"/>
      <c r="K47" s="2"/>
      <c r="L47" s="2"/>
      <c r="M47" s="2"/>
    </row>
    <row r="48" spans="1:13" x14ac:dyDescent="0.25">
      <c r="B48" s="4"/>
      <c r="C48" s="2"/>
      <c r="D48" s="2"/>
      <c r="E48" s="2"/>
      <c r="F48" s="93"/>
      <c r="G48" s="2"/>
      <c r="H48" s="2"/>
      <c r="I48" s="2"/>
      <c r="J48" s="2"/>
      <c r="K48" s="2"/>
      <c r="L48" s="2"/>
      <c r="M48" s="2"/>
    </row>
    <row r="49" spans="2:13" x14ac:dyDescent="0.25">
      <c r="B49" s="2"/>
      <c r="C49" s="2"/>
      <c r="D49" s="2"/>
      <c r="E49" s="2"/>
      <c r="F49" s="93"/>
      <c r="G49" s="2"/>
      <c r="H49" s="2"/>
      <c r="I49" s="2"/>
      <c r="J49" s="2"/>
      <c r="K49" s="2"/>
      <c r="L49" s="2"/>
      <c r="M49" s="2"/>
    </row>
    <row r="50" spans="2:13" x14ac:dyDescent="0.25">
      <c r="B50" s="2"/>
      <c r="C50" s="2"/>
      <c r="D50" s="2"/>
      <c r="E50" s="2"/>
      <c r="F50" s="93"/>
      <c r="G50" s="2"/>
      <c r="H50" s="2"/>
      <c r="I50" s="2"/>
      <c r="J50" s="2"/>
      <c r="K50" s="2"/>
      <c r="L50" s="2"/>
      <c r="M50" s="2"/>
    </row>
    <row r="51" spans="2:13" x14ac:dyDescent="0.25">
      <c r="B51" s="1"/>
      <c r="F51" s="94"/>
      <c r="G51" s="2"/>
      <c r="H51" s="2"/>
      <c r="I51" s="2"/>
      <c r="J51" s="2"/>
      <c r="K51" s="2"/>
      <c r="L51" s="2"/>
      <c r="M51" s="2"/>
    </row>
    <row r="52" spans="2:13" x14ac:dyDescent="0.25">
      <c r="B52" s="8"/>
      <c r="F52" s="94"/>
      <c r="G52" s="2"/>
      <c r="H52" s="2"/>
      <c r="I52" s="2"/>
      <c r="J52" s="2"/>
      <c r="K52" s="2"/>
      <c r="L52" s="2"/>
      <c r="M52" s="2"/>
    </row>
    <row r="53" spans="2:13" x14ac:dyDescent="0.25">
      <c r="B53" s="1"/>
      <c r="F53" s="94"/>
      <c r="G53" s="2"/>
      <c r="H53" s="2"/>
      <c r="I53" s="2"/>
      <c r="J53" s="2"/>
      <c r="K53" s="2"/>
      <c r="L53" s="2"/>
      <c r="M53" s="2"/>
    </row>
    <row r="54" spans="2:13" x14ac:dyDescent="0.25">
      <c r="B54" s="1"/>
      <c r="F54" s="94"/>
      <c r="G54" s="2"/>
      <c r="H54" s="2"/>
      <c r="I54" s="2"/>
      <c r="J54" s="2"/>
      <c r="K54" s="2"/>
      <c r="L54" s="2"/>
      <c r="M54" s="2"/>
    </row>
    <row r="55" spans="2:13" x14ac:dyDescent="0.25">
      <c r="B55" s="8"/>
      <c r="F55" s="94"/>
      <c r="G55" s="2"/>
      <c r="H55" s="2"/>
      <c r="I55" s="2"/>
      <c r="J55" s="2"/>
      <c r="K55" s="2"/>
      <c r="L55" s="2"/>
      <c r="M55" s="2"/>
    </row>
    <row r="56" spans="2:13" x14ac:dyDescent="0.25">
      <c r="B56" s="8"/>
      <c r="F56" s="94"/>
      <c r="G56" s="2"/>
      <c r="H56" s="2"/>
      <c r="I56" s="2"/>
      <c r="J56" s="2"/>
      <c r="K56" s="2"/>
      <c r="L56" s="2"/>
      <c r="M56" s="2"/>
    </row>
    <row r="57" spans="2:13" x14ac:dyDescent="0.25">
      <c r="B57" s="1"/>
      <c r="F57" s="94"/>
      <c r="G57" s="2"/>
      <c r="H57" s="2"/>
      <c r="I57" s="2"/>
      <c r="J57" s="2"/>
      <c r="K57" s="2"/>
      <c r="L57" s="2"/>
      <c r="M57" s="2"/>
    </row>
    <row r="58" spans="2:13" x14ac:dyDescent="0.25">
      <c r="B58" s="8"/>
      <c r="F58" s="94"/>
      <c r="G58" s="2"/>
      <c r="H58" s="2"/>
      <c r="I58" s="2"/>
      <c r="J58" s="2"/>
      <c r="K58" s="2"/>
      <c r="L58" s="2"/>
      <c r="M58" s="2"/>
    </row>
    <row r="59" spans="2:13" x14ac:dyDescent="0.25">
      <c r="B59" s="1"/>
      <c r="F59" s="94"/>
      <c r="G59" s="2"/>
      <c r="H59" s="2"/>
      <c r="I59" s="2"/>
      <c r="J59" s="2"/>
      <c r="K59" s="2"/>
      <c r="L59" s="2"/>
      <c r="M59" s="2"/>
    </row>
    <row r="60" spans="2:13" x14ac:dyDescent="0.25">
      <c r="B60" s="1"/>
      <c r="F60" s="94"/>
      <c r="G60" s="2"/>
      <c r="H60" s="2"/>
      <c r="I60" s="2"/>
      <c r="J60" s="2"/>
      <c r="K60" s="2"/>
      <c r="L60" s="2"/>
      <c r="M60" s="2"/>
    </row>
    <row r="61" spans="2:13" x14ac:dyDescent="0.25">
      <c r="B61" s="1"/>
      <c r="F61" s="94"/>
      <c r="G61" s="2"/>
      <c r="H61" s="2"/>
      <c r="I61" s="2"/>
      <c r="J61" s="2"/>
      <c r="K61" s="2"/>
      <c r="L61" s="2"/>
      <c r="M61" s="2"/>
    </row>
    <row r="62" spans="2:13" x14ac:dyDescent="0.25">
      <c r="B62" s="1"/>
      <c r="F62" s="94"/>
      <c r="G62" s="2"/>
      <c r="H62" s="2"/>
      <c r="I62" s="2"/>
      <c r="J62" s="2"/>
      <c r="K62" s="2"/>
      <c r="L62" s="2"/>
      <c r="M62" s="2"/>
    </row>
    <row r="63" spans="2:13" x14ac:dyDescent="0.25">
      <c r="B63" s="8"/>
      <c r="F63" s="94"/>
      <c r="G63" s="2"/>
      <c r="H63" s="2"/>
      <c r="I63" s="2"/>
      <c r="J63" s="2"/>
      <c r="K63" s="2"/>
      <c r="L63" s="2"/>
      <c r="M63" s="2"/>
    </row>
    <row r="64" spans="2:13" x14ac:dyDescent="0.25">
      <c r="B64" s="8"/>
      <c r="F64" s="94"/>
      <c r="G64" s="2"/>
      <c r="H64" s="2"/>
      <c r="I64" s="2"/>
      <c r="J64" s="2"/>
      <c r="K64" s="2"/>
      <c r="L64" s="2"/>
      <c r="M64" s="2"/>
    </row>
    <row r="65" spans="2:13" x14ac:dyDescent="0.25">
      <c r="B65" s="8"/>
      <c r="F65" s="94"/>
      <c r="G65" s="2"/>
      <c r="H65" s="2"/>
      <c r="I65" s="2"/>
      <c r="J65" s="2"/>
      <c r="K65" s="2"/>
      <c r="L65" s="2"/>
      <c r="M65" s="2"/>
    </row>
    <row r="66" spans="2:13" x14ac:dyDescent="0.25">
      <c r="B66" s="8"/>
      <c r="F66" s="94"/>
      <c r="G66" s="2"/>
      <c r="H66" s="2"/>
      <c r="I66" s="2"/>
      <c r="J66" s="2"/>
      <c r="K66" s="2"/>
      <c r="L66" s="2"/>
      <c r="M66" s="2"/>
    </row>
    <row r="67" spans="2:13" x14ac:dyDescent="0.25">
      <c r="B67" s="1"/>
      <c r="F67" s="94"/>
      <c r="G67" s="2"/>
      <c r="H67" s="2"/>
      <c r="I67" s="2"/>
      <c r="J67" s="2"/>
      <c r="K67" s="2"/>
      <c r="L67" s="2"/>
      <c r="M67" s="2"/>
    </row>
    <row r="68" spans="2:13" x14ac:dyDescent="0.25">
      <c r="B68" s="8"/>
      <c r="F68" s="94"/>
      <c r="G68" s="2"/>
      <c r="H68" s="2"/>
      <c r="I68" s="2"/>
      <c r="J68" s="2"/>
      <c r="K68" s="2"/>
      <c r="L68" s="2"/>
      <c r="M68" s="2"/>
    </row>
    <row r="69" spans="2:13" x14ac:dyDescent="0.25">
      <c r="B69" s="8"/>
      <c r="F69" s="94"/>
      <c r="G69" s="2"/>
      <c r="H69" s="2"/>
      <c r="I69" s="2"/>
      <c r="J69" s="2"/>
      <c r="K69" s="2"/>
      <c r="L69" s="2"/>
      <c r="M69" s="2"/>
    </row>
    <row r="70" spans="2:13" x14ac:dyDescent="0.25">
      <c r="B70" s="1"/>
      <c r="F70" s="94"/>
      <c r="G70" s="2"/>
      <c r="H70" s="2"/>
      <c r="I70" s="2"/>
      <c r="J70" s="2"/>
      <c r="K70" s="2"/>
      <c r="L70" s="2"/>
      <c r="M70" s="2"/>
    </row>
    <row r="71" spans="2:13" x14ac:dyDescent="0.25">
      <c r="B71" s="1"/>
      <c r="F71" s="94"/>
      <c r="G71" s="2"/>
      <c r="H71" s="2"/>
      <c r="I71" s="2"/>
      <c r="J71" s="2"/>
      <c r="K71" s="2"/>
      <c r="L71" s="2"/>
      <c r="M71" s="2"/>
    </row>
    <row r="72" spans="2:13" x14ac:dyDescent="0.25">
      <c r="B72" s="1"/>
      <c r="F72" s="94"/>
      <c r="G72" s="2"/>
      <c r="H72" s="2"/>
      <c r="I72" s="2"/>
      <c r="J72" s="2"/>
      <c r="K72" s="2"/>
      <c r="L72" s="2"/>
      <c r="M72" s="2"/>
    </row>
    <row r="73" spans="2:13" x14ac:dyDescent="0.25">
      <c r="B73" s="8"/>
      <c r="F73" s="94"/>
      <c r="I73" s="2"/>
      <c r="J73" s="2"/>
      <c r="K73" s="2"/>
      <c r="L73" s="2"/>
      <c r="M73" s="2"/>
    </row>
    <row r="74" spans="2:13" x14ac:dyDescent="0.25">
      <c r="B74" s="1"/>
      <c r="F74" s="94"/>
      <c r="I74" s="2"/>
      <c r="J74" s="2"/>
      <c r="K74" s="2"/>
      <c r="L74" s="2"/>
      <c r="M74" s="2"/>
    </row>
    <row r="75" spans="2:13" x14ac:dyDescent="0.25">
      <c r="B75" s="1"/>
      <c r="F75" s="94"/>
      <c r="I75" s="2"/>
      <c r="J75" s="2"/>
      <c r="K75" s="2"/>
      <c r="L75" s="2"/>
      <c r="M75" s="2"/>
    </row>
    <row r="76" spans="2:13" x14ac:dyDescent="0.25">
      <c r="B76" s="1"/>
      <c r="F76" s="94"/>
      <c r="I76" s="2"/>
      <c r="J76" s="2"/>
      <c r="K76" s="2"/>
      <c r="L76" s="2"/>
      <c r="M76" s="2"/>
    </row>
    <row r="77" spans="2:13" x14ac:dyDescent="0.25">
      <c r="B77" s="8"/>
      <c r="F77" s="94"/>
      <c r="I77" s="2"/>
      <c r="J77" s="2"/>
      <c r="K77" s="2"/>
      <c r="L77" s="2"/>
      <c r="M77" s="2"/>
    </row>
    <row r="78" spans="2:13" x14ac:dyDescent="0.25">
      <c r="B78" s="1"/>
      <c r="F78" s="94"/>
      <c r="I78" s="2"/>
      <c r="J78" s="2"/>
      <c r="K78" s="2"/>
      <c r="L78" s="2"/>
      <c r="M78" s="2"/>
    </row>
    <row r="79" spans="2:13" x14ac:dyDescent="0.25">
      <c r="B79" s="1"/>
      <c r="F79" s="94"/>
      <c r="I79" s="2"/>
      <c r="J79" s="2"/>
      <c r="K79" s="2"/>
      <c r="L79" s="2"/>
      <c r="M79" s="2"/>
    </row>
    <row r="80" spans="2:13" x14ac:dyDescent="0.25">
      <c r="B80" s="1"/>
      <c r="F80" s="94"/>
      <c r="I80" s="2"/>
      <c r="J80" s="2"/>
      <c r="K80" s="2"/>
      <c r="L80" s="2"/>
      <c r="M80" s="2"/>
    </row>
    <row r="81" spans="2:13" x14ac:dyDescent="0.25">
      <c r="B81" s="8"/>
      <c r="F81" s="94"/>
      <c r="I81" s="2"/>
      <c r="J81" s="2"/>
      <c r="K81" s="2"/>
      <c r="L81" s="2"/>
      <c r="M81" s="2"/>
    </row>
    <row r="82" spans="2:13" x14ac:dyDescent="0.25">
      <c r="B82" s="8"/>
      <c r="F82" s="94"/>
      <c r="I82" s="2"/>
      <c r="J82" s="2"/>
      <c r="K82" s="2"/>
      <c r="L82" s="2"/>
      <c r="M82" s="2"/>
    </row>
    <row r="83" spans="2:13" x14ac:dyDescent="0.25">
      <c r="B83" s="1"/>
      <c r="F83" s="94"/>
      <c r="I83" s="2"/>
      <c r="J83" s="2"/>
      <c r="K83" s="2"/>
      <c r="L83" s="2"/>
      <c r="M83" s="2"/>
    </row>
    <row r="84" spans="2:13" x14ac:dyDescent="0.25">
      <c r="B84" s="1"/>
      <c r="F84" s="94"/>
      <c r="I84" s="2"/>
      <c r="J84" s="2"/>
      <c r="K84" s="2"/>
      <c r="L84" s="2"/>
      <c r="M84" s="2"/>
    </row>
    <row r="85" spans="2:13" x14ac:dyDescent="0.25">
      <c r="B85" s="8"/>
      <c r="F85" s="94"/>
      <c r="I85" s="2"/>
      <c r="J85" s="2"/>
      <c r="K85" s="2"/>
      <c r="L85" s="2"/>
      <c r="M85" s="2"/>
    </row>
    <row r="86" spans="2:13" x14ac:dyDescent="0.25">
      <c r="B86" s="1"/>
      <c r="F86" s="94"/>
      <c r="I86" s="2"/>
      <c r="J86" s="2"/>
      <c r="K86" s="2"/>
      <c r="L86" s="2"/>
      <c r="M86" s="2"/>
    </row>
    <row r="87" spans="2:13" x14ac:dyDescent="0.25">
      <c r="B87" s="8"/>
      <c r="F87" s="94"/>
      <c r="I87" s="2"/>
      <c r="J87" s="2"/>
      <c r="K87" s="2"/>
      <c r="L87" s="2"/>
      <c r="M87" s="2"/>
    </row>
    <row r="88" spans="2:13" x14ac:dyDescent="0.25">
      <c r="B88" s="8"/>
      <c r="F88" s="94"/>
      <c r="I88" s="2"/>
      <c r="J88" s="2"/>
      <c r="K88" s="2"/>
      <c r="L88" s="2"/>
      <c r="M88" s="2"/>
    </row>
    <row r="89" spans="2:13" x14ac:dyDescent="0.25">
      <c r="B89" s="8"/>
      <c r="F89" s="94"/>
      <c r="I89" s="2"/>
      <c r="J89" s="2"/>
      <c r="K89" s="2"/>
      <c r="L89" s="2"/>
      <c r="M89" s="2"/>
    </row>
    <row r="90" spans="2:13" x14ac:dyDescent="0.25">
      <c r="B90" s="1"/>
      <c r="F90" s="94"/>
      <c r="I90" s="2"/>
      <c r="J90" s="2"/>
      <c r="K90" s="2"/>
      <c r="L90" s="2"/>
      <c r="M90" s="2"/>
    </row>
    <row r="91" spans="2:13" x14ac:dyDescent="0.25">
      <c r="B91" s="1"/>
      <c r="F91" s="94"/>
      <c r="I91" s="2"/>
      <c r="J91" s="2"/>
      <c r="K91" s="2"/>
      <c r="L91" s="2"/>
      <c r="M91" s="2"/>
    </row>
    <row r="92" spans="2:13" x14ac:dyDescent="0.25">
      <c r="B92" s="8"/>
      <c r="F92" s="94"/>
      <c r="I92" s="2"/>
      <c r="J92" s="2"/>
      <c r="K92" s="2"/>
      <c r="L92" s="2"/>
      <c r="M92" s="2"/>
    </row>
    <row r="93" spans="2:13" x14ac:dyDescent="0.25">
      <c r="B93" s="8"/>
      <c r="F93" s="94"/>
      <c r="I93" s="2"/>
      <c r="J93" s="2"/>
      <c r="K93" s="2"/>
      <c r="L93" s="2"/>
      <c r="M93" s="2"/>
    </row>
    <row r="94" spans="2:13" x14ac:dyDescent="0.25">
      <c r="B94" s="1"/>
      <c r="F94" s="94"/>
      <c r="I94" s="2"/>
      <c r="J94" s="2"/>
      <c r="K94" s="2"/>
      <c r="L94" s="2"/>
      <c r="M94" s="2"/>
    </row>
    <row r="95" spans="2:13" x14ac:dyDescent="0.25">
      <c r="B95" s="8"/>
      <c r="F95" s="94"/>
      <c r="I95" s="2"/>
      <c r="J95" s="2"/>
      <c r="K95" s="2"/>
      <c r="L95" s="2"/>
      <c r="M95" s="2"/>
    </row>
    <row r="96" spans="2:13" x14ac:dyDescent="0.25">
      <c r="B96" s="1"/>
      <c r="F96" s="94"/>
      <c r="I96" s="2"/>
      <c r="J96" s="2"/>
      <c r="K96" s="2"/>
      <c r="L96" s="2"/>
      <c r="M96" s="2"/>
    </row>
    <row r="97" spans="2:13" x14ac:dyDescent="0.25">
      <c r="B97" s="1"/>
      <c r="F97" s="94"/>
      <c r="I97" s="2"/>
      <c r="J97" s="2"/>
      <c r="K97" s="2"/>
      <c r="L97" s="2"/>
      <c r="M97" s="2"/>
    </row>
    <row r="98" spans="2:13" x14ac:dyDescent="0.25">
      <c r="G98" s="8"/>
    </row>
    <row r="101" spans="2:13" x14ac:dyDescent="0.25">
      <c r="G101" s="8"/>
    </row>
  </sheetData>
  <sheetProtection selectLockedCells="1" sort="0" pivotTables="0" selectUnlockedCells="1"/>
  <sortState xmlns:xlrd2="http://schemas.microsoft.com/office/spreadsheetml/2017/richdata2" ref="A12:M39">
    <sortCondition ref="B12:B39"/>
  </sortState>
  <mergeCells count="17">
    <mergeCell ref="A1:M1"/>
    <mergeCell ref="A2:M2"/>
    <mergeCell ref="A3:M3"/>
    <mergeCell ref="A11:B11"/>
    <mergeCell ref="A4:M4"/>
    <mergeCell ref="A6:F6"/>
    <mergeCell ref="A7:F7"/>
    <mergeCell ref="A8:F8"/>
    <mergeCell ref="A9:F9"/>
    <mergeCell ref="A10:F10"/>
    <mergeCell ref="G11:L11"/>
    <mergeCell ref="G8:L8"/>
    <mergeCell ref="A5:M5"/>
    <mergeCell ref="M6:M8"/>
    <mergeCell ref="B40:D40"/>
    <mergeCell ref="B41:D41"/>
    <mergeCell ref="B42:D42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0"/>
  <sheetViews>
    <sheetView zoomScale="95" zoomScaleNormal="95" workbookViewId="0">
      <selection activeCell="H19" sqref="H19"/>
    </sheetView>
  </sheetViews>
  <sheetFormatPr defaultColWidth="9.109375" defaultRowHeight="12" x14ac:dyDescent="0.3"/>
  <cols>
    <col min="1" max="1" width="4" style="19" bestFit="1" customWidth="1"/>
    <col min="2" max="2" width="40.88671875" style="22" bestFit="1" customWidth="1"/>
    <col min="3" max="3" width="7.88671875" style="21" customWidth="1"/>
    <col min="4" max="4" width="7.33203125" style="21" customWidth="1"/>
    <col min="5" max="5" width="18.6640625" style="158" customWidth="1"/>
    <col min="6" max="6" width="10.44140625" style="89" customWidth="1"/>
    <col min="7" max="8" width="15.6640625" style="26" customWidth="1"/>
    <col min="9" max="9" width="15.6640625" style="24" customWidth="1"/>
    <col min="10" max="10" width="15.6640625" style="21" customWidth="1"/>
    <col min="11" max="11" width="15.6640625" style="58" customWidth="1"/>
    <col min="12" max="12" width="15.6640625" style="21" customWidth="1"/>
    <col min="13" max="13" width="15.6640625" style="116" customWidth="1"/>
    <col min="14" max="16384" width="9.109375" style="19"/>
  </cols>
  <sheetData>
    <row r="1" spans="1:14" ht="18" x14ac:dyDescent="0.3">
      <c r="A1" s="237" t="s">
        <v>114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4" ht="18" x14ac:dyDescent="0.3">
      <c r="A2" s="237" t="s">
        <v>115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4" ht="18" x14ac:dyDescent="0.3">
      <c r="A3" s="237" t="s">
        <v>77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0"/>
    </row>
    <row r="4" spans="1:14" ht="18" x14ac:dyDescent="0.3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0"/>
    </row>
    <row r="5" spans="1:14" ht="18" x14ac:dyDescent="0.3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0"/>
    </row>
    <row r="6" spans="1:14" ht="14.4" x14ac:dyDescent="0.3">
      <c r="A6" s="245" t="s">
        <v>116</v>
      </c>
      <c r="B6" s="245"/>
      <c r="C6" s="245"/>
      <c r="D6" s="245"/>
      <c r="E6" s="245"/>
      <c r="F6" s="245"/>
      <c r="G6" s="166">
        <v>1</v>
      </c>
      <c r="H6" s="166">
        <v>2</v>
      </c>
      <c r="I6" s="167">
        <v>3</v>
      </c>
      <c r="J6" s="114">
        <v>4</v>
      </c>
      <c r="K6" s="168">
        <v>5</v>
      </c>
      <c r="L6" s="114">
        <v>6</v>
      </c>
      <c r="M6" s="241" t="s">
        <v>79</v>
      </c>
    </row>
    <row r="7" spans="1:14" s="21" customFormat="1" ht="14.4" x14ac:dyDescent="0.3">
      <c r="A7" s="250" t="s">
        <v>80</v>
      </c>
      <c r="B7" s="251"/>
      <c r="C7" s="251"/>
      <c r="D7" s="251"/>
      <c r="E7" s="251"/>
      <c r="F7" s="252"/>
      <c r="G7" s="31" t="s">
        <v>81</v>
      </c>
      <c r="H7" s="31" t="s">
        <v>82</v>
      </c>
      <c r="I7" s="32" t="s">
        <v>83</v>
      </c>
      <c r="J7" s="33" t="s">
        <v>84</v>
      </c>
      <c r="K7" s="117" t="s">
        <v>85</v>
      </c>
      <c r="L7" s="34" t="s">
        <v>86</v>
      </c>
      <c r="M7" s="242"/>
    </row>
    <row r="8" spans="1:14" s="21" customFormat="1" ht="14.4" x14ac:dyDescent="0.3">
      <c r="A8" s="253" t="s">
        <v>87</v>
      </c>
      <c r="B8" s="254"/>
      <c r="C8" s="254"/>
      <c r="D8" s="254"/>
      <c r="E8" s="254"/>
      <c r="F8" s="255"/>
      <c r="G8" s="238">
        <v>27273487.370000001</v>
      </c>
      <c r="H8" s="239"/>
      <c r="I8" s="239"/>
      <c r="J8" s="239"/>
      <c r="K8" s="239"/>
      <c r="L8" s="240"/>
      <c r="M8" s="115"/>
    </row>
    <row r="9" spans="1:14" s="21" customFormat="1" ht="14.4" x14ac:dyDescent="0.3">
      <c r="A9" s="256" t="s">
        <v>117</v>
      </c>
      <c r="B9" s="257"/>
      <c r="C9" s="257"/>
      <c r="D9" s="257"/>
      <c r="E9" s="257"/>
      <c r="F9" s="258"/>
      <c r="G9" s="35">
        <v>2089546.66</v>
      </c>
      <c r="H9" s="35">
        <v>812010.05</v>
      </c>
      <c r="I9" s="35">
        <v>1181649.03</v>
      </c>
      <c r="J9" s="35">
        <v>1081380.55</v>
      </c>
      <c r="K9" s="35">
        <v>995964.88</v>
      </c>
      <c r="L9" s="36">
        <v>969717.68</v>
      </c>
      <c r="M9" s="161">
        <f>SUM(G9:L9)</f>
        <v>7130268.8499999996</v>
      </c>
    </row>
    <row r="10" spans="1:14" s="21" customFormat="1" ht="15" thickBot="1" x14ac:dyDescent="0.35">
      <c r="A10" s="259" t="s">
        <v>89</v>
      </c>
      <c r="B10" s="260"/>
      <c r="C10" s="260"/>
      <c r="D10" s="260"/>
      <c r="E10" s="260"/>
      <c r="F10" s="261"/>
      <c r="G10" s="175">
        <f>SUM(G9/$G$8)</f>
        <v>7.6614575600567933E-2</v>
      </c>
      <c r="H10" s="175">
        <f t="shared" ref="H10:J10" si="0">SUM(H9/$G$8)</f>
        <v>2.9772872056442117E-2</v>
      </c>
      <c r="I10" s="176">
        <f t="shared" si="0"/>
        <v>4.3325923596399987E-2</v>
      </c>
      <c r="J10" s="176">
        <f t="shared" si="0"/>
        <v>3.9649515125428567E-2</v>
      </c>
      <c r="K10" s="176">
        <f>SUM(K9/$G$8)</f>
        <v>3.6517694509999879E-2</v>
      </c>
      <c r="L10" s="177">
        <f>SUM(L9/$G$8)</f>
        <v>3.5555323998157265E-2</v>
      </c>
      <c r="M10" s="178">
        <f>SUM(G10:L10)</f>
        <v>0.26143590488699575</v>
      </c>
    </row>
    <row r="11" spans="1:14" s="21" customFormat="1" ht="29.4" thickTop="1" x14ac:dyDescent="0.3">
      <c r="A11" s="262" t="s">
        <v>90</v>
      </c>
      <c r="B11" s="263"/>
      <c r="C11" s="179" t="s">
        <v>6</v>
      </c>
      <c r="D11" s="179" t="s">
        <v>118</v>
      </c>
      <c r="E11" s="180" t="s">
        <v>92</v>
      </c>
      <c r="F11" s="181" t="s">
        <v>119</v>
      </c>
      <c r="G11" s="234" t="s">
        <v>94</v>
      </c>
      <c r="H11" s="235"/>
      <c r="I11" s="235"/>
      <c r="J11" s="235"/>
      <c r="K11" s="235"/>
      <c r="L11" s="236"/>
      <c r="M11" s="182" t="s">
        <v>95</v>
      </c>
    </row>
    <row r="12" spans="1:14" ht="14.4" x14ac:dyDescent="0.3">
      <c r="A12" s="37">
        <v>1</v>
      </c>
      <c r="B12" s="127" t="s">
        <v>120</v>
      </c>
      <c r="C12" s="128">
        <v>5</v>
      </c>
      <c r="D12" s="129" t="s">
        <v>121</v>
      </c>
      <c r="E12" s="155">
        <v>21066.76</v>
      </c>
      <c r="F12" s="160">
        <f t="shared" ref="F12:F52" si="1">SUM(E12/$G$8)</f>
        <v>7.7242633896436688E-4</v>
      </c>
      <c r="G12" s="150">
        <v>1614.02</v>
      </c>
      <c r="H12" s="150">
        <v>627.21795012377299</v>
      </c>
      <c r="I12" s="150">
        <v>912.74</v>
      </c>
      <c r="J12" s="150">
        <v>835.29</v>
      </c>
      <c r="K12" s="150">
        <v>769.30950599548498</v>
      </c>
      <c r="L12" s="150">
        <v>749.04</v>
      </c>
      <c r="M12" s="151">
        <f t="shared" ref="M12:M43" si="2">SUM(G12:L12)</f>
        <v>5507.6174561192574</v>
      </c>
    </row>
    <row r="13" spans="1:14" ht="14.4" x14ac:dyDescent="0.3">
      <c r="A13" s="37">
        <v>2</v>
      </c>
      <c r="B13" s="127" t="s">
        <v>122</v>
      </c>
      <c r="C13" s="128">
        <v>2</v>
      </c>
      <c r="D13" s="129" t="s">
        <v>123</v>
      </c>
      <c r="E13" s="155">
        <v>15500.02</v>
      </c>
      <c r="F13" s="160">
        <f t="shared" si="1"/>
        <v>5.6831822750505847E-4</v>
      </c>
      <c r="G13" s="150">
        <v>1187.53</v>
      </c>
      <c r="H13" s="150">
        <v>461.48011233229403</v>
      </c>
      <c r="I13" s="150">
        <v>671.55</v>
      </c>
      <c r="J13" s="150">
        <v>614.57000000000005</v>
      </c>
      <c r="K13" s="150">
        <v>566.024995258888</v>
      </c>
      <c r="L13" s="150">
        <v>551.11</v>
      </c>
      <c r="M13" s="151">
        <f t="shared" si="2"/>
        <v>4052.2651075911822</v>
      </c>
    </row>
    <row r="14" spans="1:14" ht="14.4" x14ac:dyDescent="0.3">
      <c r="A14" s="37">
        <v>3</v>
      </c>
      <c r="B14" s="127" t="s">
        <v>124</v>
      </c>
      <c r="C14" s="128">
        <v>3</v>
      </c>
      <c r="D14" s="129" t="s">
        <v>123</v>
      </c>
      <c r="E14" s="155">
        <v>14793.88</v>
      </c>
      <c r="F14" s="160">
        <f t="shared" si="1"/>
        <v>5.4242714909545501E-4</v>
      </c>
      <c r="G14" s="150">
        <v>1133.43</v>
      </c>
      <c r="H14" s="150">
        <v>440.456296458358</v>
      </c>
      <c r="I14" s="150">
        <v>640.96</v>
      </c>
      <c r="J14" s="150">
        <v>586.57000000000005</v>
      </c>
      <c r="K14" s="150">
        <v>540.23839045759701</v>
      </c>
      <c r="L14" s="150">
        <v>526</v>
      </c>
      <c r="M14" s="151">
        <f t="shared" si="2"/>
        <v>3867.6546869159556</v>
      </c>
    </row>
    <row r="15" spans="1:14" ht="14.4" x14ac:dyDescent="0.3">
      <c r="A15" s="37">
        <v>7</v>
      </c>
      <c r="B15" s="127" t="s">
        <v>125</v>
      </c>
      <c r="C15" s="128">
        <v>7</v>
      </c>
      <c r="D15" s="129" t="s">
        <v>123</v>
      </c>
      <c r="E15" s="155">
        <v>26421.43</v>
      </c>
      <c r="F15" s="160">
        <f t="shared" si="1"/>
        <v>9.6875876713378294E-4</v>
      </c>
      <c r="G15" s="150">
        <v>2024.27</v>
      </c>
      <c r="H15" s="150">
        <v>786.64</v>
      </c>
      <c r="I15" s="150">
        <v>1144.73</v>
      </c>
      <c r="J15" s="150">
        <v>1047.5999999999999</v>
      </c>
      <c r="K15" s="150">
        <v>964.84970925734603</v>
      </c>
      <c r="L15" s="150">
        <v>939.42</v>
      </c>
      <c r="M15" s="151">
        <f t="shared" si="2"/>
        <v>6907.509709257346</v>
      </c>
    </row>
    <row r="16" spans="1:14" ht="14.4" x14ac:dyDescent="0.3">
      <c r="A16" s="37">
        <v>4</v>
      </c>
      <c r="B16" s="127" t="s">
        <v>126</v>
      </c>
      <c r="C16" s="128">
        <v>2</v>
      </c>
      <c r="D16" s="129" t="s">
        <v>123</v>
      </c>
      <c r="E16" s="155">
        <v>78323.399999999994</v>
      </c>
      <c r="F16" s="160">
        <f t="shared" si="1"/>
        <v>2.8717779628780926E-3</v>
      </c>
      <c r="G16" s="150">
        <v>6000.71</v>
      </c>
      <c r="H16" s="150">
        <v>2331.91</v>
      </c>
      <c r="I16" s="150">
        <v>3393.43</v>
      </c>
      <c r="J16" s="150">
        <v>3105.48</v>
      </c>
      <c r="K16" s="150">
        <v>2860.1899941845199</v>
      </c>
      <c r="L16" s="150">
        <v>2784.81</v>
      </c>
      <c r="M16" s="151">
        <f t="shared" si="2"/>
        <v>20476.529994184519</v>
      </c>
    </row>
    <row r="17" spans="1:13" ht="14.4" x14ac:dyDescent="0.3">
      <c r="A17" s="37">
        <v>5</v>
      </c>
      <c r="B17" s="127" t="s">
        <v>35</v>
      </c>
      <c r="C17" s="128">
        <v>7</v>
      </c>
      <c r="D17" s="129" t="s">
        <v>127</v>
      </c>
      <c r="E17" s="155">
        <v>4279865.42</v>
      </c>
      <c r="F17" s="160">
        <f t="shared" si="1"/>
        <v>0.15692402522413473</v>
      </c>
      <c r="G17" s="150">
        <v>327900.07</v>
      </c>
      <c r="H17" s="150">
        <v>127423.89</v>
      </c>
      <c r="I17" s="150">
        <v>185429.12</v>
      </c>
      <c r="J17" s="150">
        <v>169694.59</v>
      </c>
      <c r="K17" s="150">
        <v>156290.81795147201</v>
      </c>
      <c r="L17" s="150">
        <v>152172</v>
      </c>
      <c r="M17" s="151">
        <f t="shared" si="2"/>
        <v>1118910.4879514719</v>
      </c>
    </row>
    <row r="18" spans="1:13" ht="14.4" x14ac:dyDescent="0.3">
      <c r="A18" s="37">
        <v>6</v>
      </c>
      <c r="B18" s="127" t="s">
        <v>128</v>
      </c>
      <c r="C18" s="128">
        <v>2</v>
      </c>
      <c r="D18" s="129" t="s">
        <v>123</v>
      </c>
      <c r="E18" s="155">
        <v>1948.33</v>
      </c>
      <c r="F18" s="160">
        <f t="shared" si="1"/>
        <v>7.1436775707059118E-5</v>
      </c>
      <c r="G18" s="150">
        <v>149.27000000000001</v>
      </c>
      <c r="H18" s="150">
        <v>58.01</v>
      </c>
      <c r="I18" s="150">
        <v>84.41</v>
      </c>
      <c r="J18" s="150">
        <v>77.25</v>
      </c>
      <c r="K18" s="150">
        <v>71.148519744668107</v>
      </c>
      <c r="L18" s="150">
        <v>69.27</v>
      </c>
      <c r="M18" s="151">
        <f t="shared" si="2"/>
        <v>509.35851974466811</v>
      </c>
    </row>
    <row r="19" spans="1:13" ht="14.4" x14ac:dyDescent="0.3">
      <c r="A19" s="37">
        <v>8</v>
      </c>
      <c r="B19" s="127" t="s">
        <v>129</v>
      </c>
      <c r="C19" s="128">
        <v>7</v>
      </c>
      <c r="D19" s="129" t="s">
        <v>123</v>
      </c>
      <c r="E19" s="155">
        <v>18342.39</v>
      </c>
      <c r="F19" s="160">
        <f t="shared" si="1"/>
        <v>6.7253555627712152E-4</v>
      </c>
      <c r="G19" s="150">
        <v>1405.29</v>
      </c>
      <c r="H19" s="150">
        <v>546.105630679363</v>
      </c>
      <c r="I19" s="150">
        <v>794.7</v>
      </c>
      <c r="J19" s="150">
        <v>727.27</v>
      </c>
      <c r="K19" s="150">
        <v>669.821794603277</v>
      </c>
      <c r="L19" s="150">
        <v>652.16999999999996</v>
      </c>
      <c r="M19" s="151">
        <f t="shared" si="2"/>
        <v>4795.3574252826402</v>
      </c>
    </row>
    <row r="20" spans="1:13" ht="14.4" x14ac:dyDescent="0.3">
      <c r="A20" s="37">
        <v>9</v>
      </c>
      <c r="B20" s="127" t="s">
        <v>130</v>
      </c>
      <c r="C20" s="128">
        <v>4</v>
      </c>
      <c r="D20" s="129" t="s">
        <v>123</v>
      </c>
      <c r="E20" s="155">
        <v>21951.38</v>
      </c>
      <c r="F20" s="160">
        <f t="shared" si="1"/>
        <v>8.0486150165548118E-4</v>
      </c>
      <c r="G20" s="150">
        <v>1681.8</v>
      </c>
      <c r="H20" s="150">
        <v>653.55562820234195</v>
      </c>
      <c r="I20" s="150">
        <v>951.06</v>
      </c>
      <c r="J20" s="150">
        <v>870.36</v>
      </c>
      <c r="K20" s="150">
        <v>801.613788912921</v>
      </c>
      <c r="L20" s="150">
        <v>780.49</v>
      </c>
      <c r="M20" s="151">
        <f t="shared" si="2"/>
        <v>5738.8794171152631</v>
      </c>
    </row>
    <row r="21" spans="1:13" ht="14.4" x14ac:dyDescent="0.3">
      <c r="A21" s="37">
        <v>10</v>
      </c>
      <c r="B21" s="127" t="s">
        <v>131</v>
      </c>
      <c r="C21" s="128">
        <v>2</v>
      </c>
      <c r="D21" s="129" t="s">
        <v>123</v>
      </c>
      <c r="E21" s="155">
        <v>11674.64</v>
      </c>
      <c r="F21" s="160">
        <f t="shared" si="1"/>
        <v>4.2805820325132846E-4</v>
      </c>
      <c r="G21" s="150">
        <v>894.45</v>
      </c>
      <c r="H21" s="150">
        <v>347.58756302502098</v>
      </c>
      <c r="I21" s="150">
        <v>505.81</v>
      </c>
      <c r="J21" s="150">
        <v>462.89</v>
      </c>
      <c r="K21" s="150">
        <v>426.33093703422497</v>
      </c>
      <c r="L21" s="150">
        <v>415.1</v>
      </c>
      <c r="M21" s="151">
        <f t="shared" si="2"/>
        <v>3052.1685000592456</v>
      </c>
    </row>
    <row r="22" spans="1:13" ht="14.4" x14ac:dyDescent="0.3">
      <c r="A22" s="37">
        <v>11</v>
      </c>
      <c r="B22" s="127" t="s">
        <v>132</v>
      </c>
      <c r="C22" s="128">
        <v>3</v>
      </c>
      <c r="D22" s="129" t="s">
        <v>121</v>
      </c>
      <c r="E22" s="155">
        <v>17847.099999999999</v>
      </c>
      <c r="F22" s="160">
        <f t="shared" si="1"/>
        <v>6.5437542907077078E-4</v>
      </c>
      <c r="G22" s="150">
        <v>1367.35</v>
      </c>
      <c r="H22" s="150">
        <v>531.35942487852799</v>
      </c>
      <c r="I22" s="150">
        <v>773.24</v>
      </c>
      <c r="J22" s="150">
        <v>707.63</v>
      </c>
      <c r="K22" s="150">
        <v>651.73494568941896</v>
      </c>
      <c r="L22" s="150">
        <v>634.55999999999995</v>
      </c>
      <c r="M22" s="151">
        <f t="shared" si="2"/>
        <v>4665.8743705679462</v>
      </c>
    </row>
    <row r="23" spans="1:13" ht="14.4" x14ac:dyDescent="0.3">
      <c r="A23" s="37">
        <v>12</v>
      </c>
      <c r="B23" s="127" t="s">
        <v>133</v>
      </c>
      <c r="C23" s="128">
        <v>3</v>
      </c>
      <c r="D23" s="129" t="s">
        <v>121</v>
      </c>
      <c r="E23" s="155">
        <v>81254.740000000005</v>
      </c>
      <c r="F23" s="160">
        <f t="shared" si="1"/>
        <v>2.9792574340668193E-3</v>
      </c>
      <c r="G23" s="150">
        <v>6225.3</v>
      </c>
      <c r="H23" s="150">
        <v>2419.1869779994699</v>
      </c>
      <c r="I23" s="150">
        <v>3520.44</v>
      </c>
      <c r="J23" s="150">
        <v>3221.71</v>
      </c>
      <c r="K23" s="150">
        <v>2967.2357728094698</v>
      </c>
      <c r="L23" s="150">
        <v>2889.04</v>
      </c>
      <c r="M23" s="151">
        <f t="shared" si="2"/>
        <v>21242.91275080894</v>
      </c>
    </row>
    <row r="24" spans="1:13" ht="14.4" x14ac:dyDescent="0.3">
      <c r="A24" s="37">
        <v>13</v>
      </c>
      <c r="B24" s="127" t="s">
        <v>134</v>
      </c>
      <c r="C24" s="128">
        <v>3</v>
      </c>
      <c r="D24" s="129" t="s">
        <v>121</v>
      </c>
      <c r="E24" s="155">
        <v>23886.13</v>
      </c>
      <c r="F24" s="160">
        <f t="shared" si="1"/>
        <v>8.7580035790633839E-4</v>
      </c>
      <c r="G24" s="150">
        <v>1830.03</v>
      </c>
      <c r="H24" s="150">
        <v>711.15869241354403</v>
      </c>
      <c r="I24" s="150">
        <v>1034.8900000000001</v>
      </c>
      <c r="J24" s="150">
        <v>947.07</v>
      </c>
      <c r="K24" s="150">
        <v>872.26639836614299</v>
      </c>
      <c r="L24" s="150">
        <v>849.28</v>
      </c>
      <c r="M24" s="151">
        <f t="shared" si="2"/>
        <v>6244.6950907796872</v>
      </c>
    </row>
    <row r="25" spans="1:13" ht="14.4" x14ac:dyDescent="0.3">
      <c r="A25" s="37">
        <v>14</v>
      </c>
      <c r="B25" s="127" t="s">
        <v>135</v>
      </c>
      <c r="C25" s="128">
        <v>1</v>
      </c>
      <c r="D25" s="129" t="s">
        <v>123</v>
      </c>
      <c r="E25" s="155">
        <v>30657.48</v>
      </c>
      <c r="F25" s="160">
        <f t="shared" si="1"/>
        <v>1.1240762717320224E-3</v>
      </c>
      <c r="G25" s="150">
        <v>2348.81</v>
      </c>
      <c r="H25" s="150">
        <v>912.76122961293299</v>
      </c>
      <c r="I25" s="150">
        <v>1328.26</v>
      </c>
      <c r="J25" s="150">
        <v>1215.55</v>
      </c>
      <c r="K25" s="150">
        <v>1119.5404890864299</v>
      </c>
      <c r="L25" s="150">
        <v>1090.04</v>
      </c>
      <c r="M25" s="151">
        <f t="shared" si="2"/>
        <v>8014.9617186993637</v>
      </c>
    </row>
    <row r="26" spans="1:13" ht="14.4" x14ac:dyDescent="0.3">
      <c r="A26" s="37">
        <v>15</v>
      </c>
      <c r="B26" s="127" t="s">
        <v>136</v>
      </c>
      <c r="C26" s="128">
        <v>3</v>
      </c>
      <c r="D26" s="129" t="s">
        <v>123</v>
      </c>
      <c r="E26" s="155">
        <v>6587.22</v>
      </c>
      <c r="F26" s="160">
        <f t="shared" si="1"/>
        <v>2.4152466865112895E-4</v>
      </c>
      <c r="G26" s="150">
        <v>504.68</v>
      </c>
      <c r="H26" s="150">
        <v>196.12045826763699</v>
      </c>
      <c r="I26" s="150">
        <v>285.39999999999998</v>
      </c>
      <c r="J26" s="150">
        <v>261.18</v>
      </c>
      <c r="K26" s="150">
        <v>240.55008763016099</v>
      </c>
      <c r="L26" s="150">
        <v>234.21</v>
      </c>
      <c r="M26" s="151">
        <f t="shared" si="2"/>
        <v>1722.1405458977979</v>
      </c>
    </row>
    <row r="27" spans="1:13" ht="14.4" x14ac:dyDescent="0.3">
      <c r="A27" s="37">
        <v>16</v>
      </c>
      <c r="B27" s="127" t="s">
        <v>137</v>
      </c>
      <c r="C27" s="128">
        <v>2</v>
      </c>
      <c r="D27" s="129" t="s">
        <v>123</v>
      </c>
      <c r="E27" s="155">
        <v>1908.73</v>
      </c>
      <c r="F27" s="160">
        <f t="shared" si="1"/>
        <v>6.9984816173510124E-5</v>
      </c>
      <c r="G27" s="150">
        <v>146.24</v>
      </c>
      <c r="H27" s="150">
        <v>56.828374080292797</v>
      </c>
      <c r="I27" s="150">
        <v>82.7</v>
      </c>
      <c r="J27" s="150">
        <v>75.680000000000007</v>
      </c>
      <c r="K27" s="150">
        <v>69.702419042072094</v>
      </c>
      <c r="L27" s="150">
        <v>67.87</v>
      </c>
      <c r="M27" s="151">
        <f t="shared" si="2"/>
        <v>499.02079312236492</v>
      </c>
    </row>
    <row r="28" spans="1:13" ht="14.4" x14ac:dyDescent="0.3">
      <c r="A28" s="37">
        <v>17</v>
      </c>
      <c r="B28" s="127" t="s">
        <v>138</v>
      </c>
      <c r="C28" s="128">
        <v>2</v>
      </c>
      <c r="D28" s="129" t="s">
        <v>123</v>
      </c>
      <c r="E28" s="155">
        <v>3798.99</v>
      </c>
      <c r="F28" s="160">
        <f t="shared" si="1"/>
        <v>1.392924178878119E-4</v>
      </c>
      <c r="G28" s="150">
        <v>291.06</v>
      </c>
      <c r="H28" s="150">
        <v>113.106843213703</v>
      </c>
      <c r="I28" s="150">
        <v>164.59</v>
      </c>
      <c r="J28" s="150">
        <v>150.63</v>
      </c>
      <c r="K28" s="150">
        <v>138.73035626654399</v>
      </c>
      <c r="L28" s="150">
        <v>135.07</v>
      </c>
      <c r="M28" s="151">
        <f t="shared" si="2"/>
        <v>993.18719948024705</v>
      </c>
    </row>
    <row r="29" spans="1:13" ht="14.4" x14ac:dyDescent="0.3">
      <c r="A29" s="37">
        <v>18</v>
      </c>
      <c r="B29" s="127" t="s">
        <v>139</v>
      </c>
      <c r="C29" s="128">
        <v>7</v>
      </c>
      <c r="D29" s="129" t="s">
        <v>121</v>
      </c>
      <c r="E29" s="155">
        <v>607.72</v>
      </c>
      <c r="F29" s="160">
        <f t="shared" si="1"/>
        <v>2.2282445649707171E-5</v>
      </c>
      <c r="G29" s="150">
        <v>46.56</v>
      </c>
      <c r="H29" s="150">
        <v>18.093569806141002</v>
      </c>
      <c r="I29" s="150">
        <v>26.33</v>
      </c>
      <c r="J29" s="150">
        <v>24.1</v>
      </c>
      <c r="K29" s="150">
        <v>22.192533307617101</v>
      </c>
      <c r="L29" s="150">
        <v>21.61</v>
      </c>
      <c r="M29" s="151">
        <f t="shared" si="2"/>
        <v>158.88610311375811</v>
      </c>
    </row>
    <row r="30" spans="1:13" ht="14.4" x14ac:dyDescent="0.3">
      <c r="A30" s="37">
        <v>19</v>
      </c>
      <c r="B30" s="127" t="s">
        <v>42</v>
      </c>
      <c r="C30" s="128">
        <v>7</v>
      </c>
      <c r="D30" s="129" t="s">
        <v>121</v>
      </c>
      <c r="E30" s="155">
        <v>133258.78</v>
      </c>
      <c r="F30" s="160">
        <f t="shared" si="1"/>
        <v>4.8860190921744965E-3</v>
      </c>
      <c r="G30" s="150">
        <v>10209.56</v>
      </c>
      <c r="H30" s="150">
        <v>3967.4966073375699</v>
      </c>
      <c r="I30" s="150">
        <v>5773.56</v>
      </c>
      <c r="J30" s="150">
        <v>5283.65</v>
      </c>
      <c r="K30" s="150">
        <v>4866.3034188152797</v>
      </c>
      <c r="L30" s="150">
        <v>4738.0600000000004</v>
      </c>
      <c r="M30" s="151">
        <f t="shared" si="2"/>
        <v>34838.630026152852</v>
      </c>
    </row>
    <row r="31" spans="1:13" ht="14.4" x14ac:dyDescent="0.3">
      <c r="A31" s="37">
        <v>20</v>
      </c>
      <c r="B31" s="127" t="s">
        <v>37</v>
      </c>
      <c r="C31" s="128">
        <v>8</v>
      </c>
      <c r="D31" s="129" t="s">
        <v>121</v>
      </c>
      <c r="E31" s="155">
        <v>803197.4</v>
      </c>
      <c r="F31" s="160">
        <f t="shared" si="1"/>
        <v>2.9449750561913565E-2</v>
      </c>
      <c r="G31" s="150">
        <v>61536.63</v>
      </c>
      <c r="H31" s="150">
        <v>23913.493426266999</v>
      </c>
      <c r="I31" s="150">
        <v>34799.269999999997</v>
      </c>
      <c r="J31" s="150">
        <v>31846.39</v>
      </c>
      <c r="K31" s="150">
        <v>29330.917284426199</v>
      </c>
      <c r="L31" s="150">
        <v>28557.94</v>
      </c>
      <c r="M31" s="151">
        <f t="shared" si="2"/>
        <v>209984.64071069317</v>
      </c>
    </row>
    <row r="32" spans="1:13" ht="14.4" x14ac:dyDescent="0.3">
      <c r="A32" s="37">
        <v>21</v>
      </c>
      <c r="B32" s="127" t="s">
        <v>140</v>
      </c>
      <c r="C32" s="128">
        <v>6</v>
      </c>
      <c r="D32" s="129" t="s">
        <v>121</v>
      </c>
      <c r="E32" s="155">
        <v>11532.35</v>
      </c>
      <c r="F32" s="160">
        <f t="shared" si="1"/>
        <v>4.2284104865464441E-4</v>
      </c>
      <c r="G32" s="150">
        <v>883.55</v>
      </c>
      <c r="H32" s="150">
        <v>343.35118106010998</v>
      </c>
      <c r="I32" s="150">
        <v>499.65</v>
      </c>
      <c r="J32" s="150">
        <v>457.25</v>
      </c>
      <c r="K32" s="150">
        <v>421.13483428239698</v>
      </c>
      <c r="L32" s="150">
        <v>410.04</v>
      </c>
      <c r="M32" s="151">
        <f t="shared" si="2"/>
        <v>3014.9760153425073</v>
      </c>
    </row>
    <row r="33" spans="1:13" ht="14.4" x14ac:dyDescent="0.3">
      <c r="A33" s="37">
        <v>22</v>
      </c>
      <c r="B33" s="127" t="s">
        <v>141</v>
      </c>
      <c r="C33" s="128">
        <v>2</v>
      </c>
      <c r="D33" s="129" t="s">
        <v>123</v>
      </c>
      <c r="E33" s="155">
        <v>18894.02</v>
      </c>
      <c r="F33" s="160">
        <f t="shared" si="1"/>
        <v>6.9276142591074891E-4</v>
      </c>
      <c r="G33" s="150">
        <v>1447.56</v>
      </c>
      <c r="H33" s="150">
        <v>562.52924009185904</v>
      </c>
      <c r="I33" s="150">
        <v>818.6</v>
      </c>
      <c r="J33" s="150">
        <v>749.14</v>
      </c>
      <c r="K33" s="150">
        <v>689.96605042582803</v>
      </c>
      <c r="L33" s="150">
        <v>671.78</v>
      </c>
      <c r="M33" s="151">
        <f t="shared" si="2"/>
        <v>4939.5752905176869</v>
      </c>
    </row>
    <row r="34" spans="1:13" ht="14.4" x14ac:dyDescent="0.3">
      <c r="A34" s="37">
        <v>23</v>
      </c>
      <c r="B34" s="127" t="s">
        <v>142</v>
      </c>
      <c r="C34" s="128">
        <v>8</v>
      </c>
      <c r="D34" s="129" t="s">
        <v>121</v>
      </c>
      <c r="E34" s="155">
        <v>37819.74</v>
      </c>
      <c r="F34" s="160">
        <f t="shared" si="1"/>
        <v>1.3866851527612326E-3</v>
      </c>
      <c r="G34" s="150">
        <v>2897.54</v>
      </c>
      <c r="H34" s="150">
        <v>1126.00228022791</v>
      </c>
      <c r="I34" s="150">
        <v>1638.58</v>
      </c>
      <c r="J34" s="150">
        <v>1499.53</v>
      </c>
      <c r="K34" s="150">
        <v>1381.08971176762</v>
      </c>
      <c r="L34" s="150">
        <v>1344.69</v>
      </c>
      <c r="M34" s="151">
        <f t="shared" si="2"/>
        <v>9887.4319919955306</v>
      </c>
    </row>
    <row r="35" spans="1:13" ht="14.4" x14ac:dyDescent="0.3">
      <c r="A35" s="37">
        <v>24</v>
      </c>
      <c r="B35" s="127" t="s">
        <v>143</v>
      </c>
      <c r="C35" s="128">
        <v>2</v>
      </c>
      <c r="D35" s="129" t="s">
        <v>123</v>
      </c>
      <c r="E35" s="155">
        <v>32259.14</v>
      </c>
      <c r="F35" s="160">
        <f t="shared" si="1"/>
        <v>1.1828021683609139E-3</v>
      </c>
      <c r="G35" s="150">
        <v>2471.52</v>
      </c>
      <c r="H35" s="150">
        <v>960.44724787085397</v>
      </c>
      <c r="I35" s="150">
        <v>1397.66</v>
      </c>
      <c r="J35" s="150">
        <v>1279.06</v>
      </c>
      <c r="K35" s="150">
        <v>1178.02941967532</v>
      </c>
      <c r="L35" s="150">
        <v>1146.98</v>
      </c>
      <c r="M35" s="151">
        <f t="shared" si="2"/>
        <v>8433.6966675461736</v>
      </c>
    </row>
    <row r="36" spans="1:13" ht="14.4" x14ac:dyDescent="0.3">
      <c r="A36" s="37">
        <v>25</v>
      </c>
      <c r="B36" s="127" t="s">
        <v>144</v>
      </c>
      <c r="C36" s="128">
        <v>8</v>
      </c>
      <c r="D36" s="129" t="s">
        <v>121</v>
      </c>
      <c r="E36" s="155">
        <v>58542.239999999998</v>
      </c>
      <c r="F36" s="160">
        <f t="shared" si="1"/>
        <v>2.1464889768513674E-3</v>
      </c>
      <c r="G36" s="150">
        <v>4485.1899999999996</v>
      </c>
      <c r="H36" s="150">
        <v>1742.9706214175301</v>
      </c>
      <c r="I36" s="150">
        <v>2536.4</v>
      </c>
      <c r="J36" s="150">
        <v>2321.17</v>
      </c>
      <c r="K36" s="150">
        <v>2137.8276362511001</v>
      </c>
      <c r="L36" s="150">
        <v>2081.4899999999998</v>
      </c>
      <c r="M36" s="151">
        <f t="shared" si="2"/>
        <v>15305.04825766863</v>
      </c>
    </row>
    <row r="37" spans="1:13" ht="14.4" x14ac:dyDescent="0.3">
      <c r="A37" s="37">
        <v>26</v>
      </c>
      <c r="B37" s="127" t="s">
        <v>145</v>
      </c>
      <c r="C37" s="128">
        <v>3</v>
      </c>
      <c r="D37" s="129" t="s">
        <v>123</v>
      </c>
      <c r="E37" s="155">
        <v>36805.410000000003</v>
      </c>
      <c r="F37" s="160">
        <f t="shared" si="1"/>
        <v>1.3494940892848498E-3</v>
      </c>
      <c r="G37" s="150">
        <v>2819.83</v>
      </c>
      <c r="H37" s="150">
        <v>1095.8027629149001</v>
      </c>
      <c r="I37" s="150">
        <v>1594.63</v>
      </c>
      <c r="J37" s="150">
        <v>1459.32</v>
      </c>
      <c r="K37" s="150">
        <v>1344.0487186952901</v>
      </c>
      <c r="L37" s="150">
        <v>1308.6300000000001</v>
      </c>
      <c r="M37" s="151">
        <f t="shared" si="2"/>
        <v>9622.2614816101886</v>
      </c>
    </row>
    <row r="38" spans="1:13" ht="14.4" x14ac:dyDescent="0.3">
      <c r="A38" s="37">
        <v>27</v>
      </c>
      <c r="B38" s="127" t="s">
        <v>146</v>
      </c>
      <c r="C38" s="128">
        <v>3</v>
      </c>
      <c r="D38" s="129" t="s">
        <v>123</v>
      </c>
      <c r="E38" s="155">
        <v>2836.03</v>
      </c>
      <c r="F38" s="160">
        <f t="shared" si="1"/>
        <v>1.0398486858411609E-4</v>
      </c>
      <c r="G38" s="150">
        <v>217.28</v>
      </c>
      <c r="H38" s="150">
        <v>84.436758338231499</v>
      </c>
      <c r="I38" s="150">
        <v>122.87</v>
      </c>
      <c r="J38" s="150">
        <v>112.45</v>
      </c>
      <c r="K38" s="150">
        <v>103.565277161195</v>
      </c>
      <c r="L38" s="150">
        <v>100.84</v>
      </c>
      <c r="M38" s="151">
        <f t="shared" si="2"/>
        <v>741.44203549942654</v>
      </c>
    </row>
    <row r="39" spans="1:13" ht="14.4" x14ac:dyDescent="0.3">
      <c r="A39" s="37">
        <v>28</v>
      </c>
      <c r="B39" s="127" t="s">
        <v>147</v>
      </c>
      <c r="C39" s="128">
        <v>5</v>
      </c>
      <c r="D39" s="129" t="s">
        <v>121</v>
      </c>
      <c r="E39" s="155">
        <v>35096.559999999998</v>
      </c>
      <c r="F39" s="160">
        <f t="shared" si="1"/>
        <v>1.2868380021912832E-3</v>
      </c>
      <c r="G39" s="150">
        <v>2688.91</v>
      </c>
      <c r="H39" s="150">
        <v>1044.9253905012399</v>
      </c>
      <c r="I39" s="150">
        <v>1520.59</v>
      </c>
      <c r="J39" s="150">
        <v>1391.56</v>
      </c>
      <c r="K39" s="150">
        <v>1281.6454564318799</v>
      </c>
      <c r="L39" s="150">
        <v>1247.8699999999999</v>
      </c>
      <c r="M39" s="151">
        <f t="shared" si="2"/>
        <v>9175.5008469331206</v>
      </c>
    </row>
    <row r="40" spans="1:13" ht="14.4" x14ac:dyDescent="0.3">
      <c r="A40" s="37">
        <v>29</v>
      </c>
      <c r="B40" s="127" t="s">
        <v>148</v>
      </c>
      <c r="C40" s="128">
        <v>1</v>
      </c>
      <c r="D40" s="129" t="s">
        <v>123</v>
      </c>
      <c r="E40" s="155">
        <v>8268.41</v>
      </c>
      <c r="F40" s="160">
        <f t="shared" si="1"/>
        <v>3.0316658400989812E-4</v>
      </c>
      <c r="G40" s="150">
        <v>633.48</v>
      </c>
      <c r="H40" s="150">
        <v>246.17431304020701</v>
      </c>
      <c r="I40" s="150">
        <v>358.24</v>
      </c>
      <c r="J40" s="150">
        <v>327.84</v>
      </c>
      <c r="K40" s="150">
        <v>301.94327046342801</v>
      </c>
      <c r="L40" s="150">
        <v>293.99</v>
      </c>
      <c r="M40" s="151">
        <f t="shared" si="2"/>
        <v>2161.6675835036349</v>
      </c>
    </row>
    <row r="41" spans="1:13" ht="14.4" x14ac:dyDescent="0.3">
      <c r="A41" s="37">
        <v>30</v>
      </c>
      <c r="B41" s="127" t="s">
        <v>149</v>
      </c>
      <c r="C41" s="128">
        <v>4</v>
      </c>
      <c r="D41" s="129" t="s">
        <v>123</v>
      </c>
      <c r="E41" s="155">
        <v>14539.21</v>
      </c>
      <c r="F41" s="160">
        <f t="shared" si="1"/>
        <v>5.330895093376538E-4</v>
      </c>
      <c r="G41" s="150">
        <v>1113.92</v>
      </c>
      <c r="H41" s="150">
        <v>432.87403913174398</v>
      </c>
      <c r="I41" s="150">
        <v>629.91999999999996</v>
      </c>
      <c r="J41" s="150">
        <v>576.47</v>
      </c>
      <c r="K41" s="150">
        <v>530.938429196735</v>
      </c>
      <c r="L41" s="150">
        <v>516.95000000000005</v>
      </c>
      <c r="M41" s="151">
        <f t="shared" si="2"/>
        <v>3801.0724683284789</v>
      </c>
    </row>
    <row r="42" spans="1:13" ht="14.4" x14ac:dyDescent="0.3">
      <c r="A42" s="37">
        <v>31</v>
      </c>
      <c r="B42" s="127" t="s">
        <v>150</v>
      </c>
      <c r="C42" s="128">
        <v>3</v>
      </c>
      <c r="D42" s="129" t="s">
        <v>121</v>
      </c>
      <c r="E42" s="155">
        <v>72315.22</v>
      </c>
      <c r="F42" s="160">
        <f t="shared" si="1"/>
        <v>2.6514841691841918E-3</v>
      </c>
      <c r="G42" s="150">
        <v>5540.4</v>
      </c>
      <c r="H42" s="150">
        <v>2153.0317927934602</v>
      </c>
      <c r="I42" s="150">
        <v>3133.12</v>
      </c>
      <c r="J42" s="150">
        <v>2867.26</v>
      </c>
      <c r="K42" s="150">
        <v>2640.7851123834298</v>
      </c>
      <c r="L42" s="150">
        <v>2571.19</v>
      </c>
      <c r="M42" s="151">
        <f t="shared" si="2"/>
        <v>18905.78690517689</v>
      </c>
    </row>
    <row r="43" spans="1:13" ht="14.4" x14ac:dyDescent="0.3">
      <c r="A43" s="37">
        <v>32</v>
      </c>
      <c r="B43" s="127" t="s">
        <v>151</v>
      </c>
      <c r="C43" s="128">
        <v>3</v>
      </c>
      <c r="D43" s="129" t="s">
        <v>121</v>
      </c>
      <c r="E43" s="155">
        <v>92153.9</v>
      </c>
      <c r="F43" s="160">
        <f t="shared" si="1"/>
        <v>3.3788821630990414E-3</v>
      </c>
      <c r="G43" s="150">
        <v>7060.33</v>
      </c>
      <c r="H43" s="150">
        <v>2743.6862742021599</v>
      </c>
      <c r="I43" s="150">
        <v>3992.65</v>
      </c>
      <c r="J43" s="150">
        <v>3653.86</v>
      </c>
      <c r="K43" s="150">
        <v>3365.24796810508</v>
      </c>
      <c r="L43" s="150">
        <v>3276.56</v>
      </c>
      <c r="M43" s="151">
        <f t="shared" si="2"/>
        <v>24092.334242307239</v>
      </c>
    </row>
    <row r="44" spans="1:13" ht="14.4" x14ac:dyDescent="0.3">
      <c r="A44" s="37">
        <v>33</v>
      </c>
      <c r="B44" s="127" t="s">
        <v>152</v>
      </c>
      <c r="C44" s="128">
        <v>3</v>
      </c>
      <c r="D44" s="129" t="s">
        <v>123</v>
      </c>
      <c r="E44" s="155">
        <v>577.55999999999995</v>
      </c>
      <c r="F44" s="160">
        <f t="shared" si="1"/>
        <v>2.1176609802943579E-5</v>
      </c>
      <c r="G44" s="150">
        <v>44.25</v>
      </c>
      <c r="H44" s="150">
        <v>17.1956199849187</v>
      </c>
      <c r="I44" s="150">
        <v>25.02</v>
      </c>
      <c r="J44" s="150">
        <v>22.9</v>
      </c>
      <c r="K44" s="150">
        <v>21.0911596411955</v>
      </c>
      <c r="L44" s="150">
        <v>20.54</v>
      </c>
      <c r="M44" s="151">
        <f t="shared" ref="M44:M75" si="3">SUM(G44:L44)</f>
        <v>150.9967796261142</v>
      </c>
    </row>
    <row r="45" spans="1:13" ht="14.4" x14ac:dyDescent="0.3">
      <c r="A45" s="37">
        <v>34</v>
      </c>
      <c r="B45" s="127" t="s">
        <v>153</v>
      </c>
      <c r="C45" s="128">
        <v>1</v>
      </c>
      <c r="D45" s="129" t="s">
        <v>123</v>
      </c>
      <c r="E45" s="155">
        <v>5744.93</v>
      </c>
      <c r="F45" s="160">
        <f t="shared" si="1"/>
        <v>2.1064156270383109E-4</v>
      </c>
      <c r="G45" s="150">
        <v>440.15</v>
      </c>
      <c r="H45" s="150">
        <v>171.04306586321599</v>
      </c>
      <c r="I45" s="150">
        <v>248.9</v>
      </c>
      <c r="J45" s="150">
        <v>227.78</v>
      </c>
      <c r="K45" s="150">
        <v>209.791598721334</v>
      </c>
      <c r="L45" s="150">
        <v>204.26</v>
      </c>
      <c r="M45" s="151">
        <f t="shared" si="3"/>
        <v>1501.9246645845499</v>
      </c>
    </row>
    <row r="46" spans="1:13" ht="14.4" x14ac:dyDescent="0.3">
      <c r="A46" s="37">
        <v>35</v>
      </c>
      <c r="B46" s="127" t="s">
        <v>154</v>
      </c>
      <c r="C46" s="128">
        <v>6</v>
      </c>
      <c r="D46" s="129" t="s">
        <v>123</v>
      </c>
      <c r="E46" s="155">
        <v>12159.17</v>
      </c>
      <c r="F46" s="160">
        <f t="shared" si="1"/>
        <v>4.4582380811977545E-4</v>
      </c>
      <c r="G46" s="150">
        <v>931.57</v>
      </c>
      <c r="H46" s="150">
        <v>362.01341272252898</v>
      </c>
      <c r="I46" s="150">
        <v>526.80999999999995</v>
      </c>
      <c r="J46" s="150">
        <v>482.11</v>
      </c>
      <c r="K46" s="150">
        <v>444.024855555155</v>
      </c>
      <c r="L46" s="150">
        <v>432.32</v>
      </c>
      <c r="M46" s="151">
        <f t="shared" si="3"/>
        <v>3178.8482682776844</v>
      </c>
    </row>
    <row r="47" spans="1:13" ht="14.4" x14ac:dyDescent="0.3">
      <c r="A47" s="37">
        <v>36</v>
      </c>
      <c r="B47" s="127" t="s">
        <v>39</v>
      </c>
      <c r="C47" s="128">
        <v>8</v>
      </c>
      <c r="D47" s="129" t="s">
        <v>121</v>
      </c>
      <c r="E47" s="155">
        <v>296951.06</v>
      </c>
      <c r="F47" s="160">
        <f t="shared" si="1"/>
        <v>1.0887902084961714E-2</v>
      </c>
      <c r="G47" s="150">
        <v>22750.78</v>
      </c>
      <c r="H47" s="150">
        <v>8841.0859164048707</v>
      </c>
      <c r="I47" s="150">
        <v>12865.68</v>
      </c>
      <c r="J47" s="150">
        <v>11773.97</v>
      </c>
      <c r="K47" s="150">
        <v>10843.9680935006</v>
      </c>
      <c r="L47" s="150">
        <v>10558.19</v>
      </c>
      <c r="M47" s="151">
        <f t="shared" si="3"/>
        <v>77633.674009905473</v>
      </c>
    </row>
    <row r="48" spans="1:13" ht="14.4" x14ac:dyDescent="0.3">
      <c r="A48" s="37">
        <v>37</v>
      </c>
      <c r="B48" s="127" t="s">
        <v>155</v>
      </c>
      <c r="C48" s="128">
        <v>3</v>
      </c>
      <c r="D48" s="129" t="s">
        <v>123</v>
      </c>
      <c r="E48" s="155">
        <v>17077.650000000001</v>
      </c>
      <c r="F48" s="160">
        <f t="shared" si="1"/>
        <v>6.2616304868972836E-4</v>
      </c>
      <c r="G48" s="150">
        <v>1308.4000000000001</v>
      </c>
      <c r="H48" s="150">
        <v>508.45068847469901</v>
      </c>
      <c r="I48" s="150">
        <v>739.9</v>
      </c>
      <c r="J48" s="150">
        <v>677.12</v>
      </c>
      <c r="K48" s="150">
        <v>623.636405648699</v>
      </c>
      <c r="L48" s="150">
        <v>607.20000000000005</v>
      </c>
      <c r="M48" s="151">
        <f t="shared" si="3"/>
        <v>4464.7070941233978</v>
      </c>
    </row>
    <row r="49" spans="1:13" ht="14.4" x14ac:dyDescent="0.3">
      <c r="A49" s="37">
        <v>38</v>
      </c>
      <c r="B49" s="127" t="s">
        <v>156</v>
      </c>
      <c r="C49" s="128">
        <v>1</v>
      </c>
      <c r="D49" s="129" t="s">
        <v>123</v>
      </c>
      <c r="E49" s="155">
        <v>14513.94</v>
      </c>
      <c r="F49" s="160">
        <f t="shared" si="1"/>
        <v>5.3216296849389671E-4</v>
      </c>
      <c r="G49" s="150">
        <v>1111.98</v>
      </c>
      <c r="H49" s="150">
        <v>432.121678654878</v>
      </c>
      <c r="I49" s="150">
        <v>628.83000000000004</v>
      </c>
      <c r="J49" s="150">
        <v>575.47</v>
      </c>
      <c r="K49" s="150">
        <v>530.01562705646802</v>
      </c>
      <c r="L49" s="150">
        <v>516.04999999999995</v>
      </c>
      <c r="M49" s="151">
        <f t="shared" si="3"/>
        <v>3794.4673057113459</v>
      </c>
    </row>
    <row r="50" spans="1:13" ht="14.4" x14ac:dyDescent="0.3">
      <c r="A50" s="37">
        <v>39</v>
      </c>
      <c r="B50" s="127" t="s">
        <v>157</v>
      </c>
      <c r="C50" s="128">
        <v>4</v>
      </c>
      <c r="D50" s="129" t="s">
        <v>123</v>
      </c>
      <c r="E50" s="155">
        <v>18272.48</v>
      </c>
      <c r="F50" s="160">
        <f t="shared" si="1"/>
        <v>6.6997226105009096E-4</v>
      </c>
      <c r="G50" s="150">
        <v>1399.94</v>
      </c>
      <c r="H50" s="150">
        <v>544.02420919389704</v>
      </c>
      <c r="I50" s="150">
        <v>791.67</v>
      </c>
      <c r="J50" s="150">
        <v>724.49</v>
      </c>
      <c r="K50" s="150">
        <v>667.26884258008204</v>
      </c>
      <c r="L50" s="150">
        <v>649.67999999999995</v>
      </c>
      <c r="M50" s="151">
        <f t="shared" si="3"/>
        <v>4777.0730517739794</v>
      </c>
    </row>
    <row r="51" spans="1:13" ht="14.4" x14ac:dyDescent="0.3">
      <c r="A51" s="37">
        <v>40</v>
      </c>
      <c r="B51" s="127" t="s">
        <v>41</v>
      </c>
      <c r="C51" s="128">
        <v>6</v>
      </c>
      <c r="D51" s="129" t="s">
        <v>121</v>
      </c>
      <c r="E51" s="155">
        <v>195424.65</v>
      </c>
      <c r="F51" s="160">
        <f t="shared" si="1"/>
        <v>7.165370799443899E-3</v>
      </c>
      <c r="G51" s="150">
        <v>14972.38</v>
      </c>
      <c r="H51" s="150">
        <v>5818.3531011249797</v>
      </c>
      <c r="I51" s="150">
        <v>8466.9500000000007</v>
      </c>
      <c r="J51" s="150">
        <v>7748.49</v>
      </c>
      <c r="K51" s="150">
        <v>7136.4576684236499</v>
      </c>
      <c r="L51" s="150">
        <v>6948.39</v>
      </c>
      <c r="M51" s="151">
        <f t="shared" si="3"/>
        <v>51091.020769548632</v>
      </c>
    </row>
    <row r="52" spans="1:13" ht="14.4" x14ac:dyDescent="0.3">
      <c r="A52" s="37">
        <v>41</v>
      </c>
      <c r="B52" s="127" t="s">
        <v>158</v>
      </c>
      <c r="C52" s="128">
        <v>4</v>
      </c>
      <c r="D52" s="129" t="s">
        <v>123</v>
      </c>
      <c r="E52" s="155">
        <v>12237.75</v>
      </c>
      <c r="F52" s="160">
        <f t="shared" si="1"/>
        <v>4.487049944871058E-4</v>
      </c>
      <c r="G52" s="150">
        <v>937.59</v>
      </c>
      <c r="H52" s="150">
        <v>364.35296500872499</v>
      </c>
      <c r="I52" s="150">
        <v>530.21</v>
      </c>
      <c r="J52" s="150">
        <v>485.22</v>
      </c>
      <c r="K52" s="150">
        <v>446.894415989751</v>
      </c>
      <c r="L52" s="150">
        <v>435.12</v>
      </c>
      <c r="M52" s="151">
        <f t="shared" si="3"/>
        <v>3199.3873809984761</v>
      </c>
    </row>
    <row r="53" spans="1:13" ht="14.4" x14ac:dyDescent="0.3">
      <c r="A53" s="37">
        <v>42</v>
      </c>
      <c r="B53" s="127" t="s">
        <v>159</v>
      </c>
      <c r="C53" s="128">
        <v>7</v>
      </c>
      <c r="D53" s="129" t="s">
        <v>121</v>
      </c>
      <c r="E53" s="155">
        <v>13751.74</v>
      </c>
      <c r="F53" s="160">
        <f>SUM(E53/E67)</f>
        <v>2.5443876088867039E-2</v>
      </c>
      <c r="G53" s="150">
        <v>1053.58</v>
      </c>
      <c r="H53" s="150">
        <v>409.42879557345702</v>
      </c>
      <c r="I53" s="150">
        <v>595.80999999999995</v>
      </c>
      <c r="J53" s="150">
        <v>545.25</v>
      </c>
      <c r="K53" s="150">
        <v>502.18184030094602</v>
      </c>
      <c r="L53" s="150">
        <v>488.95</v>
      </c>
      <c r="M53" s="151">
        <f t="shared" si="3"/>
        <v>3595.2006358744029</v>
      </c>
    </row>
    <row r="54" spans="1:13" ht="14.4" x14ac:dyDescent="0.3">
      <c r="A54" s="37">
        <v>43</v>
      </c>
      <c r="B54" s="127" t="s">
        <v>34</v>
      </c>
      <c r="C54" s="128">
        <v>8</v>
      </c>
      <c r="D54" s="129" t="s">
        <v>160</v>
      </c>
      <c r="E54" s="155">
        <v>16093011.18</v>
      </c>
      <c r="F54" s="160">
        <f t="shared" ref="F54:F65" si="4">SUM(E54/$G$8)</f>
        <v>0.59006063147251997</v>
      </c>
      <c r="G54" s="150">
        <v>1232959.2</v>
      </c>
      <c r="H54" s="150">
        <v>479135.16286503302</v>
      </c>
      <c r="I54" s="150">
        <v>697244.62</v>
      </c>
      <c r="J54" s="150">
        <v>638080.07999999996</v>
      </c>
      <c r="K54" s="150">
        <v>587679.66601725295</v>
      </c>
      <c r="L54" s="150">
        <v>572192.23</v>
      </c>
      <c r="M54" s="151">
        <f t="shared" si="3"/>
        <v>4207290.9588822862</v>
      </c>
    </row>
    <row r="55" spans="1:13" ht="14.4" x14ac:dyDescent="0.3">
      <c r="A55" s="37">
        <v>44</v>
      </c>
      <c r="B55" s="127" t="s">
        <v>161</v>
      </c>
      <c r="C55" s="128">
        <v>2</v>
      </c>
      <c r="D55" s="129" t="s">
        <v>123</v>
      </c>
      <c r="E55" s="155">
        <v>15185.4</v>
      </c>
      <c r="F55" s="160">
        <f t="shared" si="4"/>
        <v>5.5678248234230121E-4</v>
      </c>
      <c r="G55" s="150">
        <v>1163.42</v>
      </c>
      <c r="H55" s="150">
        <v>452.11297132589601</v>
      </c>
      <c r="I55" s="150">
        <v>657.92</v>
      </c>
      <c r="J55" s="150">
        <v>602.09</v>
      </c>
      <c r="K55" s="150">
        <v>554.53579821215203</v>
      </c>
      <c r="L55" s="150">
        <v>539.91999999999996</v>
      </c>
      <c r="M55" s="151">
        <f t="shared" si="3"/>
        <v>3969.9987695380487</v>
      </c>
    </row>
    <row r="56" spans="1:13" ht="14.4" x14ac:dyDescent="0.3">
      <c r="A56" s="37">
        <v>45</v>
      </c>
      <c r="B56" s="127" t="s">
        <v>43</v>
      </c>
      <c r="C56" s="128">
        <v>4</v>
      </c>
      <c r="D56" s="129" t="s">
        <v>123</v>
      </c>
      <c r="E56" s="155">
        <v>93229.759999999995</v>
      </c>
      <c r="F56" s="160">
        <f t="shared" si="4"/>
        <v>3.4183292636991436E-3</v>
      </c>
      <c r="G56" s="150">
        <v>7142.76</v>
      </c>
      <c r="H56" s="150">
        <v>2775.7177163328101</v>
      </c>
      <c r="I56" s="150">
        <v>4039.27</v>
      </c>
      <c r="J56" s="150">
        <v>3696.51</v>
      </c>
      <c r="K56" s="150">
        <v>3404.5358949206102</v>
      </c>
      <c r="L56" s="150">
        <v>3314.81</v>
      </c>
      <c r="M56" s="151">
        <f t="shared" si="3"/>
        <v>24373.60361125342</v>
      </c>
    </row>
    <row r="57" spans="1:13" ht="14.4" x14ac:dyDescent="0.3">
      <c r="A57" s="37">
        <v>46</v>
      </c>
      <c r="B57" s="127" t="s">
        <v>162</v>
      </c>
      <c r="C57" s="128">
        <v>4</v>
      </c>
      <c r="D57" s="129" t="s">
        <v>127</v>
      </c>
      <c r="E57" s="155">
        <v>32962.03</v>
      </c>
      <c r="F57" s="160">
        <f t="shared" si="4"/>
        <v>1.208574083424961E-3</v>
      </c>
      <c r="G57" s="150">
        <v>2525.37</v>
      </c>
      <c r="H57" s="150">
        <v>981.37430191060696</v>
      </c>
      <c r="I57" s="150">
        <v>1428.11</v>
      </c>
      <c r="J57" s="150">
        <v>1306.93</v>
      </c>
      <c r="K57" s="150">
        <v>1203.69734196945</v>
      </c>
      <c r="L57" s="150">
        <v>1171.98</v>
      </c>
      <c r="M57" s="151">
        <f t="shared" si="3"/>
        <v>8617.4616438800567</v>
      </c>
    </row>
    <row r="58" spans="1:13" ht="14.4" x14ac:dyDescent="0.3">
      <c r="A58" s="37">
        <v>47</v>
      </c>
      <c r="B58" s="127" t="s">
        <v>163</v>
      </c>
      <c r="C58" s="128">
        <v>2</v>
      </c>
      <c r="D58" s="129" t="s">
        <v>123</v>
      </c>
      <c r="E58" s="155">
        <v>12242.99</v>
      </c>
      <c r="F58" s="160">
        <f t="shared" si="4"/>
        <v>4.4889712246578753E-4</v>
      </c>
      <c r="G58" s="150">
        <v>937.99</v>
      </c>
      <c r="H58" s="150">
        <v>364.50897485830001</v>
      </c>
      <c r="I58" s="150">
        <v>530.44000000000005</v>
      </c>
      <c r="J58" s="150">
        <v>485.43</v>
      </c>
      <c r="K58" s="150">
        <v>447.08576870898298</v>
      </c>
      <c r="L58" s="150">
        <v>435.3</v>
      </c>
      <c r="M58" s="151">
        <f t="shared" si="3"/>
        <v>3200.7547435672832</v>
      </c>
    </row>
    <row r="59" spans="1:13" ht="14.4" x14ac:dyDescent="0.3">
      <c r="A59" s="37">
        <v>48</v>
      </c>
      <c r="B59" s="127" t="s">
        <v>36</v>
      </c>
      <c r="C59" s="128">
        <v>4</v>
      </c>
      <c r="D59" s="129" t="s">
        <v>127</v>
      </c>
      <c r="E59" s="155">
        <v>3226151.57</v>
      </c>
      <c r="F59" s="160">
        <f t="shared" si="4"/>
        <v>0.11828892749332333</v>
      </c>
      <c r="G59" s="150">
        <v>247170.23</v>
      </c>
      <c r="H59" s="150">
        <v>96051.7979282999</v>
      </c>
      <c r="I59" s="150">
        <v>139776</v>
      </c>
      <c r="J59" s="150">
        <v>127915.35</v>
      </c>
      <c r="K59" s="150">
        <v>117811.61747621599</v>
      </c>
      <c r="L59" s="150">
        <v>114706.86</v>
      </c>
      <c r="M59" s="151">
        <f t="shared" si="3"/>
        <v>843431.85540451587</v>
      </c>
    </row>
    <row r="60" spans="1:13" ht="28.8" x14ac:dyDescent="0.3">
      <c r="A60" s="37">
        <v>49</v>
      </c>
      <c r="B60" s="127" t="s">
        <v>164</v>
      </c>
      <c r="C60" s="128">
        <v>4</v>
      </c>
      <c r="D60" s="129" t="s">
        <v>123</v>
      </c>
      <c r="E60" s="155">
        <v>1142.6600000000001</v>
      </c>
      <c r="F60" s="160">
        <f t="shared" si="4"/>
        <v>4.1896365671846244E-5</v>
      </c>
      <c r="G60" s="150">
        <v>87.54</v>
      </c>
      <c r="H60" s="150">
        <v>34.020269984014199</v>
      </c>
      <c r="I60" s="150">
        <v>49.51</v>
      </c>
      <c r="J60" s="150">
        <v>45.31</v>
      </c>
      <c r="K60" s="150">
        <v>41.727308808796501</v>
      </c>
      <c r="L60" s="150">
        <v>40.630000000000003</v>
      </c>
      <c r="M60" s="151">
        <f t="shared" si="3"/>
        <v>298.73757879281072</v>
      </c>
    </row>
    <row r="61" spans="1:13" ht="14.4" x14ac:dyDescent="0.3">
      <c r="A61" s="37">
        <v>50</v>
      </c>
      <c r="B61" s="127" t="s">
        <v>40</v>
      </c>
      <c r="C61" s="128">
        <v>8</v>
      </c>
      <c r="D61" s="129" t="s">
        <v>121</v>
      </c>
      <c r="E61" s="155">
        <v>211220.52</v>
      </c>
      <c r="F61" s="160">
        <f t="shared" si="4"/>
        <v>7.7445365579590702E-3</v>
      </c>
      <c r="G61" s="150">
        <v>16182.57</v>
      </c>
      <c r="H61" s="150">
        <v>6288.64151765517</v>
      </c>
      <c r="I61" s="150">
        <v>9151.32</v>
      </c>
      <c r="J61" s="150">
        <v>8374.7900000000009</v>
      </c>
      <c r="K61" s="150">
        <v>7713.2864236033201</v>
      </c>
      <c r="L61" s="150">
        <v>7510.01</v>
      </c>
      <c r="M61" s="151">
        <f t="shared" si="3"/>
        <v>55220.617941258497</v>
      </c>
    </row>
    <row r="62" spans="1:13" ht="14.4" x14ac:dyDescent="0.3">
      <c r="A62" s="37">
        <v>51</v>
      </c>
      <c r="B62" s="127" t="s">
        <v>38</v>
      </c>
      <c r="C62" s="128">
        <v>8</v>
      </c>
      <c r="D62" s="129" t="s">
        <v>121</v>
      </c>
      <c r="E62" s="155">
        <v>389310.82</v>
      </c>
      <c r="F62" s="160">
        <f t="shared" si="4"/>
        <v>1.4274332237696525E-2</v>
      </c>
      <c r="G62" s="150">
        <v>29826.880000000001</v>
      </c>
      <c r="H62" s="150">
        <v>11590.901234048601</v>
      </c>
      <c r="I62" s="150">
        <v>16867.25</v>
      </c>
      <c r="J62" s="150">
        <v>15435.99</v>
      </c>
      <c r="K62" s="150">
        <v>14216.7335941976</v>
      </c>
      <c r="L62" s="150">
        <v>13842.07</v>
      </c>
      <c r="M62" s="151">
        <f t="shared" si="3"/>
        <v>101779.8248282462</v>
      </c>
    </row>
    <row r="63" spans="1:13" ht="14.4" x14ac:dyDescent="0.3">
      <c r="A63" s="37">
        <v>52</v>
      </c>
      <c r="B63" s="127" t="s">
        <v>165</v>
      </c>
      <c r="C63" s="128">
        <v>6</v>
      </c>
      <c r="D63" s="129" t="s">
        <v>123</v>
      </c>
      <c r="E63" s="155">
        <v>23484.35</v>
      </c>
      <c r="F63" s="160">
        <f t="shared" si="4"/>
        <v>8.6106883514398174E-4</v>
      </c>
      <c r="G63" s="150">
        <v>1799.24</v>
      </c>
      <c r="H63" s="150">
        <v>699.19654787870604</v>
      </c>
      <c r="I63" s="150">
        <v>1017.48</v>
      </c>
      <c r="J63" s="150">
        <v>931.14</v>
      </c>
      <c r="K63" s="150">
        <v>857.59431906591601</v>
      </c>
      <c r="L63" s="150">
        <v>834.99</v>
      </c>
      <c r="M63" s="151">
        <f t="shared" si="3"/>
        <v>6139.6408669446218</v>
      </c>
    </row>
    <row r="64" spans="1:13" ht="14.4" x14ac:dyDescent="0.3">
      <c r="A64" s="37">
        <v>53</v>
      </c>
      <c r="B64" s="127" t="s">
        <v>166</v>
      </c>
      <c r="C64" s="128">
        <v>1</v>
      </c>
      <c r="D64" s="129" t="s">
        <v>121</v>
      </c>
      <c r="E64" s="155">
        <v>29168.99</v>
      </c>
      <c r="F64" s="160">
        <f t="shared" si="4"/>
        <v>1.0694998261236294E-3</v>
      </c>
      <c r="G64" s="150">
        <v>2234.77</v>
      </c>
      <c r="H64" s="150">
        <v>868.44460728564002</v>
      </c>
      <c r="I64" s="150">
        <v>1263.77</v>
      </c>
      <c r="J64" s="150">
        <v>1156.54</v>
      </c>
      <c r="K64" s="150">
        <v>1065.18426598524</v>
      </c>
      <c r="L64" s="150">
        <v>1037.1099999999999</v>
      </c>
      <c r="M64" s="151">
        <f t="shared" si="3"/>
        <v>7625.8188732708795</v>
      </c>
    </row>
    <row r="65" spans="1:13" ht="14.4" x14ac:dyDescent="0.3">
      <c r="A65" s="37">
        <v>54</v>
      </c>
      <c r="B65" s="127" t="s">
        <v>167</v>
      </c>
      <c r="C65" s="128">
        <v>1</v>
      </c>
      <c r="D65" s="129" t="s">
        <v>123</v>
      </c>
      <c r="E65" s="155">
        <v>5238.53</v>
      </c>
      <c r="F65" s="160">
        <f t="shared" si="4"/>
        <v>1.920740801839013E-4</v>
      </c>
      <c r="G65" s="150">
        <v>401.35</v>
      </c>
      <c r="H65" s="150">
        <v>155.96608345383399</v>
      </c>
      <c r="I65" s="150">
        <v>226.96</v>
      </c>
      <c r="J65" s="150">
        <v>207.71</v>
      </c>
      <c r="K65" s="150">
        <v>191.29903822147</v>
      </c>
      <c r="L65" s="150">
        <v>186.26</v>
      </c>
      <c r="M65" s="151">
        <f t="shared" si="3"/>
        <v>1369.545121675304</v>
      </c>
    </row>
    <row r="66" spans="1:13" ht="14.4" x14ac:dyDescent="0.3">
      <c r="A66" s="246" t="s">
        <v>168</v>
      </c>
      <c r="B66" s="247"/>
      <c r="C66" s="247"/>
      <c r="D66" s="248"/>
      <c r="E66" s="156">
        <f>SUM(E12:E65)</f>
        <v>26733013.900000002</v>
      </c>
      <c r="F66" s="153">
        <f t="shared" ref="F66:F68" si="5">SUM(E66/$G$8)</f>
        <v>0.98018319173240376</v>
      </c>
      <c r="G66" s="152">
        <f t="shared" ref="G66:L66" si="6">SUM(G12:G65)</f>
        <v>2048138.5100000002</v>
      </c>
      <c r="H66" s="152">
        <f t="shared" si="6"/>
        <v>795918.6051573609</v>
      </c>
      <c r="I66" s="152">
        <f t="shared" si="6"/>
        <v>1158232.53</v>
      </c>
      <c r="J66" s="152">
        <f t="shared" si="6"/>
        <v>1059951.04</v>
      </c>
      <c r="K66" s="152">
        <f t="shared" si="6"/>
        <v>976228.03493177996</v>
      </c>
      <c r="L66" s="152">
        <f t="shared" si="6"/>
        <v>950500.97000000009</v>
      </c>
      <c r="M66" s="154">
        <f t="shared" si="3"/>
        <v>6988969.690089141</v>
      </c>
    </row>
    <row r="67" spans="1:13" ht="19.95" customHeight="1" x14ac:dyDescent="0.3">
      <c r="A67" s="249" t="s">
        <v>169</v>
      </c>
      <c r="B67" s="249"/>
      <c r="C67" s="249"/>
      <c r="D67" s="249"/>
      <c r="E67" s="156">
        <f>SUM('EMS-Cumulative'!E40)</f>
        <v>540473.47000000009</v>
      </c>
      <c r="F67" s="153">
        <f t="shared" si="5"/>
        <v>1.9816808267596329E-2</v>
      </c>
      <c r="G67" s="152">
        <f>SUM('EMS-Cumulative'!G40)</f>
        <v>41408.149999999994</v>
      </c>
      <c r="H67" s="152">
        <f>SUM('EMS-Cumulative'!H40)</f>
        <v>16091.447472211303</v>
      </c>
      <c r="I67" s="152">
        <f>SUM('EMS-Cumulative'!I40)</f>
        <v>23416.5</v>
      </c>
      <c r="J67" s="152">
        <f>SUM('EMS-Cumulative'!J40)</f>
        <v>21429.509999999995</v>
      </c>
      <c r="K67" s="152">
        <f>SUM('EMS-Cumulative'!K40)</f>
        <v>19736.845068219583</v>
      </c>
      <c r="L67" s="152">
        <f>SUM('EMS-Cumulative'!L40)</f>
        <v>19216.710000000003</v>
      </c>
      <c r="M67" s="154">
        <f t="shared" ref="M67:M68" si="7">SUM(G67:L67)</f>
        <v>141299.16254043087</v>
      </c>
    </row>
    <row r="68" spans="1:13" ht="19.95" customHeight="1" x14ac:dyDescent="0.3">
      <c r="A68" s="249" t="s">
        <v>170</v>
      </c>
      <c r="B68" s="249"/>
      <c r="C68" s="249"/>
      <c r="D68" s="249"/>
      <c r="E68" s="156">
        <f>SUM(E66:E67)</f>
        <v>27273487.370000001</v>
      </c>
      <c r="F68" s="153">
        <f t="shared" si="5"/>
        <v>1</v>
      </c>
      <c r="G68" s="152">
        <f t="shared" ref="G68:L68" si="8">SUM(G66:G67)</f>
        <v>2089546.6600000001</v>
      </c>
      <c r="H68" s="152">
        <f t="shared" si="8"/>
        <v>812010.05262957222</v>
      </c>
      <c r="I68" s="152">
        <f t="shared" si="8"/>
        <v>1181649.03</v>
      </c>
      <c r="J68" s="152">
        <f t="shared" si="8"/>
        <v>1081380.55</v>
      </c>
      <c r="K68" s="152">
        <f t="shared" si="8"/>
        <v>995964.87999999954</v>
      </c>
      <c r="L68" s="152">
        <f t="shared" si="8"/>
        <v>969717.68</v>
      </c>
      <c r="M68" s="154">
        <f t="shared" si="7"/>
        <v>7130268.8526295722</v>
      </c>
    </row>
    <row r="69" spans="1:13" x14ac:dyDescent="0.3">
      <c r="A69" s="5"/>
      <c r="D69" s="21" t="s">
        <v>171</v>
      </c>
      <c r="E69" s="157"/>
      <c r="F69" s="87"/>
      <c r="G69" s="23"/>
      <c r="H69" s="23"/>
      <c r="L69" s="25"/>
    </row>
    <row r="70" spans="1:13" x14ac:dyDescent="0.3">
      <c r="A70" s="5"/>
      <c r="B70" s="112"/>
      <c r="E70" s="157"/>
      <c r="F70" s="88"/>
      <c r="G70" s="23"/>
      <c r="H70" s="23"/>
      <c r="L70" s="25"/>
    </row>
    <row r="72" spans="1:13" x14ac:dyDescent="0.3">
      <c r="B72" s="244" t="s">
        <v>172</v>
      </c>
      <c r="C72" s="244"/>
      <c r="D72" s="244"/>
      <c r="J72" s="27"/>
      <c r="K72" s="59"/>
      <c r="L72" s="28"/>
    </row>
    <row r="73" spans="1:13" x14ac:dyDescent="0.3">
      <c r="B73" s="244"/>
      <c r="C73" s="244"/>
      <c r="D73" s="244"/>
    </row>
    <row r="77" spans="1:13" x14ac:dyDescent="0.3">
      <c r="G77" s="29"/>
      <c r="H77" s="29"/>
      <c r="I77" s="30"/>
      <c r="J77" s="19"/>
      <c r="K77" s="60"/>
    </row>
    <row r="78" spans="1:13" x14ac:dyDescent="0.3">
      <c r="G78" s="29"/>
      <c r="H78" s="29"/>
      <c r="I78" s="30"/>
      <c r="J78" s="19"/>
      <c r="K78" s="60"/>
    </row>
    <row r="79" spans="1:13" x14ac:dyDescent="0.3">
      <c r="B79" s="19"/>
      <c r="E79" s="159"/>
      <c r="F79" s="90"/>
      <c r="G79" s="29"/>
      <c r="H79" s="29"/>
      <c r="I79" s="30"/>
      <c r="J79" s="19"/>
      <c r="K79" s="60"/>
      <c r="L79" s="19"/>
    </row>
    <row r="80" spans="1:13" x14ac:dyDescent="0.3">
      <c r="B80" s="19"/>
      <c r="E80" s="159"/>
      <c r="F80" s="90"/>
      <c r="G80" s="29"/>
      <c r="H80" s="29"/>
      <c r="I80" s="30"/>
      <c r="J80" s="19"/>
      <c r="K80" s="60"/>
      <c r="L80" s="19"/>
    </row>
    <row r="81" spans="2:12" x14ac:dyDescent="0.3">
      <c r="B81" s="19"/>
      <c r="E81" s="159"/>
      <c r="F81" s="90"/>
      <c r="G81" s="29"/>
      <c r="H81" s="29"/>
      <c r="I81" s="30"/>
      <c r="J81" s="19"/>
      <c r="K81" s="60"/>
      <c r="L81" s="19"/>
    </row>
    <row r="82" spans="2:12" x14ac:dyDescent="0.3">
      <c r="B82" s="19"/>
      <c r="E82" s="159"/>
      <c r="F82" s="90"/>
      <c r="G82" s="29"/>
      <c r="H82" s="29"/>
      <c r="I82" s="30"/>
      <c r="J82" s="19"/>
      <c r="K82" s="60"/>
      <c r="L82" s="19"/>
    </row>
    <row r="83" spans="2:12" x14ac:dyDescent="0.3">
      <c r="B83" s="19"/>
      <c r="E83" s="159"/>
      <c r="F83" s="90"/>
      <c r="G83" s="29"/>
      <c r="H83" s="29"/>
      <c r="I83" s="30"/>
      <c r="J83" s="19"/>
      <c r="K83" s="60"/>
      <c r="L83" s="19"/>
    </row>
    <row r="84" spans="2:12" x14ac:dyDescent="0.3">
      <c r="B84" s="19"/>
      <c r="E84" s="159"/>
      <c r="F84" s="90"/>
      <c r="G84" s="29"/>
      <c r="H84" s="29"/>
      <c r="I84" s="30"/>
      <c r="J84" s="19"/>
      <c r="K84" s="60"/>
      <c r="L84" s="19"/>
    </row>
    <row r="85" spans="2:12" x14ac:dyDescent="0.3">
      <c r="B85" s="19"/>
      <c r="E85" s="159"/>
      <c r="F85" s="90"/>
      <c r="G85" s="29"/>
      <c r="H85" s="29"/>
      <c r="I85" s="30"/>
      <c r="J85" s="19"/>
      <c r="K85" s="60"/>
      <c r="L85" s="19"/>
    </row>
    <row r="86" spans="2:12" x14ac:dyDescent="0.3">
      <c r="B86" s="19"/>
      <c r="E86" s="159"/>
      <c r="F86" s="90"/>
      <c r="G86" s="29"/>
      <c r="H86" s="29"/>
      <c r="I86" s="30"/>
      <c r="J86" s="19"/>
      <c r="K86" s="60"/>
      <c r="L86" s="19"/>
    </row>
    <row r="87" spans="2:12" x14ac:dyDescent="0.3">
      <c r="B87" s="19"/>
      <c r="E87" s="159"/>
      <c r="F87" s="90"/>
      <c r="G87" s="29"/>
      <c r="H87" s="29"/>
      <c r="I87" s="30"/>
      <c r="J87" s="19"/>
      <c r="K87" s="60"/>
      <c r="L87" s="19"/>
    </row>
    <row r="88" spans="2:12" x14ac:dyDescent="0.3">
      <c r="B88" s="19"/>
      <c r="E88" s="159"/>
      <c r="F88" s="90"/>
      <c r="G88" s="29"/>
      <c r="H88" s="29"/>
      <c r="I88" s="30"/>
      <c r="J88" s="19"/>
      <c r="K88" s="60"/>
      <c r="L88" s="19"/>
    </row>
    <row r="89" spans="2:12" x14ac:dyDescent="0.3">
      <c r="B89" s="19"/>
      <c r="E89" s="159"/>
      <c r="F89" s="90"/>
      <c r="G89" s="29"/>
      <c r="H89" s="29"/>
      <c r="I89" s="30"/>
      <c r="J89" s="19"/>
      <c r="K89" s="60"/>
      <c r="L89" s="19"/>
    </row>
    <row r="90" spans="2:12" x14ac:dyDescent="0.3">
      <c r="B90" s="19"/>
      <c r="E90" s="159"/>
      <c r="F90" s="90"/>
      <c r="G90" s="29"/>
      <c r="H90" s="29"/>
      <c r="I90" s="30"/>
      <c r="J90" s="19"/>
      <c r="K90" s="60"/>
      <c r="L90" s="19"/>
    </row>
    <row r="91" spans="2:12" x14ac:dyDescent="0.3">
      <c r="B91" s="19"/>
      <c r="E91" s="159"/>
      <c r="F91" s="90"/>
      <c r="G91" s="29"/>
      <c r="H91" s="29"/>
      <c r="I91" s="30"/>
      <c r="J91" s="19"/>
      <c r="K91" s="60"/>
      <c r="L91" s="19"/>
    </row>
    <row r="92" spans="2:12" x14ac:dyDescent="0.3">
      <c r="B92" s="19"/>
      <c r="E92" s="159"/>
      <c r="F92" s="90"/>
      <c r="G92" s="29"/>
      <c r="H92" s="29"/>
      <c r="I92" s="30"/>
      <c r="J92" s="19"/>
      <c r="K92" s="60"/>
      <c r="L92" s="19"/>
    </row>
    <row r="93" spans="2:12" x14ac:dyDescent="0.3">
      <c r="B93" s="19"/>
      <c r="E93" s="159"/>
      <c r="F93" s="90"/>
      <c r="G93" s="29"/>
      <c r="H93" s="29"/>
      <c r="I93" s="30"/>
      <c r="J93" s="19"/>
      <c r="K93" s="60"/>
      <c r="L93" s="19"/>
    </row>
    <row r="94" spans="2:12" x14ac:dyDescent="0.3">
      <c r="B94" s="19"/>
      <c r="E94" s="159"/>
      <c r="F94" s="90"/>
      <c r="G94" s="29"/>
      <c r="H94" s="29"/>
      <c r="I94" s="30"/>
      <c r="J94" s="19"/>
      <c r="K94" s="60"/>
      <c r="L94" s="19"/>
    </row>
    <row r="95" spans="2:12" x14ac:dyDescent="0.3">
      <c r="B95" s="19"/>
      <c r="E95" s="159"/>
      <c r="F95" s="90"/>
      <c r="G95" s="29"/>
      <c r="H95" s="29"/>
      <c r="I95" s="30"/>
      <c r="J95" s="19"/>
      <c r="K95" s="60"/>
      <c r="L95" s="19"/>
    </row>
    <row r="96" spans="2:12" x14ac:dyDescent="0.3">
      <c r="B96" s="19"/>
      <c r="E96" s="159"/>
      <c r="F96" s="90"/>
      <c r="G96" s="29"/>
      <c r="H96" s="29"/>
      <c r="I96" s="30"/>
      <c r="J96" s="19"/>
      <c r="K96" s="60"/>
      <c r="L96" s="19"/>
    </row>
    <row r="97" spans="2:12" x14ac:dyDescent="0.3">
      <c r="B97" s="19"/>
      <c r="E97" s="159"/>
      <c r="F97" s="90"/>
      <c r="G97" s="29"/>
      <c r="H97" s="29"/>
      <c r="I97" s="30"/>
      <c r="J97" s="19"/>
      <c r="K97" s="60"/>
      <c r="L97" s="19"/>
    </row>
    <row r="98" spans="2:12" x14ac:dyDescent="0.3">
      <c r="B98" s="19"/>
      <c r="E98" s="159"/>
      <c r="F98" s="90"/>
      <c r="G98" s="29"/>
      <c r="H98" s="29"/>
      <c r="I98" s="30"/>
      <c r="J98" s="19"/>
      <c r="K98" s="60"/>
      <c r="L98" s="19"/>
    </row>
    <row r="99" spans="2:12" x14ac:dyDescent="0.3">
      <c r="B99" s="19"/>
      <c r="E99" s="159"/>
      <c r="F99" s="90"/>
      <c r="G99" s="29"/>
      <c r="H99" s="29"/>
      <c r="I99" s="30"/>
      <c r="J99" s="19"/>
      <c r="K99" s="60"/>
      <c r="L99" s="19"/>
    </row>
    <row r="100" spans="2:12" x14ac:dyDescent="0.3">
      <c r="B100" s="19"/>
      <c r="E100" s="159"/>
      <c r="F100" s="90"/>
      <c r="G100" s="29"/>
      <c r="H100" s="29"/>
      <c r="I100" s="30"/>
      <c r="J100" s="19"/>
      <c r="K100" s="60"/>
      <c r="L100" s="19"/>
    </row>
    <row r="101" spans="2:12" x14ac:dyDescent="0.3">
      <c r="B101" s="19"/>
      <c r="E101" s="159"/>
      <c r="F101" s="90"/>
      <c r="G101" s="29"/>
      <c r="H101" s="29"/>
      <c r="I101" s="30"/>
      <c r="J101" s="19"/>
      <c r="K101" s="60"/>
      <c r="L101" s="19"/>
    </row>
    <row r="102" spans="2:12" x14ac:dyDescent="0.3">
      <c r="B102" s="19"/>
      <c r="E102" s="159"/>
      <c r="F102" s="90"/>
      <c r="G102" s="29"/>
      <c r="H102" s="29"/>
      <c r="I102" s="30"/>
      <c r="J102" s="19"/>
      <c r="K102" s="60"/>
      <c r="L102" s="19"/>
    </row>
    <row r="103" spans="2:12" x14ac:dyDescent="0.3">
      <c r="B103" s="19"/>
      <c r="E103" s="159"/>
      <c r="F103" s="90"/>
      <c r="G103" s="29"/>
      <c r="H103" s="29"/>
      <c r="I103" s="30"/>
      <c r="J103" s="19"/>
      <c r="K103" s="60"/>
      <c r="L103" s="19"/>
    </row>
    <row r="104" spans="2:12" x14ac:dyDescent="0.3">
      <c r="B104" s="19"/>
      <c r="E104" s="159"/>
      <c r="F104" s="90"/>
      <c r="G104" s="29"/>
      <c r="H104" s="29"/>
      <c r="I104" s="30"/>
      <c r="J104" s="19"/>
      <c r="K104" s="60"/>
      <c r="L104" s="19"/>
    </row>
    <row r="105" spans="2:12" x14ac:dyDescent="0.3">
      <c r="B105" s="19"/>
      <c r="E105" s="159"/>
      <c r="F105" s="90"/>
      <c r="G105" s="29"/>
      <c r="H105" s="29"/>
      <c r="I105" s="30"/>
      <c r="J105" s="19"/>
      <c r="K105" s="60"/>
      <c r="L105" s="19"/>
    </row>
    <row r="106" spans="2:12" x14ac:dyDescent="0.3">
      <c r="B106" s="19"/>
      <c r="E106" s="159"/>
      <c r="F106" s="90"/>
      <c r="G106" s="29"/>
      <c r="H106" s="29"/>
      <c r="I106" s="30"/>
      <c r="J106" s="19"/>
      <c r="K106" s="60"/>
      <c r="L106" s="19"/>
    </row>
    <row r="107" spans="2:12" x14ac:dyDescent="0.3">
      <c r="B107" s="19"/>
      <c r="E107" s="159"/>
      <c r="F107" s="90"/>
      <c r="G107" s="29"/>
      <c r="H107" s="29"/>
      <c r="I107" s="30"/>
      <c r="J107" s="19"/>
      <c r="K107" s="60"/>
      <c r="L107" s="19"/>
    </row>
    <row r="108" spans="2:12" x14ac:dyDescent="0.3">
      <c r="B108" s="19"/>
      <c r="E108" s="159"/>
      <c r="F108" s="90"/>
      <c r="G108" s="29"/>
      <c r="H108" s="29"/>
      <c r="I108" s="30"/>
      <c r="J108" s="19"/>
      <c r="K108" s="60"/>
      <c r="L108" s="19"/>
    </row>
    <row r="109" spans="2:12" x14ac:dyDescent="0.3">
      <c r="B109" s="19"/>
      <c r="E109" s="159"/>
      <c r="F109" s="90"/>
      <c r="G109" s="29"/>
      <c r="H109" s="29"/>
      <c r="I109" s="30"/>
      <c r="J109" s="19"/>
      <c r="K109" s="60"/>
      <c r="L109" s="19"/>
    </row>
    <row r="110" spans="2:12" x14ac:dyDescent="0.3">
      <c r="B110" s="19"/>
      <c r="E110" s="159"/>
      <c r="F110" s="90"/>
      <c r="G110" s="29"/>
      <c r="H110" s="29"/>
      <c r="I110" s="30"/>
      <c r="J110" s="19"/>
      <c r="K110" s="60"/>
      <c r="L110" s="19"/>
    </row>
    <row r="111" spans="2:12" x14ac:dyDescent="0.3">
      <c r="B111" s="19"/>
      <c r="E111" s="159"/>
      <c r="F111" s="90"/>
      <c r="G111" s="29"/>
      <c r="H111" s="29"/>
      <c r="I111" s="30"/>
      <c r="J111" s="19"/>
      <c r="K111" s="60"/>
      <c r="L111" s="19"/>
    </row>
    <row r="112" spans="2:12" x14ac:dyDescent="0.3">
      <c r="B112" s="19"/>
      <c r="E112" s="159"/>
      <c r="F112" s="90"/>
      <c r="G112" s="29"/>
      <c r="H112" s="29"/>
      <c r="I112" s="30"/>
      <c r="J112" s="19"/>
      <c r="K112" s="60"/>
      <c r="L112" s="19"/>
    </row>
    <row r="113" spans="2:12" x14ac:dyDescent="0.3">
      <c r="B113" s="19"/>
      <c r="E113" s="159"/>
      <c r="F113" s="90"/>
      <c r="G113" s="29"/>
      <c r="H113" s="29"/>
      <c r="I113" s="30"/>
      <c r="J113" s="19"/>
      <c r="K113" s="60"/>
      <c r="L113" s="19"/>
    </row>
    <row r="114" spans="2:12" x14ac:dyDescent="0.3">
      <c r="B114" s="19"/>
      <c r="E114" s="159"/>
      <c r="F114" s="90"/>
      <c r="G114" s="29"/>
      <c r="H114" s="29"/>
      <c r="I114" s="30"/>
      <c r="J114" s="19"/>
      <c r="K114" s="60"/>
      <c r="L114" s="19"/>
    </row>
    <row r="115" spans="2:12" x14ac:dyDescent="0.3">
      <c r="B115" s="19"/>
      <c r="E115" s="159"/>
      <c r="F115" s="90"/>
      <c r="G115" s="29"/>
      <c r="H115" s="29"/>
      <c r="I115" s="30"/>
      <c r="J115" s="19"/>
      <c r="K115" s="60"/>
      <c r="L115" s="19"/>
    </row>
    <row r="116" spans="2:12" x14ac:dyDescent="0.3">
      <c r="B116" s="19"/>
      <c r="E116" s="159"/>
      <c r="F116" s="90"/>
      <c r="G116" s="29"/>
      <c r="H116" s="29"/>
      <c r="I116" s="30"/>
      <c r="J116" s="19"/>
      <c r="K116" s="60"/>
      <c r="L116" s="19"/>
    </row>
    <row r="117" spans="2:12" x14ac:dyDescent="0.3">
      <c r="B117" s="19"/>
      <c r="E117" s="159"/>
      <c r="F117" s="90"/>
      <c r="G117" s="29"/>
      <c r="H117" s="29"/>
      <c r="I117" s="30"/>
      <c r="J117" s="19"/>
      <c r="K117" s="60"/>
      <c r="L117" s="19"/>
    </row>
    <row r="118" spans="2:12" x14ac:dyDescent="0.3">
      <c r="B118" s="19"/>
      <c r="E118" s="159"/>
      <c r="F118" s="90"/>
      <c r="G118" s="29"/>
      <c r="H118" s="29"/>
      <c r="I118" s="30"/>
      <c r="J118" s="19"/>
      <c r="K118" s="60"/>
      <c r="L118" s="19"/>
    </row>
    <row r="119" spans="2:12" x14ac:dyDescent="0.3">
      <c r="B119" s="19"/>
      <c r="E119" s="159"/>
      <c r="F119" s="90"/>
      <c r="G119" s="29"/>
      <c r="H119" s="29"/>
      <c r="I119" s="30"/>
      <c r="J119" s="19"/>
      <c r="K119" s="60"/>
      <c r="L119" s="19"/>
    </row>
    <row r="120" spans="2:12" x14ac:dyDescent="0.3">
      <c r="B120" s="19"/>
      <c r="E120" s="159"/>
      <c r="F120" s="90"/>
      <c r="G120" s="29"/>
      <c r="H120" s="29"/>
      <c r="I120" s="30"/>
      <c r="J120" s="19"/>
      <c r="K120" s="60"/>
      <c r="L120" s="19"/>
    </row>
    <row r="121" spans="2:12" x14ac:dyDescent="0.3">
      <c r="B121" s="19"/>
      <c r="E121" s="159"/>
      <c r="F121" s="90"/>
      <c r="G121" s="29"/>
      <c r="H121" s="29"/>
      <c r="I121" s="30"/>
      <c r="J121" s="19"/>
      <c r="K121" s="60"/>
      <c r="L121" s="19"/>
    </row>
    <row r="122" spans="2:12" x14ac:dyDescent="0.3">
      <c r="B122" s="19"/>
      <c r="E122" s="159"/>
      <c r="F122" s="90"/>
      <c r="G122" s="29"/>
      <c r="H122" s="29"/>
      <c r="I122" s="30"/>
      <c r="J122" s="19"/>
      <c r="K122" s="60"/>
      <c r="L122" s="19"/>
    </row>
    <row r="123" spans="2:12" x14ac:dyDescent="0.3">
      <c r="B123" s="19"/>
      <c r="E123" s="159"/>
      <c r="F123" s="90"/>
      <c r="G123" s="29"/>
      <c r="H123" s="29"/>
      <c r="I123" s="30"/>
      <c r="J123" s="19"/>
      <c r="K123" s="60"/>
      <c r="L123" s="19"/>
    </row>
    <row r="124" spans="2:12" x14ac:dyDescent="0.3">
      <c r="B124" s="19"/>
      <c r="E124" s="159"/>
      <c r="F124" s="90"/>
      <c r="G124" s="29"/>
      <c r="H124" s="29"/>
      <c r="I124" s="30"/>
      <c r="J124" s="19"/>
      <c r="K124" s="60"/>
      <c r="L124" s="19"/>
    </row>
    <row r="125" spans="2:12" x14ac:dyDescent="0.3">
      <c r="B125" s="19"/>
      <c r="E125" s="159"/>
      <c r="F125" s="90"/>
      <c r="G125" s="29"/>
      <c r="H125" s="29"/>
      <c r="I125" s="30"/>
      <c r="J125" s="19"/>
      <c r="K125" s="60"/>
      <c r="L125" s="19"/>
    </row>
    <row r="126" spans="2:12" x14ac:dyDescent="0.3">
      <c r="B126" s="19"/>
      <c r="E126" s="159"/>
      <c r="F126" s="90"/>
      <c r="G126" s="29"/>
      <c r="H126" s="29"/>
      <c r="I126" s="30"/>
      <c r="J126" s="19"/>
      <c r="K126" s="60"/>
      <c r="L126" s="19"/>
    </row>
    <row r="127" spans="2:12" x14ac:dyDescent="0.3">
      <c r="B127" s="19"/>
      <c r="E127" s="159"/>
      <c r="F127" s="90"/>
      <c r="G127" s="29"/>
      <c r="H127" s="29"/>
      <c r="I127" s="30"/>
      <c r="J127" s="19"/>
      <c r="K127" s="60"/>
      <c r="L127" s="19"/>
    </row>
    <row r="128" spans="2:12" x14ac:dyDescent="0.3">
      <c r="B128" s="19"/>
      <c r="E128" s="159"/>
      <c r="F128" s="90"/>
      <c r="G128" s="29"/>
      <c r="H128" s="29"/>
      <c r="I128" s="30"/>
      <c r="J128" s="19"/>
      <c r="K128" s="60"/>
      <c r="L128" s="19"/>
    </row>
    <row r="129" spans="2:12" x14ac:dyDescent="0.3">
      <c r="B129" s="19"/>
      <c r="E129" s="159"/>
      <c r="F129" s="90"/>
      <c r="L129" s="19"/>
    </row>
    <row r="130" spans="2:12" x14ac:dyDescent="0.3">
      <c r="B130" s="19"/>
      <c r="E130" s="159"/>
      <c r="F130" s="90"/>
      <c r="L130" s="19"/>
    </row>
  </sheetData>
  <sortState xmlns:xlrd2="http://schemas.microsoft.com/office/spreadsheetml/2017/richdata2" ref="B12:M65">
    <sortCondition ref="B12:B65"/>
  </sortState>
  <mergeCells count="19">
    <mergeCell ref="B72:D72"/>
    <mergeCell ref="B73:D73"/>
    <mergeCell ref="A6:F6"/>
    <mergeCell ref="A66:D66"/>
    <mergeCell ref="A67:D67"/>
    <mergeCell ref="A68:D68"/>
    <mergeCell ref="A7:F7"/>
    <mergeCell ref="A8:F8"/>
    <mergeCell ref="A9:F9"/>
    <mergeCell ref="A10:F10"/>
    <mergeCell ref="A11:B11"/>
    <mergeCell ref="G11:L11"/>
    <mergeCell ref="A1:M1"/>
    <mergeCell ref="A2:M2"/>
    <mergeCell ref="A3:M3"/>
    <mergeCell ref="A4:M4"/>
    <mergeCell ref="G8:L8"/>
    <mergeCell ref="M6:M7"/>
    <mergeCell ref="A5:M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45"/>
  <sheetViews>
    <sheetView zoomScaleNormal="100" zoomScaleSheetLayoutView="100" workbookViewId="0">
      <selection activeCell="G19" sqref="G19"/>
    </sheetView>
  </sheetViews>
  <sheetFormatPr defaultColWidth="9.109375" defaultRowHeight="14.4" x14ac:dyDescent="0.3"/>
  <cols>
    <col min="1" max="1" width="6.33203125" style="11" bestFit="1" customWidth="1"/>
    <col min="2" max="2" width="47.109375" style="12" customWidth="1"/>
    <col min="3" max="4" width="17.6640625" style="15" bestFit="1" customWidth="1"/>
    <col min="5" max="5" width="7.33203125" style="16" customWidth="1"/>
    <col min="6" max="6" width="17.109375" style="17" bestFit="1" customWidth="1"/>
    <col min="7" max="16384" width="9.109375" style="11"/>
  </cols>
  <sheetData>
    <row r="1" spans="1:7" ht="18" x14ac:dyDescent="0.35">
      <c r="A1" s="267" t="s">
        <v>75</v>
      </c>
      <c r="B1" s="267"/>
      <c r="C1" s="267"/>
      <c r="D1" s="267"/>
      <c r="E1" s="267"/>
      <c r="F1" s="267"/>
      <c r="G1" s="10"/>
    </row>
    <row r="2" spans="1:7" ht="18" x14ac:dyDescent="0.35">
      <c r="A2" s="267" t="s">
        <v>173</v>
      </c>
      <c r="B2" s="267"/>
      <c r="C2" s="267"/>
      <c r="D2" s="267"/>
      <c r="E2" s="267"/>
      <c r="F2" s="267"/>
      <c r="G2" s="10"/>
    </row>
    <row r="3" spans="1:7" ht="18" x14ac:dyDescent="0.35">
      <c r="A3" s="267" t="s">
        <v>77</v>
      </c>
      <c r="B3" s="267"/>
      <c r="C3" s="267"/>
      <c r="D3" s="267"/>
      <c r="E3" s="267"/>
      <c r="F3" s="267"/>
      <c r="G3" s="10"/>
    </row>
    <row r="4" spans="1:7" ht="18" x14ac:dyDescent="0.35">
      <c r="A4" s="267" t="s">
        <v>174</v>
      </c>
      <c r="B4" s="267"/>
      <c r="C4" s="267"/>
      <c r="D4" s="267"/>
      <c r="E4" s="267"/>
      <c r="F4" s="267"/>
    </row>
    <row r="5" spans="1:7" x14ac:dyDescent="0.3">
      <c r="A5" s="276"/>
      <c r="B5" s="276"/>
      <c r="C5" s="276"/>
      <c r="D5" s="276"/>
      <c r="E5" s="276"/>
      <c r="F5" s="276"/>
    </row>
    <row r="6" spans="1:7" x14ac:dyDescent="0.3">
      <c r="A6" s="268"/>
      <c r="B6" s="270" t="s">
        <v>175</v>
      </c>
      <c r="C6" s="274" t="s">
        <v>90</v>
      </c>
      <c r="D6" s="275"/>
      <c r="E6" s="270" t="s">
        <v>176</v>
      </c>
      <c r="F6" s="272" t="s">
        <v>177</v>
      </c>
    </row>
    <row r="7" spans="1:7" s="12" customFormat="1" ht="15" thickBot="1" x14ac:dyDescent="0.35">
      <c r="A7" s="269"/>
      <c r="B7" s="271"/>
      <c r="C7" s="170" t="s">
        <v>49</v>
      </c>
      <c r="D7" s="170" t="s">
        <v>50</v>
      </c>
      <c r="E7" s="271"/>
      <c r="F7" s="273"/>
    </row>
    <row r="8" spans="1:7" s="12" customFormat="1" ht="15" thickTop="1" x14ac:dyDescent="0.3">
      <c r="A8" s="171">
        <v>1</v>
      </c>
      <c r="B8" s="172" t="s">
        <v>51</v>
      </c>
      <c r="C8" s="171" t="s">
        <v>178</v>
      </c>
      <c r="D8" s="171" t="s">
        <v>179</v>
      </c>
      <c r="E8" s="173" t="s">
        <v>180</v>
      </c>
      <c r="F8" s="174">
        <v>635.58000000000004</v>
      </c>
    </row>
    <row r="9" spans="1:7" x14ac:dyDescent="0.3">
      <c r="A9" s="64">
        <v>2</v>
      </c>
      <c r="B9" s="67" t="s">
        <v>70</v>
      </c>
      <c r="C9" s="64" t="s">
        <v>181</v>
      </c>
      <c r="D9" s="64" t="s">
        <v>182</v>
      </c>
      <c r="E9" s="113" t="s">
        <v>183</v>
      </c>
      <c r="F9" s="65">
        <v>9739.76</v>
      </c>
    </row>
    <row r="10" spans="1:7" x14ac:dyDescent="0.3">
      <c r="A10" s="64">
        <v>3</v>
      </c>
      <c r="B10" s="67" t="s">
        <v>51</v>
      </c>
      <c r="C10" s="64" t="s">
        <v>184</v>
      </c>
      <c r="D10" s="64" t="s">
        <v>185</v>
      </c>
      <c r="E10" s="113" t="s">
        <v>180</v>
      </c>
      <c r="F10" s="65">
        <v>23.39</v>
      </c>
    </row>
    <row r="11" spans="1:7" x14ac:dyDescent="0.3">
      <c r="A11" s="64">
        <v>4</v>
      </c>
      <c r="B11" s="67" t="s">
        <v>51</v>
      </c>
      <c r="C11" s="64" t="s">
        <v>186</v>
      </c>
      <c r="D11" s="64" t="s">
        <v>187</v>
      </c>
      <c r="E11" s="113" t="s">
        <v>180</v>
      </c>
      <c r="F11" s="65">
        <v>6311.18</v>
      </c>
    </row>
    <row r="12" spans="1:7" x14ac:dyDescent="0.3">
      <c r="A12" s="64">
        <v>5</v>
      </c>
      <c r="B12" s="67" t="s">
        <v>51</v>
      </c>
      <c r="C12" s="64" t="s">
        <v>188</v>
      </c>
      <c r="D12" s="64" t="s">
        <v>189</v>
      </c>
      <c r="E12" s="113" t="s">
        <v>180</v>
      </c>
      <c r="F12" s="65">
        <v>48.22</v>
      </c>
    </row>
    <row r="13" spans="1:7" x14ac:dyDescent="0.3">
      <c r="A13" s="64">
        <v>6</v>
      </c>
      <c r="B13" s="67" t="s">
        <v>51</v>
      </c>
      <c r="C13" s="64" t="s">
        <v>190</v>
      </c>
      <c r="D13" s="64" t="s">
        <v>191</v>
      </c>
      <c r="E13" s="113" t="s">
        <v>180</v>
      </c>
      <c r="F13" s="65">
        <v>68.75</v>
      </c>
    </row>
    <row r="14" spans="1:7" x14ac:dyDescent="0.3">
      <c r="A14" s="64">
        <v>7</v>
      </c>
      <c r="B14" s="67" t="s">
        <v>51</v>
      </c>
      <c r="C14" s="64" t="s">
        <v>192</v>
      </c>
      <c r="D14" s="64" t="s">
        <v>188</v>
      </c>
      <c r="E14" s="113" t="s">
        <v>180</v>
      </c>
      <c r="F14" s="65">
        <v>204.94</v>
      </c>
    </row>
    <row r="15" spans="1:7" x14ac:dyDescent="0.3">
      <c r="A15" s="64">
        <v>8</v>
      </c>
      <c r="B15" s="67" t="s">
        <v>51</v>
      </c>
      <c r="C15" s="64" t="s">
        <v>193</v>
      </c>
      <c r="D15" s="64" t="s">
        <v>194</v>
      </c>
      <c r="E15" s="113" t="s">
        <v>180</v>
      </c>
      <c r="F15" s="65">
        <v>3835.08</v>
      </c>
    </row>
    <row r="16" spans="1:7" x14ac:dyDescent="0.3">
      <c r="A16" s="64">
        <v>9</v>
      </c>
      <c r="B16" s="67" t="s">
        <v>51</v>
      </c>
      <c r="C16" s="64" t="s">
        <v>195</v>
      </c>
      <c r="D16" s="64" t="s">
        <v>196</v>
      </c>
      <c r="E16" s="113" t="s">
        <v>180</v>
      </c>
      <c r="F16" s="65">
        <v>5931.05</v>
      </c>
    </row>
    <row r="17" spans="1:6" x14ac:dyDescent="0.3">
      <c r="A17" s="64">
        <v>10</v>
      </c>
      <c r="B17" s="67" t="s">
        <v>51</v>
      </c>
      <c r="C17" s="64" t="s">
        <v>197</v>
      </c>
      <c r="D17" s="64" t="s">
        <v>198</v>
      </c>
      <c r="E17" s="113" t="s">
        <v>180</v>
      </c>
      <c r="F17" s="65">
        <v>732.31</v>
      </c>
    </row>
    <row r="18" spans="1:6" x14ac:dyDescent="0.3">
      <c r="A18" s="64">
        <v>11</v>
      </c>
      <c r="B18" s="67" t="s">
        <v>199</v>
      </c>
      <c r="C18" s="64" t="s">
        <v>200</v>
      </c>
      <c r="D18" s="64" t="s">
        <v>201</v>
      </c>
      <c r="E18" s="113" t="s">
        <v>180</v>
      </c>
      <c r="F18" s="65">
        <v>30.9</v>
      </c>
    </row>
    <row r="19" spans="1:6" x14ac:dyDescent="0.3">
      <c r="A19" s="64">
        <v>12</v>
      </c>
      <c r="B19" s="67" t="s">
        <v>51</v>
      </c>
      <c r="C19" s="64" t="s">
        <v>202</v>
      </c>
      <c r="D19" s="64" t="s">
        <v>203</v>
      </c>
      <c r="E19" s="113" t="s">
        <v>180</v>
      </c>
      <c r="F19" s="65">
        <v>137.5</v>
      </c>
    </row>
    <row r="20" spans="1:6" x14ac:dyDescent="0.3">
      <c r="A20" s="64">
        <v>13</v>
      </c>
      <c r="B20" s="67" t="s">
        <v>51</v>
      </c>
      <c r="C20" s="64" t="s">
        <v>204</v>
      </c>
      <c r="D20" s="64" t="s">
        <v>205</v>
      </c>
      <c r="E20" s="113" t="s">
        <v>180</v>
      </c>
      <c r="F20" s="65">
        <v>3.5800000000000098</v>
      </c>
    </row>
    <row r="21" spans="1:6" x14ac:dyDescent="0.3">
      <c r="A21" s="64">
        <v>14</v>
      </c>
      <c r="B21" s="67" t="s">
        <v>51</v>
      </c>
      <c r="C21" s="64" t="s">
        <v>206</v>
      </c>
      <c r="D21" s="64" t="s">
        <v>207</v>
      </c>
      <c r="E21" s="113" t="s">
        <v>180</v>
      </c>
      <c r="F21" s="65">
        <v>862.06</v>
      </c>
    </row>
    <row r="22" spans="1:6" x14ac:dyDescent="0.3">
      <c r="A22" s="64">
        <v>15</v>
      </c>
      <c r="B22" s="67" t="s">
        <v>208</v>
      </c>
      <c r="C22" s="64" t="s">
        <v>209</v>
      </c>
      <c r="D22" s="64" t="s">
        <v>210</v>
      </c>
      <c r="E22" s="113" t="s">
        <v>180</v>
      </c>
      <c r="F22" s="65">
        <v>449.21</v>
      </c>
    </row>
    <row r="23" spans="1:6" x14ac:dyDescent="0.3">
      <c r="A23" s="64">
        <v>16</v>
      </c>
      <c r="B23" s="67" t="s">
        <v>199</v>
      </c>
      <c r="C23" s="64" t="s">
        <v>211</v>
      </c>
      <c r="D23" s="64" t="s">
        <v>212</v>
      </c>
      <c r="E23" s="113" t="s">
        <v>180</v>
      </c>
      <c r="F23" s="65">
        <v>20.53</v>
      </c>
    </row>
    <row r="24" spans="1:6" x14ac:dyDescent="0.3">
      <c r="A24" s="64">
        <v>17</v>
      </c>
      <c r="B24" s="67" t="s">
        <v>51</v>
      </c>
      <c r="C24" s="64" t="s">
        <v>213</v>
      </c>
      <c r="D24" s="64" t="s">
        <v>214</v>
      </c>
      <c r="E24" s="113" t="s">
        <v>180</v>
      </c>
      <c r="F24" s="65">
        <v>3583.84</v>
      </c>
    </row>
    <row r="25" spans="1:6" x14ac:dyDescent="0.3">
      <c r="A25" s="64">
        <v>18</v>
      </c>
      <c r="B25" s="67" t="s">
        <v>51</v>
      </c>
      <c r="C25" s="64" t="s">
        <v>215</v>
      </c>
      <c r="D25" s="64" t="s">
        <v>216</v>
      </c>
      <c r="E25" s="113" t="s">
        <v>180</v>
      </c>
      <c r="F25" s="65">
        <v>192.72</v>
      </c>
    </row>
    <row r="26" spans="1:6" x14ac:dyDescent="0.3">
      <c r="A26" s="64">
        <v>19</v>
      </c>
      <c r="B26" s="67" t="s">
        <v>51</v>
      </c>
      <c r="C26" s="64" t="s">
        <v>217</v>
      </c>
      <c r="D26" s="64" t="s">
        <v>218</v>
      </c>
      <c r="E26" s="113" t="s">
        <v>180</v>
      </c>
      <c r="F26" s="65">
        <v>627.94000000000005</v>
      </c>
    </row>
    <row r="27" spans="1:6" x14ac:dyDescent="0.3">
      <c r="A27" s="64">
        <v>20</v>
      </c>
      <c r="B27" s="67" t="s">
        <v>219</v>
      </c>
      <c r="C27" s="64" t="s">
        <v>220</v>
      </c>
      <c r="D27" s="64" t="s">
        <v>221</v>
      </c>
      <c r="E27" s="113" t="s">
        <v>180</v>
      </c>
      <c r="F27" s="65">
        <v>174.36</v>
      </c>
    </row>
    <row r="28" spans="1:6" x14ac:dyDescent="0.3">
      <c r="A28" s="64">
        <v>21</v>
      </c>
      <c r="B28" s="67" t="s">
        <v>51</v>
      </c>
      <c r="C28" s="64" t="s">
        <v>222</v>
      </c>
      <c r="D28" s="64" t="s">
        <v>223</v>
      </c>
      <c r="E28" s="113" t="s">
        <v>180</v>
      </c>
      <c r="F28" s="65">
        <v>3366.38</v>
      </c>
    </row>
    <row r="29" spans="1:6" x14ac:dyDescent="0.3">
      <c r="A29" s="64">
        <v>22</v>
      </c>
      <c r="B29" s="67" t="s">
        <v>51</v>
      </c>
      <c r="C29" s="64" t="s">
        <v>224</v>
      </c>
      <c r="D29" s="64" t="s">
        <v>225</v>
      </c>
      <c r="E29" s="113" t="s">
        <v>180</v>
      </c>
      <c r="F29" s="65">
        <v>5.2099999999999902</v>
      </c>
    </row>
    <row r="30" spans="1:6" x14ac:dyDescent="0.3">
      <c r="A30" s="64">
        <v>23</v>
      </c>
      <c r="B30" s="67" t="s">
        <v>51</v>
      </c>
      <c r="C30" s="64" t="s">
        <v>226</v>
      </c>
      <c r="D30" s="64" t="s">
        <v>227</v>
      </c>
      <c r="E30" s="113" t="s">
        <v>180</v>
      </c>
      <c r="F30" s="65">
        <v>38.299999999999997</v>
      </c>
    </row>
    <row r="31" spans="1:6" x14ac:dyDescent="0.3">
      <c r="A31" s="64">
        <v>24</v>
      </c>
      <c r="B31" s="67" t="s">
        <v>228</v>
      </c>
      <c r="C31" s="64" t="s">
        <v>229</v>
      </c>
      <c r="D31" s="64" t="s">
        <v>230</v>
      </c>
      <c r="E31" s="113" t="s">
        <v>180</v>
      </c>
      <c r="F31" s="65">
        <v>211.86</v>
      </c>
    </row>
    <row r="32" spans="1:6" x14ac:dyDescent="0.3">
      <c r="A32" s="64">
        <v>25</v>
      </c>
      <c r="B32" s="67" t="s">
        <v>51</v>
      </c>
      <c r="C32" s="64" t="s">
        <v>231</v>
      </c>
      <c r="D32" s="64" t="s">
        <v>232</v>
      </c>
      <c r="E32" s="113" t="s">
        <v>180</v>
      </c>
      <c r="F32" s="65">
        <v>358.17</v>
      </c>
    </row>
    <row r="33" spans="1:6" x14ac:dyDescent="0.3">
      <c r="A33" s="64">
        <v>26</v>
      </c>
      <c r="B33" s="67" t="s">
        <v>228</v>
      </c>
      <c r="C33" s="64" t="s">
        <v>233</v>
      </c>
      <c r="D33" s="64" t="s">
        <v>234</v>
      </c>
      <c r="E33" s="113" t="s">
        <v>180</v>
      </c>
      <c r="F33" s="65">
        <v>348.72</v>
      </c>
    </row>
    <row r="34" spans="1:6" x14ac:dyDescent="0.3">
      <c r="A34" s="64">
        <v>27</v>
      </c>
      <c r="B34" s="67" t="s">
        <v>51</v>
      </c>
      <c r="C34" s="64" t="s">
        <v>235</v>
      </c>
      <c r="D34" s="64" t="s">
        <v>236</v>
      </c>
      <c r="E34" s="113" t="s">
        <v>180</v>
      </c>
      <c r="F34" s="65">
        <v>376.47</v>
      </c>
    </row>
    <row r="35" spans="1:6" x14ac:dyDescent="0.3">
      <c r="A35" s="64">
        <v>28</v>
      </c>
      <c r="B35" s="67" t="s">
        <v>219</v>
      </c>
      <c r="C35" s="64" t="s">
        <v>237</v>
      </c>
      <c r="D35" s="64" t="s">
        <v>238</v>
      </c>
      <c r="E35" s="113" t="s">
        <v>180</v>
      </c>
      <c r="F35" s="65">
        <v>14900.86</v>
      </c>
    </row>
    <row r="36" spans="1:6" x14ac:dyDescent="0.3">
      <c r="A36" s="64">
        <v>29</v>
      </c>
      <c r="B36" s="67" t="s">
        <v>199</v>
      </c>
      <c r="C36" s="64" t="s">
        <v>239</v>
      </c>
      <c r="D36" s="64" t="s">
        <v>240</v>
      </c>
      <c r="E36" s="113" t="s">
        <v>180</v>
      </c>
      <c r="F36" s="65">
        <v>40.6</v>
      </c>
    </row>
    <row r="37" spans="1:6" x14ac:dyDescent="0.3">
      <c r="A37" s="64">
        <v>30</v>
      </c>
      <c r="B37" s="67" t="s">
        <v>51</v>
      </c>
      <c r="C37" s="64" t="s">
        <v>241</v>
      </c>
      <c r="D37" s="64" t="s">
        <v>242</v>
      </c>
      <c r="E37" s="113" t="s">
        <v>180</v>
      </c>
      <c r="F37" s="65">
        <v>304.99</v>
      </c>
    </row>
    <row r="38" spans="1:6" x14ac:dyDescent="0.3">
      <c r="A38" s="64">
        <v>31</v>
      </c>
      <c r="B38" s="67" t="s">
        <v>51</v>
      </c>
      <c r="C38" s="64" t="s">
        <v>243</v>
      </c>
      <c r="D38" s="64" t="s">
        <v>244</v>
      </c>
      <c r="E38" s="113" t="s">
        <v>180</v>
      </c>
      <c r="F38" s="65">
        <v>12.4</v>
      </c>
    </row>
    <row r="39" spans="1:6" x14ac:dyDescent="0.3">
      <c r="A39" s="64">
        <v>32</v>
      </c>
      <c r="B39" s="67" t="s">
        <v>228</v>
      </c>
      <c r="C39" s="64" t="s">
        <v>245</v>
      </c>
      <c r="D39" s="64" t="s">
        <v>246</v>
      </c>
      <c r="E39" s="113" t="s">
        <v>183</v>
      </c>
      <c r="F39" s="65">
        <v>477.37</v>
      </c>
    </row>
    <row r="40" spans="1:6" x14ac:dyDescent="0.3">
      <c r="A40" s="64">
        <v>33</v>
      </c>
      <c r="B40" s="67" t="s">
        <v>247</v>
      </c>
      <c r="C40" s="64" t="s">
        <v>248</v>
      </c>
      <c r="D40" s="64" t="s">
        <v>249</v>
      </c>
      <c r="E40" s="113" t="s">
        <v>183</v>
      </c>
      <c r="F40" s="65">
        <v>1100.08</v>
      </c>
    </row>
    <row r="41" spans="1:6" x14ac:dyDescent="0.3">
      <c r="A41" s="64">
        <v>34</v>
      </c>
      <c r="B41" s="67" t="s">
        <v>247</v>
      </c>
      <c r="C41" s="64" t="s">
        <v>250</v>
      </c>
      <c r="D41" s="64" t="s">
        <v>205</v>
      </c>
      <c r="E41" s="113" t="s">
        <v>180</v>
      </c>
      <c r="F41" s="65">
        <v>157.02000000000001</v>
      </c>
    </row>
    <row r="42" spans="1:6" x14ac:dyDescent="0.3">
      <c r="A42" s="64">
        <v>35</v>
      </c>
      <c r="B42" s="67" t="s">
        <v>199</v>
      </c>
      <c r="C42" s="64" t="s">
        <v>251</v>
      </c>
      <c r="D42" s="64" t="s">
        <v>252</v>
      </c>
      <c r="E42" s="113" t="s">
        <v>180</v>
      </c>
      <c r="F42" s="65">
        <v>108.74</v>
      </c>
    </row>
    <row r="43" spans="1:6" x14ac:dyDescent="0.3">
      <c r="A43" s="64">
        <v>36</v>
      </c>
      <c r="B43" s="67" t="s">
        <v>208</v>
      </c>
      <c r="C43" s="64" t="s">
        <v>253</v>
      </c>
      <c r="D43" s="64" t="s">
        <v>254</v>
      </c>
      <c r="E43" s="113" t="s">
        <v>180</v>
      </c>
      <c r="F43" s="65">
        <v>127.26</v>
      </c>
    </row>
    <row r="44" spans="1:6" x14ac:dyDescent="0.3">
      <c r="A44" s="64">
        <v>37</v>
      </c>
      <c r="B44" s="67" t="s">
        <v>70</v>
      </c>
      <c r="C44" s="64" t="s">
        <v>255</v>
      </c>
      <c r="D44" s="64" t="s">
        <v>221</v>
      </c>
      <c r="E44" s="113" t="s">
        <v>180</v>
      </c>
      <c r="F44" s="65">
        <v>4190.2299999999996</v>
      </c>
    </row>
    <row r="45" spans="1:6" x14ac:dyDescent="0.3">
      <c r="A45" s="64">
        <v>38</v>
      </c>
      <c r="B45" s="67" t="s">
        <v>51</v>
      </c>
      <c r="C45" s="64" t="s">
        <v>256</v>
      </c>
      <c r="D45" s="64" t="s">
        <v>257</v>
      </c>
      <c r="E45" s="113" t="s">
        <v>180</v>
      </c>
      <c r="F45" s="65">
        <v>14946.7</v>
      </c>
    </row>
    <row r="46" spans="1:6" x14ac:dyDescent="0.3">
      <c r="A46" s="64">
        <v>39</v>
      </c>
      <c r="B46" s="67" t="s">
        <v>51</v>
      </c>
      <c r="C46" s="64" t="s">
        <v>258</v>
      </c>
      <c r="D46" s="64" t="s">
        <v>259</v>
      </c>
      <c r="E46" s="113" t="s">
        <v>180</v>
      </c>
      <c r="F46" s="65">
        <v>1315.81</v>
      </c>
    </row>
    <row r="47" spans="1:6" x14ac:dyDescent="0.3">
      <c r="A47" s="64">
        <v>40</v>
      </c>
      <c r="B47" s="67" t="s">
        <v>51</v>
      </c>
      <c r="C47" s="64" t="s">
        <v>260</v>
      </c>
      <c r="D47" s="64" t="s">
        <v>261</v>
      </c>
      <c r="E47" s="113" t="s">
        <v>180</v>
      </c>
      <c r="F47" s="65">
        <v>5053.29</v>
      </c>
    </row>
    <row r="48" spans="1:6" ht="28.8" x14ac:dyDescent="0.3">
      <c r="A48" s="64">
        <v>41</v>
      </c>
      <c r="B48" s="67" t="s">
        <v>262</v>
      </c>
      <c r="C48" s="64" t="s">
        <v>263</v>
      </c>
      <c r="D48" s="64" t="s">
        <v>264</v>
      </c>
      <c r="E48" s="113" t="s">
        <v>180</v>
      </c>
      <c r="F48" s="65">
        <v>707.77</v>
      </c>
    </row>
    <row r="49" spans="1:6" x14ac:dyDescent="0.3">
      <c r="A49" s="64">
        <v>42</v>
      </c>
      <c r="B49" s="67" t="s">
        <v>51</v>
      </c>
      <c r="C49" s="64" t="s">
        <v>265</v>
      </c>
      <c r="D49" s="64" t="s">
        <v>266</v>
      </c>
      <c r="E49" s="113" t="s">
        <v>180</v>
      </c>
      <c r="F49" s="65">
        <v>888.94</v>
      </c>
    </row>
    <row r="50" spans="1:6" x14ac:dyDescent="0.3">
      <c r="A50" s="64">
        <v>43</v>
      </c>
      <c r="B50" s="67" t="s">
        <v>51</v>
      </c>
      <c r="C50" s="64" t="s">
        <v>267</v>
      </c>
      <c r="D50" s="64" t="s">
        <v>268</v>
      </c>
      <c r="E50" s="113" t="s">
        <v>180</v>
      </c>
      <c r="F50" s="65">
        <v>576.97</v>
      </c>
    </row>
    <row r="51" spans="1:6" x14ac:dyDescent="0.3">
      <c r="A51" s="64">
        <v>44</v>
      </c>
      <c r="B51" s="67" t="s">
        <v>51</v>
      </c>
      <c r="C51" s="64" t="s">
        <v>269</v>
      </c>
      <c r="D51" s="64" t="s">
        <v>270</v>
      </c>
      <c r="E51" s="113" t="s">
        <v>180</v>
      </c>
      <c r="F51" s="65">
        <v>1.6300000000000101</v>
      </c>
    </row>
    <row r="52" spans="1:6" x14ac:dyDescent="0.3">
      <c r="A52" s="64">
        <v>45</v>
      </c>
      <c r="B52" s="67" t="s">
        <v>51</v>
      </c>
      <c r="C52" s="64" t="s">
        <v>56</v>
      </c>
      <c r="D52" s="64" t="s">
        <v>57</v>
      </c>
      <c r="E52" s="113" t="s">
        <v>183</v>
      </c>
      <c r="F52" s="65">
        <v>25797.31</v>
      </c>
    </row>
    <row r="53" spans="1:6" x14ac:dyDescent="0.3">
      <c r="A53" s="64">
        <v>46</v>
      </c>
      <c r="B53" s="67" t="s">
        <v>51</v>
      </c>
      <c r="C53" s="64" t="s">
        <v>271</v>
      </c>
      <c r="D53" s="64" t="s">
        <v>272</v>
      </c>
      <c r="E53" s="113" t="s">
        <v>180</v>
      </c>
      <c r="F53" s="65">
        <v>34.65</v>
      </c>
    </row>
    <row r="54" spans="1:6" x14ac:dyDescent="0.3">
      <c r="A54" s="64">
        <v>47</v>
      </c>
      <c r="B54" s="67" t="s">
        <v>273</v>
      </c>
      <c r="C54" s="64" t="s">
        <v>274</v>
      </c>
      <c r="D54" s="64" t="s">
        <v>268</v>
      </c>
      <c r="E54" s="113" t="s">
        <v>180</v>
      </c>
      <c r="F54" s="65">
        <v>292.05</v>
      </c>
    </row>
    <row r="55" spans="1:6" x14ac:dyDescent="0.3">
      <c r="A55" s="64">
        <v>48</v>
      </c>
      <c r="B55" s="67" t="s">
        <v>51</v>
      </c>
      <c r="C55" s="64" t="s">
        <v>275</v>
      </c>
      <c r="D55" s="64" t="s">
        <v>276</v>
      </c>
      <c r="E55" s="113" t="s">
        <v>180</v>
      </c>
      <c r="F55" s="65">
        <v>6021.8</v>
      </c>
    </row>
    <row r="56" spans="1:6" x14ac:dyDescent="0.3">
      <c r="A56" s="64">
        <v>49</v>
      </c>
      <c r="B56" s="67" t="s">
        <v>199</v>
      </c>
      <c r="C56" s="64" t="s">
        <v>277</v>
      </c>
      <c r="D56" s="64" t="s">
        <v>278</v>
      </c>
      <c r="E56" s="113" t="s">
        <v>183</v>
      </c>
      <c r="F56" s="65">
        <v>70.150000000000006</v>
      </c>
    </row>
    <row r="57" spans="1:6" x14ac:dyDescent="0.3">
      <c r="A57" s="64">
        <v>50</v>
      </c>
      <c r="B57" s="67" t="s">
        <v>51</v>
      </c>
      <c r="C57" s="64" t="s">
        <v>279</v>
      </c>
      <c r="D57" s="64" t="s">
        <v>234</v>
      </c>
      <c r="E57" s="113" t="s">
        <v>180</v>
      </c>
      <c r="F57" s="65">
        <v>7514.85</v>
      </c>
    </row>
    <row r="58" spans="1:6" x14ac:dyDescent="0.3">
      <c r="A58" s="64">
        <v>51</v>
      </c>
      <c r="B58" s="67" t="s">
        <v>51</v>
      </c>
      <c r="C58" s="64" t="s">
        <v>280</v>
      </c>
      <c r="D58" s="64" t="s">
        <v>281</v>
      </c>
      <c r="E58" s="113" t="s">
        <v>183</v>
      </c>
      <c r="F58" s="65">
        <v>700.3</v>
      </c>
    </row>
    <row r="59" spans="1:6" x14ac:dyDescent="0.3">
      <c r="A59" s="64">
        <v>52</v>
      </c>
      <c r="B59" s="67" t="s">
        <v>228</v>
      </c>
      <c r="C59" s="64" t="s">
        <v>282</v>
      </c>
      <c r="D59" s="64" t="s">
        <v>283</v>
      </c>
      <c r="E59" s="113" t="s">
        <v>183</v>
      </c>
      <c r="F59" s="65">
        <v>211.86</v>
      </c>
    </row>
    <row r="60" spans="1:6" x14ac:dyDescent="0.3">
      <c r="A60" s="64">
        <v>53</v>
      </c>
      <c r="B60" s="67" t="s">
        <v>219</v>
      </c>
      <c r="C60" s="64" t="s">
        <v>284</v>
      </c>
      <c r="D60" s="64" t="s">
        <v>285</v>
      </c>
      <c r="E60" s="113" t="s">
        <v>180</v>
      </c>
      <c r="F60" s="65">
        <v>1.6099999999999901</v>
      </c>
    </row>
    <row r="61" spans="1:6" x14ac:dyDescent="0.3">
      <c r="A61" s="64">
        <v>54</v>
      </c>
      <c r="B61" s="67" t="s">
        <v>51</v>
      </c>
      <c r="C61" s="64" t="s">
        <v>286</v>
      </c>
      <c r="D61" s="64" t="s">
        <v>287</v>
      </c>
      <c r="E61" s="113" t="s">
        <v>180</v>
      </c>
      <c r="F61" s="65">
        <v>1.23999999999999</v>
      </c>
    </row>
    <row r="62" spans="1:6" x14ac:dyDescent="0.3">
      <c r="A62" s="64">
        <v>55</v>
      </c>
      <c r="B62" s="67" t="s">
        <v>199</v>
      </c>
      <c r="C62" s="64" t="s">
        <v>286</v>
      </c>
      <c r="D62" s="64" t="s">
        <v>288</v>
      </c>
      <c r="E62" s="113" t="s">
        <v>183</v>
      </c>
      <c r="F62" s="65">
        <v>19.64</v>
      </c>
    </row>
    <row r="63" spans="1:6" x14ac:dyDescent="0.3">
      <c r="A63" s="64">
        <v>56</v>
      </c>
      <c r="B63" s="67" t="s">
        <v>51</v>
      </c>
      <c r="C63" s="64" t="s">
        <v>286</v>
      </c>
      <c r="D63" s="64" t="s">
        <v>67</v>
      </c>
      <c r="E63" s="113" t="s">
        <v>180</v>
      </c>
      <c r="F63" s="65">
        <v>119.57</v>
      </c>
    </row>
    <row r="64" spans="1:6" x14ac:dyDescent="0.3">
      <c r="A64" s="64">
        <v>57</v>
      </c>
      <c r="B64" s="67" t="s">
        <v>199</v>
      </c>
      <c r="C64" s="64" t="s">
        <v>286</v>
      </c>
      <c r="D64" s="64" t="s">
        <v>289</v>
      </c>
      <c r="E64" s="113" t="s">
        <v>183</v>
      </c>
      <c r="F64" s="65">
        <v>1717.88</v>
      </c>
    </row>
    <row r="65" spans="1:6" x14ac:dyDescent="0.3">
      <c r="A65" s="64">
        <v>58</v>
      </c>
      <c r="B65" s="67" t="s">
        <v>247</v>
      </c>
      <c r="C65" s="64" t="s">
        <v>290</v>
      </c>
      <c r="D65" s="64" t="s">
        <v>291</v>
      </c>
      <c r="E65" s="113" t="s">
        <v>183</v>
      </c>
      <c r="F65" s="65">
        <v>1521.97</v>
      </c>
    </row>
    <row r="66" spans="1:6" x14ac:dyDescent="0.3">
      <c r="A66" s="64">
        <v>59</v>
      </c>
      <c r="B66" s="67" t="s">
        <v>228</v>
      </c>
      <c r="C66" s="64" t="s">
        <v>292</v>
      </c>
      <c r="D66" s="64" t="s">
        <v>293</v>
      </c>
      <c r="E66" s="113" t="s">
        <v>183</v>
      </c>
      <c r="F66" s="65">
        <v>662.37</v>
      </c>
    </row>
    <row r="67" spans="1:6" x14ac:dyDescent="0.3">
      <c r="A67" s="64">
        <v>60</v>
      </c>
      <c r="B67" s="67" t="s">
        <v>51</v>
      </c>
      <c r="C67" s="64" t="s">
        <v>294</v>
      </c>
      <c r="D67" s="64" t="s">
        <v>295</v>
      </c>
      <c r="E67" s="113" t="s">
        <v>180</v>
      </c>
      <c r="F67" s="65">
        <v>593.73</v>
      </c>
    </row>
    <row r="68" spans="1:6" x14ac:dyDescent="0.3">
      <c r="A68" s="64">
        <v>61</v>
      </c>
      <c r="B68" s="67" t="s">
        <v>199</v>
      </c>
      <c r="C68" s="64" t="s">
        <v>296</v>
      </c>
      <c r="D68" s="64" t="s">
        <v>297</v>
      </c>
      <c r="E68" s="113" t="s">
        <v>180</v>
      </c>
      <c r="F68" s="65">
        <v>307.70999999999998</v>
      </c>
    </row>
    <row r="69" spans="1:6" x14ac:dyDescent="0.3">
      <c r="A69" s="64">
        <v>62</v>
      </c>
      <c r="B69" s="67" t="s">
        <v>70</v>
      </c>
      <c r="C69" s="64" t="s">
        <v>298</v>
      </c>
      <c r="D69" s="64" t="s">
        <v>205</v>
      </c>
      <c r="E69" s="113" t="s">
        <v>180</v>
      </c>
      <c r="F69" s="65">
        <v>7092.24</v>
      </c>
    </row>
    <row r="70" spans="1:6" x14ac:dyDescent="0.3">
      <c r="A70" s="64">
        <v>63</v>
      </c>
      <c r="B70" s="67" t="s">
        <v>199</v>
      </c>
      <c r="C70" s="64" t="s">
        <v>299</v>
      </c>
      <c r="D70" s="64" t="s">
        <v>65</v>
      </c>
      <c r="E70" s="113" t="s">
        <v>180</v>
      </c>
      <c r="F70" s="65">
        <v>89.320000000000107</v>
      </c>
    </row>
    <row r="71" spans="1:6" x14ac:dyDescent="0.3">
      <c r="A71" s="64">
        <v>64</v>
      </c>
      <c r="B71" s="67" t="s">
        <v>51</v>
      </c>
      <c r="C71" s="64" t="s">
        <v>300</v>
      </c>
      <c r="D71" s="64" t="s">
        <v>289</v>
      </c>
      <c r="E71" s="113" t="s">
        <v>180</v>
      </c>
      <c r="F71" s="65">
        <v>22.399999999999899</v>
      </c>
    </row>
    <row r="72" spans="1:6" x14ac:dyDescent="0.3">
      <c r="A72" s="64">
        <v>65</v>
      </c>
      <c r="B72" s="67" t="s">
        <v>51</v>
      </c>
      <c r="C72" s="64" t="s">
        <v>301</v>
      </c>
      <c r="D72" s="64" t="s">
        <v>302</v>
      </c>
      <c r="E72" s="113" t="s">
        <v>180</v>
      </c>
      <c r="F72" s="65">
        <v>316.92</v>
      </c>
    </row>
    <row r="73" spans="1:6" x14ac:dyDescent="0.3">
      <c r="A73" s="64">
        <v>66</v>
      </c>
      <c r="B73" s="67" t="s">
        <v>199</v>
      </c>
      <c r="C73" s="64" t="s">
        <v>303</v>
      </c>
      <c r="D73" s="64" t="s">
        <v>304</v>
      </c>
      <c r="E73" s="113" t="s">
        <v>180</v>
      </c>
      <c r="F73" s="65">
        <v>10.77</v>
      </c>
    </row>
    <row r="74" spans="1:6" x14ac:dyDescent="0.3">
      <c r="A74" s="64">
        <v>67</v>
      </c>
      <c r="B74" s="67" t="s">
        <v>51</v>
      </c>
      <c r="C74" s="64" t="s">
        <v>305</v>
      </c>
      <c r="D74" s="64" t="s">
        <v>306</v>
      </c>
      <c r="E74" s="113" t="s">
        <v>180</v>
      </c>
      <c r="F74" s="65">
        <v>13869.16</v>
      </c>
    </row>
    <row r="75" spans="1:6" x14ac:dyDescent="0.3">
      <c r="A75" s="64">
        <v>68</v>
      </c>
      <c r="B75" s="67" t="s">
        <v>219</v>
      </c>
      <c r="C75" s="64" t="s">
        <v>307</v>
      </c>
      <c r="D75" s="64" t="s">
        <v>308</v>
      </c>
      <c r="E75" s="113" t="s">
        <v>180</v>
      </c>
      <c r="F75" s="65">
        <v>329.01</v>
      </c>
    </row>
    <row r="76" spans="1:6" x14ac:dyDescent="0.3">
      <c r="A76" s="64">
        <v>69</v>
      </c>
      <c r="B76" s="67" t="s">
        <v>51</v>
      </c>
      <c r="C76" s="64" t="s">
        <v>309</v>
      </c>
      <c r="D76" s="64" t="s">
        <v>310</v>
      </c>
      <c r="E76" s="113" t="s">
        <v>180</v>
      </c>
      <c r="F76" s="65">
        <v>2003.21</v>
      </c>
    </row>
    <row r="77" spans="1:6" x14ac:dyDescent="0.3">
      <c r="A77" s="64">
        <v>70</v>
      </c>
      <c r="B77" s="67" t="s">
        <v>219</v>
      </c>
      <c r="C77" s="64" t="s">
        <v>311</v>
      </c>
      <c r="D77" s="64" t="s">
        <v>312</v>
      </c>
      <c r="E77" s="113" t="s">
        <v>180</v>
      </c>
      <c r="F77" s="65">
        <v>9946.58</v>
      </c>
    </row>
    <row r="78" spans="1:6" x14ac:dyDescent="0.3">
      <c r="A78" s="64">
        <v>71</v>
      </c>
      <c r="B78" s="67" t="s">
        <v>51</v>
      </c>
      <c r="C78" s="64" t="s">
        <v>313</v>
      </c>
      <c r="D78" s="64" t="s">
        <v>314</v>
      </c>
      <c r="E78" s="113" t="s">
        <v>180</v>
      </c>
      <c r="F78" s="65">
        <v>467.1</v>
      </c>
    </row>
    <row r="79" spans="1:6" x14ac:dyDescent="0.3">
      <c r="A79" s="64">
        <v>72</v>
      </c>
      <c r="B79" s="67" t="s">
        <v>51</v>
      </c>
      <c r="C79" s="64" t="s">
        <v>315</v>
      </c>
      <c r="D79" s="64" t="s">
        <v>316</v>
      </c>
      <c r="E79" s="113" t="s">
        <v>180</v>
      </c>
      <c r="F79" s="65">
        <v>10391.14</v>
      </c>
    </row>
    <row r="80" spans="1:6" x14ac:dyDescent="0.3">
      <c r="A80" s="64">
        <v>73</v>
      </c>
      <c r="B80" s="67" t="s">
        <v>51</v>
      </c>
      <c r="C80" s="64" t="s">
        <v>317</v>
      </c>
      <c r="D80" s="64" t="s">
        <v>318</v>
      </c>
      <c r="E80" s="113" t="s">
        <v>180</v>
      </c>
      <c r="F80" s="65">
        <v>593.95000000000005</v>
      </c>
    </row>
    <row r="81" spans="1:6" x14ac:dyDescent="0.3">
      <c r="A81" s="64">
        <v>74</v>
      </c>
      <c r="B81" s="67" t="s">
        <v>228</v>
      </c>
      <c r="C81" s="64" t="s">
        <v>319</v>
      </c>
      <c r="D81" s="64" t="s">
        <v>320</v>
      </c>
      <c r="E81" s="113" t="s">
        <v>183</v>
      </c>
      <c r="F81" s="65">
        <v>174.36</v>
      </c>
    </row>
    <row r="82" spans="1:6" x14ac:dyDescent="0.3">
      <c r="A82" s="64">
        <v>75</v>
      </c>
      <c r="B82" s="67" t="s">
        <v>321</v>
      </c>
      <c r="C82" s="64" t="s">
        <v>322</v>
      </c>
      <c r="D82" s="64" t="s">
        <v>323</v>
      </c>
      <c r="E82" s="113" t="s">
        <v>183</v>
      </c>
      <c r="F82" s="65">
        <v>5374.41</v>
      </c>
    </row>
    <row r="83" spans="1:6" x14ac:dyDescent="0.3">
      <c r="A83" s="64">
        <v>76</v>
      </c>
      <c r="B83" s="67" t="s">
        <v>51</v>
      </c>
      <c r="C83" s="64" t="s">
        <v>324</v>
      </c>
      <c r="D83" s="64" t="s">
        <v>325</v>
      </c>
      <c r="E83" s="113" t="s">
        <v>180</v>
      </c>
      <c r="F83" s="65">
        <v>1556.77</v>
      </c>
    </row>
    <row r="84" spans="1:6" x14ac:dyDescent="0.3">
      <c r="A84" s="64">
        <v>77</v>
      </c>
      <c r="B84" s="67" t="s">
        <v>247</v>
      </c>
      <c r="C84" s="64" t="s">
        <v>326</v>
      </c>
      <c r="D84" s="64" t="s">
        <v>327</v>
      </c>
      <c r="E84" s="113" t="s">
        <v>180</v>
      </c>
      <c r="F84" s="65">
        <v>2647.68</v>
      </c>
    </row>
    <row r="85" spans="1:6" x14ac:dyDescent="0.3">
      <c r="A85" s="64">
        <v>78</v>
      </c>
      <c r="B85" s="67" t="s">
        <v>51</v>
      </c>
      <c r="C85" s="64" t="s">
        <v>328</v>
      </c>
      <c r="D85" s="64" t="s">
        <v>329</v>
      </c>
      <c r="E85" s="113" t="s">
        <v>180</v>
      </c>
      <c r="F85" s="65">
        <v>2411.91</v>
      </c>
    </row>
    <row r="86" spans="1:6" x14ac:dyDescent="0.3">
      <c r="A86" s="64">
        <v>79</v>
      </c>
      <c r="B86" s="67" t="s">
        <v>330</v>
      </c>
      <c r="C86" s="64" t="s">
        <v>331</v>
      </c>
      <c r="D86" s="64" t="s">
        <v>332</v>
      </c>
      <c r="E86" s="113" t="s">
        <v>180</v>
      </c>
      <c r="F86" s="65">
        <v>191.51</v>
      </c>
    </row>
    <row r="87" spans="1:6" x14ac:dyDescent="0.3">
      <c r="A87" s="64">
        <v>80</v>
      </c>
      <c r="B87" s="67" t="s">
        <v>333</v>
      </c>
      <c r="C87" s="64" t="s">
        <v>334</v>
      </c>
      <c r="D87" s="64" t="s">
        <v>335</v>
      </c>
      <c r="E87" s="113" t="s">
        <v>180</v>
      </c>
      <c r="F87" s="65">
        <v>16.100000000000001</v>
      </c>
    </row>
    <row r="88" spans="1:6" x14ac:dyDescent="0.3">
      <c r="A88" s="64">
        <v>81</v>
      </c>
      <c r="B88" s="67" t="s">
        <v>51</v>
      </c>
      <c r="C88" s="64" t="s">
        <v>336</v>
      </c>
      <c r="D88" s="64" t="s">
        <v>337</v>
      </c>
      <c r="E88" s="113" t="s">
        <v>180</v>
      </c>
      <c r="F88" s="65">
        <v>556.69000000000005</v>
      </c>
    </row>
    <row r="89" spans="1:6" x14ac:dyDescent="0.3">
      <c r="A89" s="64">
        <v>82</v>
      </c>
      <c r="B89" s="67" t="s">
        <v>208</v>
      </c>
      <c r="C89" s="64" t="s">
        <v>338</v>
      </c>
      <c r="D89" s="64" t="s">
        <v>312</v>
      </c>
      <c r="E89" s="113" t="s">
        <v>180</v>
      </c>
      <c r="F89" s="65">
        <v>1304.17</v>
      </c>
    </row>
    <row r="90" spans="1:6" x14ac:dyDescent="0.3">
      <c r="A90" s="64">
        <v>83</v>
      </c>
      <c r="B90" s="67" t="s">
        <v>51</v>
      </c>
      <c r="C90" s="64" t="s">
        <v>339</v>
      </c>
      <c r="D90" s="64" t="s">
        <v>316</v>
      </c>
      <c r="E90" s="113" t="s">
        <v>180</v>
      </c>
      <c r="F90" s="65">
        <v>2.6400000000000099</v>
      </c>
    </row>
    <row r="91" spans="1:6" x14ac:dyDescent="0.3">
      <c r="A91" s="64">
        <v>84</v>
      </c>
      <c r="B91" s="67" t="s">
        <v>51</v>
      </c>
      <c r="C91" s="64" t="s">
        <v>340</v>
      </c>
      <c r="D91" s="64" t="s">
        <v>257</v>
      </c>
      <c r="E91" s="113" t="s">
        <v>180</v>
      </c>
      <c r="F91" s="65">
        <v>144.66</v>
      </c>
    </row>
    <row r="92" spans="1:6" x14ac:dyDescent="0.3">
      <c r="A92" s="64">
        <v>85</v>
      </c>
      <c r="B92" s="67" t="s">
        <v>333</v>
      </c>
      <c r="C92" s="64" t="s">
        <v>341</v>
      </c>
      <c r="D92" s="64" t="s">
        <v>342</v>
      </c>
      <c r="E92" s="113" t="s">
        <v>180</v>
      </c>
      <c r="F92" s="65">
        <v>8.0500000000000007</v>
      </c>
    </row>
    <row r="93" spans="1:6" x14ac:dyDescent="0.3">
      <c r="A93" s="64">
        <v>86</v>
      </c>
      <c r="B93" s="67" t="s">
        <v>51</v>
      </c>
      <c r="C93" s="64" t="s">
        <v>343</v>
      </c>
      <c r="D93" s="64" t="s">
        <v>344</v>
      </c>
      <c r="E93" s="113" t="s">
        <v>183</v>
      </c>
      <c r="F93" s="65">
        <v>2422.81</v>
      </c>
    </row>
    <row r="94" spans="1:6" x14ac:dyDescent="0.3">
      <c r="A94" s="64">
        <v>87</v>
      </c>
      <c r="B94" s="67" t="s">
        <v>51</v>
      </c>
      <c r="C94" s="64" t="s">
        <v>345</v>
      </c>
      <c r="D94" s="64" t="s">
        <v>344</v>
      </c>
      <c r="E94" s="113" t="s">
        <v>180</v>
      </c>
      <c r="F94" s="65">
        <v>10.54</v>
      </c>
    </row>
    <row r="95" spans="1:6" x14ac:dyDescent="0.3">
      <c r="A95" s="64">
        <v>88</v>
      </c>
      <c r="B95" s="67" t="s">
        <v>51</v>
      </c>
      <c r="C95" s="64" t="s">
        <v>58</v>
      </c>
      <c r="D95" s="64" t="s">
        <v>59</v>
      </c>
      <c r="E95" s="113" t="s">
        <v>180</v>
      </c>
      <c r="F95" s="65">
        <v>24707.82</v>
      </c>
    </row>
    <row r="96" spans="1:6" x14ac:dyDescent="0.3">
      <c r="A96" s="64">
        <v>89</v>
      </c>
      <c r="B96" s="67" t="s">
        <v>51</v>
      </c>
      <c r="C96" s="64" t="s">
        <v>58</v>
      </c>
      <c r="D96" s="64" t="s">
        <v>316</v>
      </c>
      <c r="E96" s="113" t="s">
        <v>180</v>
      </c>
      <c r="F96" s="65">
        <v>188.49</v>
      </c>
    </row>
    <row r="97" spans="1:6" x14ac:dyDescent="0.3">
      <c r="A97" s="64">
        <v>90</v>
      </c>
      <c r="B97" s="67" t="s">
        <v>247</v>
      </c>
      <c r="C97" s="64" t="s">
        <v>58</v>
      </c>
      <c r="D97" s="64" t="s">
        <v>346</v>
      </c>
      <c r="E97" s="113" t="s">
        <v>180</v>
      </c>
      <c r="F97" s="65">
        <v>2040.83</v>
      </c>
    </row>
    <row r="98" spans="1:6" x14ac:dyDescent="0.3">
      <c r="A98" s="64">
        <v>91</v>
      </c>
      <c r="B98" s="67" t="s">
        <v>219</v>
      </c>
      <c r="C98" s="64" t="s">
        <v>347</v>
      </c>
      <c r="D98" s="64" t="s">
        <v>348</v>
      </c>
      <c r="E98" s="113" t="s">
        <v>180</v>
      </c>
      <c r="F98" s="65">
        <v>174.36</v>
      </c>
    </row>
    <row r="99" spans="1:6" x14ac:dyDescent="0.3">
      <c r="A99" s="64">
        <v>92</v>
      </c>
      <c r="B99" s="67" t="s">
        <v>199</v>
      </c>
      <c r="C99" s="64" t="s">
        <v>349</v>
      </c>
      <c r="D99" s="64" t="s">
        <v>312</v>
      </c>
      <c r="E99" s="113" t="s">
        <v>183</v>
      </c>
      <c r="F99" s="65">
        <v>260.26</v>
      </c>
    </row>
    <row r="100" spans="1:6" x14ac:dyDescent="0.3">
      <c r="A100" s="64">
        <v>93</v>
      </c>
      <c r="B100" s="67" t="s">
        <v>228</v>
      </c>
      <c r="C100" s="64" t="s">
        <v>350</v>
      </c>
      <c r="D100" s="64" t="s">
        <v>351</v>
      </c>
      <c r="E100" s="113" t="s">
        <v>183</v>
      </c>
      <c r="F100" s="65">
        <v>487.27</v>
      </c>
    </row>
    <row r="101" spans="1:6" x14ac:dyDescent="0.3">
      <c r="A101" s="64">
        <v>94</v>
      </c>
      <c r="B101" s="67" t="s">
        <v>51</v>
      </c>
      <c r="C101" s="64" t="s">
        <v>352</v>
      </c>
      <c r="D101" s="64" t="s">
        <v>348</v>
      </c>
      <c r="E101" s="113" t="s">
        <v>180</v>
      </c>
      <c r="F101" s="65">
        <v>1537.45</v>
      </c>
    </row>
    <row r="102" spans="1:6" x14ac:dyDescent="0.3">
      <c r="A102" s="64">
        <v>95</v>
      </c>
      <c r="B102" s="67" t="s">
        <v>70</v>
      </c>
      <c r="C102" s="64" t="s">
        <v>71</v>
      </c>
      <c r="D102" s="64" t="s">
        <v>72</v>
      </c>
      <c r="E102" s="113" t="s">
        <v>183</v>
      </c>
      <c r="F102" s="65">
        <v>15838.03</v>
      </c>
    </row>
    <row r="103" spans="1:6" x14ac:dyDescent="0.3">
      <c r="A103" s="64">
        <v>96</v>
      </c>
      <c r="B103" s="67" t="s">
        <v>51</v>
      </c>
      <c r="C103" s="64" t="s">
        <v>353</v>
      </c>
      <c r="D103" s="64" t="s">
        <v>354</v>
      </c>
      <c r="E103" s="113" t="s">
        <v>180</v>
      </c>
      <c r="F103" s="65">
        <v>492.47</v>
      </c>
    </row>
    <row r="104" spans="1:6" x14ac:dyDescent="0.3">
      <c r="A104" s="64">
        <v>97</v>
      </c>
      <c r="B104" s="67" t="s">
        <v>199</v>
      </c>
      <c r="C104" s="64" t="s">
        <v>355</v>
      </c>
      <c r="D104" s="64" t="s">
        <v>201</v>
      </c>
      <c r="E104" s="113" t="s">
        <v>180</v>
      </c>
      <c r="F104" s="65">
        <v>836.92</v>
      </c>
    </row>
    <row r="105" spans="1:6" x14ac:dyDescent="0.3">
      <c r="A105" s="64">
        <v>98</v>
      </c>
      <c r="B105" s="67" t="s">
        <v>51</v>
      </c>
      <c r="C105" s="64" t="s">
        <v>356</v>
      </c>
      <c r="D105" s="64" t="s">
        <v>357</v>
      </c>
      <c r="E105" s="113" t="s">
        <v>180</v>
      </c>
      <c r="F105" s="65">
        <v>899.96</v>
      </c>
    </row>
    <row r="106" spans="1:6" ht="28.8" x14ac:dyDescent="0.3">
      <c r="A106" s="64">
        <v>99</v>
      </c>
      <c r="B106" s="67" t="s">
        <v>262</v>
      </c>
      <c r="C106" s="64" t="s">
        <v>358</v>
      </c>
      <c r="D106" s="64" t="s">
        <v>359</v>
      </c>
      <c r="E106" s="113" t="s">
        <v>180</v>
      </c>
      <c r="F106" s="65">
        <v>9826.6299999999992</v>
      </c>
    </row>
    <row r="107" spans="1:6" x14ac:dyDescent="0.3">
      <c r="A107" s="64">
        <v>100</v>
      </c>
      <c r="B107" s="67" t="s">
        <v>51</v>
      </c>
      <c r="C107" s="64" t="s">
        <v>358</v>
      </c>
      <c r="D107" s="64" t="s">
        <v>360</v>
      </c>
      <c r="E107" s="113" t="s">
        <v>180</v>
      </c>
      <c r="F107" s="65">
        <v>345.26</v>
      </c>
    </row>
    <row r="108" spans="1:6" x14ac:dyDescent="0.3">
      <c r="A108" s="64">
        <v>101</v>
      </c>
      <c r="B108" s="67" t="s">
        <v>51</v>
      </c>
      <c r="C108" s="64" t="s">
        <v>361</v>
      </c>
      <c r="D108" s="64" t="s">
        <v>362</v>
      </c>
      <c r="E108" s="113" t="s">
        <v>180</v>
      </c>
      <c r="F108" s="65">
        <v>369.05</v>
      </c>
    </row>
    <row r="109" spans="1:6" x14ac:dyDescent="0.3">
      <c r="A109" s="64">
        <v>102</v>
      </c>
      <c r="B109" s="67" t="s">
        <v>51</v>
      </c>
      <c r="C109" s="64" t="s">
        <v>363</v>
      </c>
      <c r="D109" s="64" t="s">
        <v>364</v>
      </c>
      <c r="E109" s="113" t="s">
        <v>180</v>
      </c>
      <c r="F109" s="65">
        <v>4.87</v>
      </c>
    </row>
    <row r="110" spans="1:6" x14ac:dyDescent="0.3">
      <c r="A110" s="64">
        <v>103</v>
      </c>
      <c r="B110" s="67" t="s">
        <v>51</v>
      </c>
      <c r="C110" s="64" t="s">
        <v>365</v>
      </c>
      <c r="D110" s="64" t="s">
        <v>320</v>
      </c>
      <c r="E110" s="113" t="s">
        <v>180</v>
      </c>
      <c r="F110" s="65">
        <v>1378.21</v>
      </c>
    </row>
    <row r="111" spans="1:6" x14ac:dyDescent="0.3">
      <c r="A111" s="64">
        <v>104</v>
      </c>
      <c r="B111" s="67" t="s">
        <v>51</v>
      </c>
      <c r="C111" s="64" t="s">
        <v>366</v>
      </c>
      <c r="D111" s="64" t="s">
        <v>53</v>
      </c>
      <c r="E111" s="113" t="s">
        <v>180</v>
      </c>
      <c r="F111" s="65">
        <v>6426.95</v>
      </c>
    </row>
    <row r="112" spans="1:6" x14ac:dyDescent="0.3">
      <c r="A112" s="64">
        <v>105</v>
      </c>
      <c r="B112" s="67" t="s">
        <v>219</v>
      </c>
      <c r="C112" s="64" t="s">
        <v>367</v>
      </c>
      <c r="D112" s="64" t="s">
        <v>246</v>
      </c>
      <c r="E112" s="113" t="s">
        <v>183</v>
      </c>
      <c r="F112" s="65">
        <v>51.13</v>
      </c>
    </row>
    <row r="113" spans="1:6" x14ac:dyDescent="0.3">
      <c r="A113" s="64">
        <v>106</v>
      </c>
      <c r="B113" s="67" t="s">
        <v>51</v>
      </c>
      <c r="C113" s="64" t="s">
        <v>368</v>
      </c>
      <c r="D113" s="64" t="s">
        <v>369</v>
      </c>
      <c r="E113" s="113" t="s">
        <v>180</v>
      </c>
      <c r="F113" s="65">
        <v>4.3500000000000103</v>
      </c>
    </row>
    <row r="114" spans="1:6" x14ac:dyDescent="0.3">
      <c r="A114" s="64">
        <v>107</v>
      </c>
      <c r="B114" s="67" t="s">
        <v>321</v>
      </c>
      <c r="C114" s="64" t="s">
        <v>370</v>
      </c>
      <c r="D114" s="64" t="s">
        <v>287</v>
      </c>
      <c r="E114" s="113" t="s">
        <v>183</v>
      </c>
      <c r="F114" s="65">
        <v>2630.92</v>
      </c>
    </row>
    <row r="115" spans="1:6" x14ac:dyDescent="0.3">
      <c r="A115" s="64">
        <v>108</v>
      </c>
      <c r="B115" s="67" t="s">
        <v>247</v>
      </c>
      <c r="C115" s="64" t="s">
        <v>371</v>
      </c>
      <c r="D115" s="64" t="s">
        <v>372</v>
      </c>
      <c r="E115" s="113" t="s">
        <v>180</v>
      </c>
      <c r="F115" s="65">
        <v>452.7</v>
      </c>
    </row>
    <row r="116" spans="1:6" x14ac:dyDescent="0.3">
      <c r="A116" s="64">
        <v>109</v>
      </c>
      <c r="B116" s="67" t="s">
        <v>51</v>
      </c>
      <c r="C116" s="64" t="s">
        <v>373</v>
      </c>
      <c r="D116" s="64" t="s">
        <v>310</v>
      </c>
      <c r="E116" s="113" t="s">
        <v>180</v>
      </c>
      <c r="F116" s="65">
        <v>6501.34</v>
      </c>
    </row>
    <row r="117" spans="1:6" x14ac:dyDescent="0.3">
      <c r="A117" s="64">
        <v>110</v>
      </c>
      <c r="B117" s="67" t="s">
        <v>199</v>
      </c>
      <c r="C117" s="64" t="s">
        <v>374</v>
      </c>
      <c r="D117" s="64" t="s">
        <v>57</v>
      </c>
      <c r="E117" s="113" t="s">
        <v>180</v>
      </c>
      <c r="F117" s="65">
        <v>11528.33</v>
      </c>
    </row>
    <row r="118" spans="1:6" x14ac:dyDescent="0.3">
      <c r="A118" s="64">
        <v>111</v>
      </c>
      <c r="B118" s="67" t="s">
        <v>70</v>
      </c>
      <c r="C118" s="64" t="s">
        <v>375</v>
      </c>
      <c r="D118" s="64" t="s">
        <v>376</v>
      </c>
      <c r="E118" s="113" t="s">
        <v>180</v>
      </c>
      <c r="F118" s="65">
        <v>8216.2000000000007</v>
      </c>
    </row>
    <row r="119" spans="1:6" x14ac:dyDescent="0.3">
      <c r="A119" s="64">
        <v>112</v>
      </c>
      <c r="B119" s="67" t="s">
        <v>51</v>
      </c>
      <c r="C119" s="64" t="s">
        <v>377</v>
      </c>
      <c r="D119" s="64" t="s">
        <v>378</v>
      </c>
      <c r="E119" s="113" t="s">
        <v>180</v>
      </c>
      <c r="F119" s="65">
        <v>1160.21</v>
      </c>
    </row>
    <row r="120" spans="1:6" x14ac:dyDescent="0.3">
      <c r="A120" s="64">
        <v>113</v>
      </c>
      <c r="B120" s="67" t="s">
        <v>51</v>
      </c>
      <c r="C120" s="64" t="s">
        <v>379</v>
      </c>
      <c r="D120" s="64" t="s">
        <v>380</v>
      </c>
      <c r="E120" s="113" t="s">
        <v>180</v>
      </c>
      <c r="F120" s="65">
        <v>276.72000000000003</v>
      </c>
    </row>
    <row r="121" spans="1:6" x14ac:dyDescent="0.3">
      <c r="A121" s="64">
        <v>114</v>
      </c>
      <c r="B121" s="67" t="s">
        <v>219</v>
      </c>
      <c r="C121" s="64" t="s">
        <v>381</v>
      </c>
      <c r="D121" s="64" t="s">
        <v>325</v>
      </c>
      <c r="E121" s="113" t="s">
        <v>180</v>
      </c>
      <c r="F121" s="65">
        <v>10930.43</v>
      </c>
    </row>
    <row r="122" spans="1:6" x14ac:dyDescent="0.3">
      <c r="A122" s="64">
        <v>115</v>
      </c>
      <c r="B122" s="67" t="s">
        <v>51</v>
      </c>
      <c r="C122" s="64" t="s">
        <v>382</v>
      </c>
      <c r="D122" s="64" t="s">
        <v>383</v>
      </c>
      <c r="E122" s="113" t="s">
        <v>180</v>
      </c>
      <c r="F122" s="65">
        <v>68.64</v>
      </c>
    </row>
    <row r="123" spans="1:6" x14ac:dyDescent="0.3">
      <c r="A123" s="64">
        <v>116</v>
      </c>
      <c r="B123" s="67" t="s">
        <v>51</v>
      </c>
      <c r="C123" s="64" t="s">
        <v>384</v>
      </c>
      <c r="D123" s="64" t="s">
        <v>385</v>
      </c>
      <c r="E123" s="113" t="s">
        <v>180</v>
      </c>
      <c r="F123" s="65">
        <v>354.45</v>
      </c>
    </row>
    <row r="124" spans="1:6" x14ac:dyDescent="0.3">
      <c r="A124" s="64">
        <v>117</v>
      </c>
      <c r="B124" s="67" t="s">
        <v>51</v>
      </c>
      <c r="C124" s="64" t="s">
        <v>386</v>
      </c>
      <c r="D124" s="64" t="s">
        <v>387</v>
      </c>
      <c r="E124" s="113" t="s">
        <v>180</v>
      </c>
      <c r="F124" s="65">
        <v>35.19</v>
      </c>
    </row>
    <row r="125" spans="1:6" x14ac:dyDescent="0.3">
      <c r="A125" s="64">
        <v>118</v>
      </c>
      <c r="B125" s="67" t="s">
        <v>51</v>
      </c>
      <c r="C125" s="64" t="s">
        <v>388</v>
      </c>
      <c r="D125" s="64" t="s">
        <v>389</v>
      </c>
      <c r="E125" s="113" t="s">
        <v>180</v>
      </c>
      <c r="F125" s="65">
        <v>1276.3599999999999</v>
      </c>
    </row>
    <row r="126" spans="1:6" x14ac:dyDescent="0.3">
      <c r="A126" s="64">
        <v>119</v>
      </c>
      <c r="B126" s="67" t="s">
        <v>219</v>
      </c>
      <c r="C126" s="64" t="s">
        <v>390</v>
      </c>
      <c r="D126" s="64" t="s">
        <v>391</v>
      </c>
      <c r="E126" s="113" t="s">
        <v>180</v>
      </c>
      <c r="F126" s="65">
        <v>70.34</v>
      </c>
    </row>
    <row r="127" spans="1:6" x14ac:dyDescent="0.3">
      <c r="A127" s="64">
        <v>120</v>
      </c>
      <c r="B127" s="67" t="s">
        <v>51</v>
      </c>
      <c r="C127" s="64" t="s">
        <v>392</v>
      </c>
      <c r="D127" s="64" t="s">
        <v>67</v>
      </c>
      <c r="E127" s="113" t="s">
        <v>183</v>
      </c>
      <c r="F127" s="65">
        <v>119.57</v>
      </c>
    </row>
    <row r="128" spans="1:6" x14ac:dyDescent="0.3">
      <c r="A128" s="64">
        <v>121</v>
      </c>
      <c r="B128" s="67" t="s">
        <v>51</v>
      </c>
      <c r="C128" s="64" t="s">
        <v>393</v>
      </c>
      <c r="D128" s="64" t="s">
        <v>394</v>
      </c>
      <c r="E128" s="113" t="s">
        <v>180</v>
      </c>
      <c r="F128" s="65">
        <v>7845.46</v>
      </c>
    </row>
    <row r="129" spans="1:6" x14ac:dyDescent="0.3">
      <c r="A129" s="64">
        <v>122</v>
      </c>
      <c r="B129" s="67" t="s">
        <v>51</v>
      </c>
      <c r="C129" s="64" t="s">
        <v>395</v>
      </c>
      <c r="D129" s="64" t="s">
        <v>396</v>
      </c>
      <c r="E129" s="113" t="s">
        <v>180</v>
      </c>
      <c r="F129" s="65">
        <v>42.35</v>
      </c>
    </row>
    <row r="130" spans="1:6" x14ac:dyDescent="0.3">
      <c r="A130" s="64">
        <v>123</v>
      </c>
      <c r="B130" s="67" t="s">
        <v>228</v>
      </c>
      <c r="C130" s="64" t="s">
        <v>397</v>
      </c>
      <c r="D130" s="64" t="s">
        <v>398</v>
      </c>
      <c r="E130" s="113" t="s">
        <v>183</v>
      </c>
      <c r="F130" s="65">
        <v>211.86</v>
      </c>
    </row>
    <row r="131" spans="1:6" x14ac:dyDescent="0.3">
      <c r="A131" s="64">
        <v>124</v>
      </c>
      <c r="B131" s="67" t="s">
        <v>51</v>
      </c>
      <c r="C131" s="64" t="s">
        <v>399</v>
      </c>
      <c r="D131" s="64" t="s">
        <v>335</v>
      </c>
      <c r="E131" s="113" t="s">
        <v>180</v>
      </c>
      <c r="F131" s="65">
        <v>10084.540000000001</v>
      </c>
    </row>
    <row r="132" spans="1:6" x14ac:dyDescent="0.3">
      <c r="A132" s="64">
        <v>125</v>
      </c>
      <c r="B132" s="67" t="s">
        <v>199</v>
      </c>
      <c r="C132" s="64" t="s">
        <v>400</v>
      </c>
      <c r="D132" s="64" t="s">
        <v>401</v>
      </c>
      <c r="E132" s="113" t="s">
        <v>180</v>
      </c>
      <c r="F132" s="65">
        <v>361.46</v>
      </c>
    </row>
    <row r="133" spans="1:6" x14ac:dyDescent="0.3">
      <c r="A133" s="64">
        <v>126</v>
      </c>
      <c r="B133" s="67" t="s">
        <v>199</v>
      </c>
      <c r="C133" s="64" t="s">
        <v>402</v>
      </c>
      <c r="D133" s="64" t="s">
        <v>403</v>
      </c>
      <c r="E133" s="113" t="s">
        <v>180</v>
      </c>
      <c r="F133" s="65">
        <v>136.53</v>
      </c>
    </row>
    <row r="134" spans="1:6" x14ac:dyDescent="0.3">
      <c r="A134" s="64">
        <v>127</v>
      </c>
      <c r="B134" s="67" t="s">
        <v>247</v>
      </c>
      <c r="C134" s="64" t="s">
        <v>404</v>
      </c>
      <c r="D134" s="64" t="s">
        <v>378</v>
      </c>
      <c r="E134" s="113" t="s">
        <v>180</v>
      </c>
      <c r="F134" s="65">
        <v>2494.4699999999998</v>
      </c>
    </row>
    <row r="135" spans="1:6" x14ac:dyDescent="0.3">
      <c r="A135" s="64">
        <v>128</v>
      </c>
      <c r="B135" s="67" t="s">
        <v>247</v>
      </c>
      <c r="C135" s="64" t="s">
        <v>405</v>
      </c>
      <c r="D135" s="64" t="s">
        <v>53</v>
      </c>
      <c r="E135" s="113" t="s">
        <v>180</v>
      </c>
      <c r="F135" s="65">
        <v>1969.12</v>
      </c>
    </row>
    <row r="136" spans="1:6" x14ac:dyDescent="0.3">
      <c r="A136" s="64">
        <v>129</v>
      </c>
      <c r="B136" s="67" t="s">
        <v>406</v>
      </c>
      <c r="C136" s="64" t="s">
        <v>407</v>
      </c>
      <c r="D136" s="64" t="s">
        <v>408</v>
      </c>
      <c r="E136" s="113" t="s">
        <v>180</v>
      </c>
      <c r="F136" s="65">
        <v>79.36</v>
      </c>
    </row>
    <row r="137" spans="1:6" x14ac:dyDescent="0.3">
      <c r="A137" s="64">
        <v>130</v>
      </c>
      <c r="B137" s="67" t="s">
        <v>51</v>
      </c>
      <c r="C137" s="64" t="s">
        <v>409</v>
      </c>
      <c r="D137" s="64" t="s">
        <v>410</v>
      </c>
      <c r="E137" s="113" t="s">
        <v>183</v>
      </c>
      <c r="F137" s="65">
        <v>7.4000000000000101</v>
      </c>
    </row>
    <row r="138" spans="1:6" x14ac:dyDescent="0.3">
      <c r="A138" s="64">
        <v>131</v>
      </c>
      <c r="B138" s="67" t="s">
        <v>51</v>
      </c>
      <c r="C138" s="64" t="s">
        <v>411</v>
      </c>
      <c r="D138" s="64" t="s">
        <v>412</v>
      </c>
      <c r="E138" s="113" t="s">
        <v>180</v>
      </c>
      <c r="F138" s="65">
        <v>2.9400000000000102</v>
      </c>
    </row>
    <row r="139" spans="1:6" x14ac:dyDescent="0.3">
      <c r="A139" s="64">
        <v>132</v>
      </c>
      <c r="B139" s="67" t="s">
        <v>199</v>
      </c>
      <c r="C139" s="64" t="s">
        <v>413</v>
      </c>
      <c r="D139" s="64" t="s">
        <v>414</v>
      </c>
      <c r="E139" s="113" t="s">
        <v>180</v>
      </c>
      <c r="F139" s="65">
        <v>29.96</v>
      </c>
    </row>
    <row r="140" spans="1:6" x14ac:dyDescent="0.3">
      <c r="A140" s="64">
        <v>133</v>
      </c>
      <c r="B140" s="67" t="s">
        <v>51</v>
      </c>
      <c r="C140" s="64" t="s">
        <v>415</v>
      </c>
      <c r="D140" s="64" t="s">
        <v>416</v>
      </c>
      <c r="E140" s="113" t="s">
        <v>180</v>
      </c>
      <c r="F140" s="65">
        <v>1362.53</v>
      </c>
    </row>
    <row r="141" spans="1:6" x14ac:dyDescent="0.3">
      <c r="A141" s="64">
        <v>134</v>
      </c>
      <c r="B141" s="67" t="s">
        <v>51</v>
      </c>
      <c r="C141" s="64" t="s">
        <v>417</v>
      </c>
      <c r="D141" s="64" t="s">
        <v>418</v>
      </c>
      <c r="E141" s="113" t="s">
        <v>180</v>
      </c>
      <c r="F141" s="65">
        <v>90.1</v>
      </c>
    </row>
    <row r="142" spans="1:6" ht="28.8" x14ac:dyDescent="0.3">
      <c r="A142" s="64">
        <v>135</v>
      </c>
      <c r="B142" s="67" t="s">
        <v>262</v>
      </c>
      <c r="C142" s="64" t="s">
        <v>419</v>
      </c>
      <c r="D142" s="64" t="s">
        <v>420</v>
      </c>
      <c r="E142" s="113" t="s">
        <v>180</v>
      </c>
      <c r="F142" s="65">
        <v>520.02</v>
      </c>
    </row>
    <row r="143" spans="1:6" x14ac:dyDescent="0.3">
      <c r="A143" s="64">
        <v>136</v>
      </c>
      <c r="B143" s="67" t="s">
        <v>199</v>
      </c>
      <c r="C143" s="64" t="s">
        <v>421</v>
      </c>
      <c r="D143" s="64" t="s">
        <v>335</v>
      </c>
      <c r="E143" s="113" t="s">
        <v>180</v>
      </c>
      <c r="F143" s="65">
        <v>3036.43</v>
      </c>
    </row>
    <row r="144" spans="1:6" x14ac:dyDescent="0.3">
      <c r="A144" s="64">
        <v>137</v>
      </c>
      <c r="B144" s="67" t="s">
        <v>51</v>
      </c>
      <c r="C144" s="64" t="s">
        <v>422</v>
      </c>
      <c r="D144" s="64" t="s">
        <v>423</v>
      </c>
      <c r="E144" s="113" t="s">
        <v>180</v>
      </c>
      <c r="F144" s="65">
        <v>4.29</v>
      </c>
    </row>
    <row r="145" spans="1:6" x14ac:dyDescent="0.3">
      <c r="A145" s="64">
        <v>138</v>
      </c>
      <c r="B145" s="67" t="s">
        <v>51</v>
      </c>
      <c r="C145" s="64" t="s">
        <v>424</v>
      </c>
      <c r="D145" s="64" t="s">
        <v>425</v>
      </c>
      <c r="E145" s="113" t="s">
        <v>180</v>
      </c>
      <c r="F145" s="65">
        <v>36.799999999999997</v>
      </c>
    </row>
    <row r="146" spans="1:6" x14ac:dyDescent="0.3">
      <c r="A146" s="64">
        <v>139</v>
      </c>
      <c r="B146" s="67" t="s">
        <v>51</v>
      </c>
      <c r="C146" s="64" t="s">
        <v>426</v>
      </c>
      <c r="D146" s="64" t="s">
        <v>427</v>
      </c>
      <c r="E146" s="113" t="s">
        <v>180</v>
      </c>
      <c r="F146" s="65">
        <v>326.98</v>
      </c>
    </row>
    <row r="147" spans="1:6" x14ac:dyDescent="0.3">
      <c r="A147" s="64">
        <v>140</v>
      </c>
      <c r="B147" s="67" t="s">
        <v>51</v>
      </c>
      <c r="C147" s="64" t="s">
        <v>428</v>
      </c>
      <c r="D147" s="64" t="s">
        <v>249</v>
      </c>
      <c r="E147" s="113" t="s">
        <v>183</v>
      </c>
      <c r="F147" s="65">
        <v>43.5</v>
      </c>
    </row>
    <row r="148" spans="1:6" x14ac:dyDescent="0.3">
      <c r="A148" s="64">
        <v>141</v>
      </c>
      <c r="B148" s="67" t="s">
        <v>333</v>
      </c>
      <c r="C148" s="64" t="s">
        <v>429</v>
      </c>
      <c r="D148" s="64" t="s">
        <v>430</v>
      </c>
      <c r="E148" s="113" t="s">
        <v>180</v>
      </c>
      <c r="F148" s="65">
        <v>8.0500000000000007</v>
      </c>
    </row>
    <row r="149" spans="1:6" x14ac:dyDescent="0.3">
      <c r="A149" s="64">
        <v>142</v>
      </c>
      <c r="B149" s="67" t="s">
        <v>51</v>
      </c>
      <c r="C149" s="64" t="s">
        <v>431</v>
      </c>
      <c r="D149" s="64" t="s">
        <v>432</v>
      </c>
      <c r="E149" s="113" t="s">
        <v>180</v>
      </c>
      <c r="F149" s="65">
        <v>3397.36</v>
      </c>
    </row>
    <row r="150" spans="1:6" x14ac:dyDescent="0.3">
      <c r="A150" s="64">
        <v>143</v>
      </c>
      <c r="B150" s="67" t="s">
        <v>51</v>
      </c>
      <c r="C150" s="64" t="s">
        <v>433</v>
      </c>
      <c r="D150" s="64" t="s">
        <v>434</v>
      </c>
      <c r="E150" s="113" t="s">
        <v>180</v>
      </c>
      <c r="F150" s="65">
        <v>5690.34</v>
      </c>
    </row>
    <row r="151" spans="1:6" x14ac:dyDescent="0.3">
      <c r="A151" s="64">
        <v>144</v>
      </c>
      <c r="B151" s="67" t="s">
        <v>51</v>
      </c>
      <c r="C151" s="64" t="s">
        <v>435</v>
      </c>
      <c r="D151" s="64" t="s">
        <v>246</v>
      </c>
      <c r="E151" s="113" t="s">
        <v>180</v>
      </c>
      <c r="F151" s="65">
        <v>169.97</v>
      </c>
    </row>
    <row r="152" spans="1:6" x14ac:dyDescent="0.3">
      <c r="A152" s="64">
        <v>145</v>
      </c>
      <c r="B152" s="67" t="s">
        <v>208</v>
      </c>
      <c r="C152" s="64" t="s">
        <v>436</v>
      </c>
      <c r="D152" s="64" t="s">
        <v>437</v>
      </c>
      <c r="E152" s="113" t="s">
        <v>180</v>
      </c>
      <c r="F152" s="65">
        <v>1135.6300000000001</v>
      </c>
    </row>
    <row r="153" spans="1:6" x14ac:dyDescent="0.3">
      <c r="A153" s="64">
        <v>146</v>
      </c>
      <c r="B153" s="67" t="s">
        <v>438</v>
      </c>
      <c r="C153" s="64" t="s">
        <v>439</v>
      </c>
      <c r="D153" s="64" t="s">
        <v>306</v>
      </c>
      <c r="E153" s="113" t="s">
        <v>180</v>
      </c>
      <c r="F153" s="65">
        <v>299.12</v>
      </c>
    </row>
    <row r="154" spans="1:6" x14ac:dyDescent="0.3">
      <c r="A154" s="64">
        <v>147</v>
      </c>
      <c r="B154" s="67" t="s">
        <v>51</v>
      </c>
      <c r="C154" s="64" t="s">
        <v>439</v>
      </c>
      <c r="D154" s="64" t="s">
        <v>306</v>
      </c>
      <c r="E154" s="113" t="s">
        <v>180</v>
      </c>
      <c r="F154" s="65">
        <v>246.43</v>
      </c>
    </row>
    <row r="155" spans="1:6" x14ac:dyDescent="0.3">
      <c r="A155" s="64">
        <v>148</v>
      </c>
      <c r="B155" s="67" t="s">
        <v>51</v>
      </c>
      <c r="C155" s="64" t="s">
        <v>439</v>
      </c>
      <c r="D155" s="64" t="s">
        <v>440</v>
      </c>
      <c r="E155" s="113" t="s">
        <v>180</v>
      </c>
      <c r="F155" s="65">
        <v>3580.32</v>
      </c>
    </row>
    <row r="156" spans="1:6" ht="28.8" x14ac:dyDescent="0.3">
      <c r="A156" s="64">
        <v>149</v>
      </c>
      <c r="B156" s="67" t="s">
        <v>262</v>
      </c>
      <c r="C156" s="64" t="s">
        <v>441</v>
      </c>
      <c r="D156" s="64" t="s">
        <v>335</v>
      </c>
      <c r="E156" s="113" t="s">
        <v>183</v>
      </c>
      <c r="F156" s="65">
        <v>7481.03</v>
      </c>
    </row>
    <row r="157" spans="1:6" x14ac:dyDescent="0.3">
      <c r="A157" s="64">
        <v>150</v>
      </c>
      <c r="B157" s="67" t="s">
        <v>51</v>
      </c>
      <c r="C157" s="64" t="s">
        <v>442</v>
      </c>
      <c r="D157" s="64" t="s">
        <v>443</v>
      </c>
      <c r="E157" s="113" t="s">
        <v>180</v>
      </c>
      <c r="F157" s="65">
        <v>66.849999999999994</v>
      </c>
    </row>
    <row r="158" spans="1:6" x14ac:dyDescent="0.3">
      <c r="A158" s="64">
        <v>151</v>
      </c>
      <c r="B158" s="67" t="s">
        <v>51</v>
      </c>
      <c r="C158" s="64" t="s">
        <v>444</v>
      </c>
      <c r="D158" s="64" t="s">
        <v>325</v>
      </c>
      <c r="E158" s="113" t="s">
        <v>180</v>
      </c>
      <c r="F158" s="65">
        <v>191.51</v>
      </c>
    </row>
    <row r="159" spans="1:6" x14ac:dyDescent="0.3">
      <c r="A159" s="64">
        <v>152</v>
      </c>
      <c r="B159" s="67" t="s">
        <v>51</v>
      </c>
      <c r="C159" s="64" t="s">
        <v>445</v>
      </c>
      <c r="D159" s="64" t="s">
        <v>446</v>
      </c>
      <c r="E159" s="113" t="s">
        <v>180</v>
      </c>
      <c r="F159" s="65">
        <v>139.22999999999999</v>
      </c>
    </row>
    <row r="160" spans="1:6" x14ac:dyDescent="0.3">
      <c r="A160" s="64">
        <v>153</v>
      </c>
      <c r="B160" s="67" t="s">
        <v>51</v>
      </c>
      <c r="C160" s="64" t="s">
        <v>447</v>
      </c>
      <c r="D160" s="64" t="s">
        <v>448</v>
      </c>
      <c r="E160" s="113" t="s">
        <v>180</v>
      </c>
      <c r="F160" s="65">
        <v>211.86</v>
      </c>
    </row>
    <row r="161" spans="1:6" x14ac:dyDescent="0.3">
      <c r="A161" s="64">
        <v>154</v>
      </c>
      <c r="B161" s="67" t="s">
        <v>51</v>
      </c>
      <c r="C161" s="64" t="s">
        <v>449</v>
      </c>
      <c r="D161" s="64" t="s">
        <v>385</v>
      </c>
      <c r="E161" s="113" t="s">
        <v>180</v>
      </c>
      <c r="F161" s="65">
        <v>1390.68</v>
      </c>
    </row>
    <row r="162" spans="1:6" x14ac:dyDescent="0.3">
      <c r="A162" s="64">
        <v>155</v>
      </c>
      <c r="B162" s="67" t="s">
        <v>199</v>
      </c>
      <c r="C162" s="64" t="s">
        <v>450</v>
      </c>
      <c r="D162" s="64" t="s">
        <v>312</v>
      </c>
      <c r="E162" s="113" t="s">
        <v>183</v>
      </c>
      <c r="F162" s="65">
        <v>99.369999999999905</v>
      </c>
    </row>
    <row r="163" spans="1:6" x14ac:dyDescent="0.3">
      <c r="A163" s="64">
        <v>156</v>
      </c>
      <c r="B163" s="67" t="s">
        <v>51</v>
      </c>
      <c r="C163" s="64" t="s">
        <v>451</v>
      </c>
      <c r="D163" s="64" t="s">
        <v>452</v>
      </c>
      <c r="E163" s="113" t="s">
        <v>180</v>
      </c>
      <c r="F163" s="65">
        <v>1.23999999999999</v>
      </c>
    </row>
    <row r="164" spans="1:6" x14ac:dyDescent="0.3">
      <c r="A164" s="64">
        <v>157</v>
      </c>
      <c r="B164" s="67" t="s">
        <v>51</v>
      </c>
      <c r="C164" s="64" t="s">
        <v>453</v>
      </c>
      <c r="D164" s="64" t="s">
        <v>257</v>
      </c>
      <c r="E164" s="113" t="s">
        <v>180</v>
      </c>
      <c r="F164" s="65">
        <v>590.49</v>
      </c>
    </row>
    <row r="165" spans="1:6" x14ac:dyDescent="0.3">
      <c r="A165" s="64">
        <v>158</v>
      </c>
      <c r="B165" s="67" t="s">
        <v>51</v>
      </c>
      <c r="C165" s="64" t="s">
        <v>454</v>
      </c>
      <c r="D165" s="64" t="s">
        <v>455</v>
      </c>
      <c r="E165" s="113" t="s">
        <v>180</v>
      </c>
      <c r="F165" s="65">
        <v>211.86</v>
      </c>
    </row>
    <row r="166" spans="1:6" x14ac:dyDescent="0.3">
      <c r="A166" s="64">
        <v>159</v>
      </c>
      <c r="B166" s="67" t="s">
        <v>51</v>
      </c>
      <c r="C166" s="64" t="s">
        <v>456</v>
      </c>
      <c r="D166" s="64" t="s">
        <v>205</v>
      </c>
      <c r="E166" s="113" t="s">
        <v>180</v>
      </c>
      <c r="F166" s="65">
        <v>922.34</v>
      </c>
    </row>
    <row r="167" spans="1:6" x14ac:dyDescent="0.3">
      <c r="A167" s="64">
        <v>160</v>
      </c>
      <c r="B167" s="67" t="s">
        <v>51</v>
      </c>
      <c r="C167" s="64" t="s">
        <v>457</v>
      </c>
      <c r="D167" s="64" t="s">
        <v>458</v>
      </c>
      <c r="E167" s="113" t="s">
        <v>180</v>
      </c>
      <c r="F167" s="65">
        <v>383.02</v>
      </c>
    </row>
    <row r="168" spans="1:6" x14ac:dyDescent="0.3">
      <c r="A168" s="64">
        <v>161</v>
      </c>
      <c r="B168" s="67" t="s">
        <v>51</v>
      </c>
      <c r="C168" s="64" t="s">
        <v>459</v>
      </c>
      <c r="D168" s="64" t="s">
        <v>460</v>
      </c>
      <c r="E168" s="113" t="s">
        <v>180</v>
      </c>
      <c r="F168" s="65">
        <v>333.85</v>
      </c>
    </row>
    <row r="169" spans="1:6" x14ac:dyDescent="0.3">
      <c r="A169" s="64">
        <v>162</v>
      </c>
      <c r="B169" s="67" t="s">
        <v>208</v>
      </c>
      <c r="C169" s="64" t="s">
        <v>461</v>
      </c>
      <c r="D169" s="64" t="s">
        <v>325</v>
      </c>
      <c r="E169" s="113" t="s">
        <v>180</v>
      </c>
      <c r="F169" s="65">
        <v>1081.26</v>
      </c>
    </row>
    <row r="170" spans="1:6" x14ac:dyDescent="0.3">
      <c r="A170" s="64">
        <v>163</v>
      </c>
      <c r="B170" s="67" t="s">
        <v>51</v>
      </c>
      <c r="C170" s="64" t="s">
        <v>462</v>
      </c>
      <c r="D170" s="64" t="s">
        <v>463</v>
      </c>
      <c r="E170" s="113" t="s">
        <v>180</v>
      </c>
      <c r="F170" s="65">
        <v>2954.09</v>
      </c>
    </row>
    <row r="171" spans="1:6" x14ac:dyDescent="0.3">
      <c r="A171" s="64">
        <v>164</v>
      </c>
      <c r="B171" s="67" t="s">
        <v>208</v>
      </c>
      <c r="C171" s="64" t="s">
        <v>464</v>
      </c>
      <c r="D171" s="64" t="s">
        <v>465</v>
      </c>
      <c r="E171" s="113" t="s">
        <v>180</v>
      </c>
      <c r="F171" s="65">
        <v>862.05</v>
      </c>
    </row>
    <row r="172" spans="1:6" x14ac:dyDescent="0.3">
      <c r="A172" s="64">
        <v>165</v>
      </c>
      <c r="B172" s="67" t="s">
        <v>51</v>
      </c>
      <c r="C172" s="64" t="s">
        <v>466</v>
      </c>
      <c r="D172" s="64" t="s">
        <v>467</v>
      </c>
      <c r="E172" s="113" t="s">
        <v>180</v>
      </c>
      <c r="F172" s="65">
        <v>591.83000000000004</v>
      </c>
    </row>
    <row r="173" spans="1:6" x14ac:dyDescent="0.3">
      <c r="A173" s="64">
        <v>166</v>
      </c>
      <c r="B173" s="67" t="s">
        <v>51</v>
      </c>
      <c r="C173" s="64" t="s">
        <v>468</v>
      </c>
      <c r="D173" s="64" t="s">
        <v>469</v>
      </c>
      <c r="E173" s="113" t="s">
        <v>180</v>
      </c>
      <c r="F173" s="65">
        <v>55.94</v>
      </c>
    </row>
    <row r="174" spans="1:6" x14ac:dyDescent="0.3">
      <c r="A174" s="64">
        <v>167</v>
      </c>
      <c r="B174" s="67" t="s">
        <v>208</v>
      </c>
      <c r="C174" s="64" t="s">
        <v>468</v>
      </c>
      <c r="D174" s="64" t="s">
        <v>470</v>
      </c>
      <c r="E174" s="113" t="s">
        <v>180</v>
      </c>
      <c r="F174" s="65">
        <v>667.49</v>
      </c>
    </row>
    <row r="175" spans="1:6" x14ac:dyDescent="0.3">
      <c r="A175" s="64">
        <v>168</v>
      </c>
      <c r="B175" s="67" t="s">
        <v>208</v>
      </c>
      <c r="C175" s="64" t="s">
        <v>471</v>
      </c>
      <c r="D175" s="64" t="s">
        <v>472</v>
      </c>
      <c r="E175" s="113" t="s">
        <v>180</v>
      </c>
      <c r="F175" s="65">
        <v>218.82</v>
      </c>
    </row>
    <row r="176" spans="1:6" x14ac:dyDescent="0.3">
      <c r="A176" s="64">
        <v>169</v>
      </c>
      <c r="B176" s="67" t="s">
        <v>51</v>
      </c>
      <c r="C176" s="64" t="s">
        <v>473</v>
      </c>
      <c r="D176" s="64" t="s">
        <v>474</v>
      </c>
      <c r="E176" s="113" t="s">
        <v>180</v>
      </c>
      <c r="F176" s="65">
        <v>488.85</v>
      </c>
    </row>
    <row r="177" spans="1:6" x14ac:dyDescent="0.3">
      <c r="A177" s="64">
        <v>170</v>
      </c>
      <c r="B177" s="67" t="s">
        <v>247</v>
      </c>
      <c r="C177" s="64" t="s">
        <v>475</v>
      </c>
      <c r="D177" s="64" t="s">
        <v>476</v>
      </c>
      <c r="E177" s="113" t="s">
        <v>183</v>
      </c>
      <c r="F177" s="65">
        <v>274.45</v>
      </c>
    </row>
    <row r="178" spans="1:6" x14ac:dyDescent="0.3">
      <c r="A178" s="64">
        <v>171</v>
      </c>
      <c r="B178" s="67" t="s">
        <v>228</v>
      </c>
      <c r="C178" s="64" t="s">
        <v>477</v>
      </c>
      <c r="D178" s="64" t="s">
        <v>478</v>
      </c>
      <c r="E178" s="113" t="s">
        <v>180</v>
      </c>
      <c r="F178" s="65">
        <v>174.36</v>
      </c>
    </row>
    <row r="179" spans="1:6" x14ac:dyDescent="0.3">
      <c r="A179" s="64">
        <v>172</v>
      </c>
      <c r="B179" s="67" t="s">
        <v>51</v>
      </c>
      <c r="C179" s="64" t="s">
        <v>479</v>
      </c>
      <c r="D179" s="64" t="s">
        <v>217</v>
      </c>
      <c r="E179" s="113" t="s">
        <v>180</v>
      </c>
      <c r="F179" s="65">
        <v>26.16</v>
      </c>
    </row>
    <row r="180" spans="1:6" x14ac:dyDescent="0.3">
      <c r="A180" s="64">
        <v>173</v>
      </c>
      <c r="B180" s="67" t="s">
        <v>51</v>
      </c>
      <c r="C180" s="64" t="s">
        <v>480</v>
      </c>
      <c r="D180" s="64" t="s">
        <v>337</v>
      </c>
      <c r="E180" s="113" t="s">
        <v>180</v>
      </c>
      <c r="F180" s="65">
        <v>1001.02</v>
      </c>
    </row>
    <row r="181" spans="1:6" x14ac:dyDescent="0.3">
      <c r="A181" s="64">
        <v>174</v>
      </c>
      <c r="B181" s="67" t="s">
        <v>199</v>
      </c>
      <c r="C181" s="64" t="s">
        <v>481</v>
      </c>
      <c r="D181" s="64" t="s">
        <v>482</v>
      </c>
      <c r="E181" s="113" t="s">
        <v>183</v>
      </c>
      <c r="F181" s="65">
        <v>11.95</v>
      </c>
    </row>
    <row r="182" spans="1:6" x14ac:dyDescent="0.3">
      <c r="A182" s="64">
        <v>175</v>
      </c>
      <c r="B182" s="67" t="s">
        <v>208</v>
      </c>
      <c r="C182" s="64" t="s">
        <v>483</v>
      </c>
      <c r="D182" s="64" t="s">
        <v>257</v>
      </c>
      <c r="E182" s="113" t="s">
        <v>180</v>
      </c>
      <c r="F182" s="65">
        <v>911.44</v>
      </c>
    </row>
    <row r="183" spans="1:6" x14ac:dyDescent="0.3">
      <c r="A183" s="64">
        <v>176</v>
      </c>
      <c r="B183" s="67" t="s">
        <v>219</v>
      </c>
      <c r="C183" s="64" t="s">
        <v>484</v>
      </c>
      <c r="D183" s="64" t="s">
        <v>385</v>
      </c>
      <c r="E183" s="113" t="s">
        <v>183</v>
      </c>
      <c r="F183" s="65">
        <v>174.36</v>
      </c>
    </row>
    <row r="184" spans="1:6" x14ac:dyDescent="0.3">
      <c r="A184" s="64">
        <v>177</v>
      </c>
      <c r="B184" s="67" t="s">
        <v>51</v>
      </c>
      <c r="C184" s="64" t="s">
        <v>485</v>
      </c>
      <c r="D184" s="64" t="s">
        <v>486</v>
      </c>
      <c r="E184" s="113" t="s">
        <v>180</v>
      </c>
      <c r="F184" s="65">
        <v>96.39</v>
      </c>
    </row>
    <row r="185" spans="1:6" x14ac:dyDescent="0.3">
      <c r="A185" s="64">
        <v>178</v>
      </c>
      <c r="B185" s="67" t="s">
        <v>51</v>
      </c>
      <c r="C185" s="64" t="s">
        <v>487</v>
      </c>
      <c r="D185" s="64" t="s">
        <v>488</v>
      </c>
      <c r="E185" s="113" t="s">
        <v>180</v>
      </c>
      <c r="F185" s="65">
        <v>813.89</v>
      </c>
    </row>
    <row r="186" spans="1:6" x14ac:dyDescent="0.3">
      <c r="A186" s="64">
        <v>179</v>
      </c>
      <c r="B186" s="67" t="s">
        <v>51</v>
      </c>
      <c r="C186" s="64" t="s">
        <v>489</v>
      </c>
      <c r="D186" s="64" t="s">
        <v>490</v>
      </c>
      <c r="E186" s="113" t="s">
        <v>180</v>
      </c>
      <c r="F186" s="65">
        <v>97.11</v>
      </c>
    </row>
    <row r="187" spans="1:6" x14ac:dyDescent="0.3">
      <c r="A187" s="64">
        <v>180</v>
      </c>
      <c r="B187" s="67" t="s">
        <v>199</v>
      </c>
      <c r="C187" s="64" t="s">
        <v>491</v>
      </c>
      <c r="D187" s="64" t="s">
        <v>449</v>
      </c>
      <c r="E187" s="113" t="s">
        <v>183</v>
      </c>
      <c r="F187" s="65">
        <v>32.549999999999997</v>
      </c>
    </row>
    <row r="188" spans="1:6" x14ac:dyDescent="0.3">
      <c r="A188" s="64">
        <v>181</v>
      </c>
      <c r="B188" s="67" t="s">
        <v>51</v>
      </c>
      <c r="C188" s="64" t="s">
        <v>492</v>
      </c>
      <c r="D188" s="64" t="s">
        <v>493</v>
      </c>
      <c r="E188" s="113" t="s">
        <v>180</v>
      </c>
      <c r="F188" s="65">
        <v>676.39</v>
      </c>
    </row>
    <row r="189" spans="1:6" x14ac:dyDescent="0.3">
      <c r="A189" s="64">
        <v>182</v>
      </c>
      <c r="B189" s="67" t="s">
        <v>199</v>
      </c>
      <c r="C189" s="64" t="s">
        <v>494</v>
      </c>
      <c r="D189" s="64" t="s">
        <v>289</v>
      </c>
      <c r="E189" s="113" t="s">
        <v>180</v>
      </c>
      <c r="F189" s="65">
        <v>116.46</v>
      </c>
    </row>
    <row r="190" spans="1:6" x14ac:dyDescent="0.3">
      <c r="A190" s="64">
        <v>183</v>
      </c>
      <c r="B190" s="67" t="s">
        <v>208</v>
      </c>
      <c r="C190" s="64" t="s">
        <v>495</v>
      </c>
      <c r="D190" s="64" t="s">
        <v>311</v>
      </c>
      <c r="E190" s="113" t="s">
        <v>183</v>
      </c>
      <c r="F190" s="65">
        <v>790.55</v>
      </c>
    </row>
    <row r="191" spans="1:6" x14ac:dyDescent="0.3">
      <c r="A191" s="64">
        <v>184</v>
      </c>
      <c r="B191" s="67" t="s">
        <v>51</v>
      </c>
      <c r="C191" s="64" t="s">
        <v>496</v>
      </c>
      <c r="D191" s="64" t="s">
        <v>325</v>
      </c>
      <c r="E191" s="113" t="s">
        <v>180</v>
      </c>
      <c r="F191" s="65">
        <v>317.08</v>
      </c>
    </row>
    <row r="192" spans="1:6" x14ac:dyDescent="0.3">
      <c r="A192" s="64">
        <v>185</v>
      </c>
      <c r="B192" s="67" t="s">
        <v>51</v>
      </c>
      <c r="C192" s="64" t="s">
        <v>54</v>
      </c>
      <c r="D192" s="64" t="s">
        <v>55</v>
      </c>
      <c r="E192" s="113" t="s">
        <v>180</v>
      </c>
      <c r="F192" s="65">
        <v>28017.279999999999</v>
      </c>
    </row>
    <row r="193" spans="1:6" x14ac:dyDescent="0.3">
      <c r="A193" s="64">
        <v>186</v>
      </c>
      <c r="B193" s="67" t="s">
        <v>228</v>
      </c>
      <c r="C193" s="64" t="s">
        <v>497</v>
      </c>
      <c r="D193" s="64" t="s">
        <v>498</v>
      </c>
      <c r="E193" s="113" t="s">
        <v>180</v>
      </c>
      <c r="F193" s="65">
        <v>598.08000000000004</v>
      </c>
    </row>
    <row r="194" spans="1:6" x14ac:dyDescent="0.3">
      <c r="A194" s="64">
        <v>187</v>
      </c>
      <c r="B194" s="67" t="s">
        <v>51</v>
      </c>
      <c r="C194" s="64" t="s">
        <v>499</v>
      </c>
      <c r="D194" s="64" t="s">
        <v>500</v>
      </c>
      <c r="E194" s="113" t="s">
        <v>180</v>
      </c>
      <c r="F194" s="65">
        <v>65.930000000000007</v>
      </c>
    </row>
    <row r="195" spans="1:6" x14ac:dyDescent="0.3">
      <c r="A195" s="64">
        <v>188</v>
      </c>
      <c r="B195" s="67" t="s">
        <v>199</v>
      </c>
      <c r="C195" s="64" t="s">
        <v>501</v>
      </c>
      <c r="D195" s="64" t="s">
        <v>502</v>
      </c>
      <c r="E195" s="113" t="s">
        <v>180</v>
      </c>
      <c r="F195" s="65">
        <v>43.64</v>
      </c>
    </row>
    <row r="196" spans="1:6" x14ac:dyDescent="0.3">
      <c r="A196" s="64">
        <v>189</v>
      </c>
      <c r="B196" s="67" t="s">
        <v>51</v>
      </c>
      <c r="C196" s="64" t="s">
        <v>503</v>
      </c>
      <c r="D196" s="64" t="s">
        <v>504</v>
      </c>
      <c r="E196" s="113" t="s">
        <v>180</v>
      </c>
      <c r="F196" s="65">
        <v>2251.25</v>
      </c>
    </row>
    <row r="197" spans="1:6" x14ac:dyDescent="0.3">
      <c r="A197" s="64">
        <v>190</v>
      </c>
      <c r="B197" s="67" t="s">
        <v>199</v>
      </c>
      <c r="C197" s="64" t="s">
        <v>505</v>
      </c>
      <c r="D197" s="64" t="s">
        <v>506</v>
      </c>
      <c r="E197" s="113" t="s">
        <v>180</v>
      </c>
      <c r="F197" s="65">
        <v>156.75</v>
      </c>
    </row>
    <row r="198" spans="1:6" x14ac:dyDescent="0.3">
      <c r="A198" s="64">
        <v>191</v>
      </c>
      <c r="B198" s="67" t="s">
        <v>228</v>
      </c>
      <c r="C198" s="64" t="s">
        <v>507</v>
      </c>
      <c r="D198" s="64" t="s">
        <v>185</v>
      </c>
      <c r="E198" s="113" t="s">
        <v>180</v>
      </c>
      <c r="F198" s="65">
        <v>174.36</v>
      </c>
    </row>
    <row r="199" spans="1:6" x14ac:dyDescent="0.3">
      <c r="A199" s="64">
        <v>192</v>
      </c>
      <c r="B199" s="67" t="s">
        <v>51</v>
      </c>
      <c r="C199" s="64" t="s">
        <v>508</v>
      </c>
      <c r="D199" s="64" t="s">
        <v>509</v>
      </c>
      <c r="E199" s="113" t="s">
        <v>183</v>
      </c>
      <c r="F199" s="65">
        <v>428.81</v>
      </c>
    </row>
    <row r="200" spans="1:6" x14ac:dyDescent="0.3">
      <c r="A200" s="64">
        <v>193</v>
      </c>
      <c r="B200" s="67" t="s">
        <v>219</v>
      </c>
      <c r="C200" s="64" t="s">
        <v>510</v>
      </c>
      <c r="D200" s="64" t="s">
        <v>337</v>
      </c>
      <c r="E200" s="113" t="s">
        <v>183</v>
      </c>
      <c r="F200" s="65">
        <v>8.0500000000000007</v>
      </c>
    </row>
    <row r="201" spans="1:6" x14ac:dyDescent="0.3">
      <c r="A201" s="64">
        <v>194</v>
      </c>
      <c r="B201" s="67" t="s">
        <v>199</v>
      </c>
      <c r="C201" s="64" t="s">
        <v>511</v>
      </c>
      <c r="D201" s="64" t="s">
        <v>401</v>
      </c>
      <c r="E201" s="113" t="s">
        <v>180</v>
      </c>
      <c r="F201" s="65">
        <v>849.93</v>
      </c>
    </row>
    <row r="202" spans="1:6" x14ac:dyDescent="0.3">
      <c r="A202" s="64">
        <v>195</v>
      </c>
      <c r="B202" s="67" t="s">
        <v>208</v>
      </c>
      <c r="C202" s="64" t="s">
        <v>512</v>
      </c>
      <c r="D202" s="64" t="s">
        <v>53</v>
      </c>
      <c r="E202" s="113" t="s">
        <v>180</v>
      </c>
      <c r="F202" s="65">
        <v>492.65</v>
      </c>
    </row>
    <row r="203" spans="1:6" x14ac:dyDescent="0.3">
      <c r="A203" s="64">
        <v>196</v>
      </c>
      <c r="B203" s="67" t="s">
        <v>51</v>
      </c>
      <c r="C203" s="64" t="s">
        <v>513</v>
      </c>
      <c r="D203" s="64" t="s">
        <v>514</v>
      </c>
      <c r="E203" s="113" t="s">
        <v>180</v>
      </c>
      <c r="F203" s="65">
        <v>130</v>
      </c>
    </row>
    <row r="204" spans="1:6" x14ac:dyDescent="0.3">
      <c r="A204" s="64">
        <v>197</v>
      </c>
      <c r="B204" s="67" t="s">
        <v>70</v>
      </c>
      <c r="C204" s="64" t="s">
        <v>513</v>
      </c>
      <c r="D204" s="64" t="s">
        <v>205</v>
      </c>
      <c r="E204" s="113" t="s">
        <v>183</v>
      </c>
      <c r="F204" s="65">
        <v>8021.84</v>
      </c>
    </row>
    <row r="205" spans="1:6" x14ac:dyDescent="0.3">
      <c r="A205" s="64">
        <v>198</v>
      </c>
      <c r="B205" s="67" t="s">
        <v>51</v>
      </c>
      <c r="C205" s="64" t="s">
        <v>515</v>
      </c>
      <c r="D205" s="64" t="s">
        <v>516</v>
      </c>
      <c r="E205" s="113" t="s">
        <v>180</v>
      </c>
      <c r="F205" s="65">
        <v>1115.44</v>
      </c>
    </row>
    <row r="206" spans="1:6" x14ac:dyDescent="0.3">
      <c r="A206" s="64">
        <v>199</v>
      </c>
      <c r="B206" s="67" t="s">
        <v>247</v>
      </c>
      <c r="C206" s="64" t="s">
        <v>517</v>
      </c>
      <c r="D206" s="64" t="s">
        <v>518</v>
      </c>
      <c r="E206" s="113" t="s">
        <v>180</v>
      </c>
      <c r="F206" s="65">
        <v>8.2899999999999991</v>
      </c>
    </row>
    <row r="207" spans="1:6" x14ac:dyDescent="0.3">
      <c r="A207" s="64">
        <v>200</v>
      </c>
      <c r="B207" s="67" t="s">
        <v>219</v>
      </c>
      <c r="C207" s="64" t="s">
        <v>519</v>
      </c>
      <c r="D207" s="64" t="s">
        <v>502</v>
      </c>
      <c r="E207" s="113" t="s">
        <v>180</v>
      </c>
      <c r="F207" s="65">
        <v>5.74000000000001</v>
      </c>
    </row>
    <row r="208" spans="1:6" x14ac:dyDescent="0.3">
      <c r="A208" s="64">
        <v>201</v>
      </c>
      <c r="B208" s="67" t="s">
        <v>219</v>
      </c>
      <c r="C208" s="64" t="s">
        <v>520</v>
      </c>
      <c r="D208" s="64" t="s">
        <v>194</v>
      </c>
      <c r="E208" s="113" t="s">
        <v>180</v>
      </c>
      <c r="F208" s="65">
        <v>2817.88</v>
      </c>
    </row>
    <row r="209" spans="1:6" x14ac:dyDescent="0.3">
      <c r="A209" s="64">
        <v>202</v>
      </c>
      <c r="B209" s="67" t="s">
        <v>51</v>
      </c>
      <c r="C209" s="64" t="s">
        <v>521</v>
      </c>
      <c r="D209" s="64" t="s">
        <v>522</v>
      </c>
      <c r="E209" s="113" t="s">
        <v>180</v>
      </c>
      <c r="F209" s="65">
        <v>344.99</v>
      </c>
    </row>
    <row r="210" spans="1:6" x14ac:dyDescent="0.3">
      <c r="A210" s="64">
        <v>203</v>
      </c>
      <c r="B210" s="67" t="s">
        <v>51</v>
      </c>
      <c r="C210" s="64" t="s">
        <v>523</v>
      </c>
      <c r="D210" s="64" t="s">
        <v>524</v>
      </c>
      <c r="E210" s="113" t="s">
        <v>180</v>
      </c>
      <c r="F210" s="65">
        <v>195.24</v>
      </c>
    </row>
    <row r="211" spans="1:6" x14ac:dyDescent="0.3">
      <c r="A211" s="64">
        <v>204</v>
      </c>
      <c r="B211" s="67" t="s">
        <v>51</v>
      </c>
      <c r="C211" s="64" t="s">
        <v>525</v>
      </c>
      <c r="D211" s="64" t="s">
        <v>526</v>
      </c>
      <c r="E211" s="113" t="s">
        <v>180</v>
      </c>
      <c r="F211" s="65">
        <v>635.58000000000004</v>
      </c>
    </row>
    <row r="212" spans="1:6" x14ac:dyDescent="0.3">
      <c r="A212" s="64">
        <v>205</v>
      </c>
      <c r="B212" s="67" t="s">
        <v>330</v>
      </c>
      <c r="C212" s="64" t="s">
        <v>527</v>
      </c>
      <c r="D212" s="64" t="s">
        <v>470</v>
      </c>
      <c r="E212" s="113" t="s">
        <v>180</v>
      </c>
      <c r="F212" s="65">
        <v>562.6</v>
      </c>
    </row>
    <row r="213" spans="1:6" x14ac:dyDescent="0.3">
      <c r="A213" s="64">
        <v>206</v>
      </c>
      <c r="B213" s="67" t="s">
        <v>199</v>
      </c>
      <c r="C213" s="64" t="s">
        <v>527</v>
      </c>
      <c r="D213" s="64" t="s">
        <v>320</v>
      </c>
      <c r="E213" s="113" t="s">
        <v>180</v>
      </c>
      <c r="F213" s="65">
        <v>68.75</v>
      </c>
    </row>
    <row r="214" spans="1:6" x14ac:dyDescent="0.3">
      <c r="A214" s="64">
        <v>207</v>
      </c>
      <c r="B214" s="67" t="s">
        <v>51</v>
      </c>
      <c r="C214" s="64" t="s">
        <v>66</v>
      </c>
      <c r="D214" s="64" t="s">
        <v>67</v>
      </c>
      <c r="E214" s="113" t="s">
        <v>180</v>
      </c>
      <c r="F214" s="65">
        <v>16667.650000000001</v>
      </c>
    </row>
    <row r="215" spans="1:6" x14ac:dyDescent="0.3">
      <c r="A215" s="64">
        <v>208</v>
      </c>
      <c r="B215" s="67" t="s">
        <v>199</v>
      </c>
      <c r="C215" s="64" t="s">
        <v>528</v>
      </c>
      <c r="D215" s="64" t="s">
        <v>529</v>
      </c>
      <c r="E215" s="113" t="s">
        <v>180</v>
      </c>
      <c r="F215" s="65">
        <v>95.77</v>
      </c>
    </row>
    <row r="216" spans="1:6" x14ac:dyDescent="0.3">
      <c r="A216" s="64">
        <v>209</v>
      </c>
      <c r="B216" s="67" t="s">
        <v>51</v>
      </c>
      <c r="C216" s="64" t="s">
        <v>530</v>
      </c>
      <c r="D216" s="64" t="s">
        <v>531</v>
      </c>
      <c r="E216" s="113" t="s">
        <v>180</v>
      </c>
      <c r="F216" s="65">
        <v>636.77</v>
      </c>
    </row>
    <row r="217" spans="1:6" x14ac:dyDescent="0.3">
      <c r="A217" s="64">
        <v>210</v>
      </c>
      <c r="B217" s="67" t="s">
        <v>228</v>
      </c>
      <c r="C217" s="64" t="s">
        <v>532</v>
      </c>
      <c r="D217" s="64" t="s">
        <v>533</v>
      </c>
      <c r="E217" s="113" t="s">
        <v>183</v>
      </c>
      <c r="F217" s="65">
        <v>211.86</v>
      </c>
    </row>
    <row r="218" spans="1:6" x14ac:dyDescent="0.3">
      <c r="A218" s="64">
        <v>211</v>
      </c>
      <c r="B218" s="67" t="s">
        <v>208</v>
      </c>
      <c r="C218" s="64" t="s">
        <v>534</v>
      </c>
      <c r="D218" s="64" t="s">
        <v>535</v>
      </c>
      <c r="E218" s="113" t="s">
        <v>180</v>
      </c>
      <c r="F218" s="65">
        <v>1486.51</v>
      </c>
    </row>
    <row r="219" spans="1:6" x14ac:dyDescent="0.3">
      <c r="A219" s="64">
        <v>212</v>
      </c>
      <c r="B219" s="67" t="s">
        <v>219</v>
      </c>
      <c r="C219" s="64" t="s">
        <v>536</v>
      </c>
      <c r="D219" s="64" t="s">
        <v>537</v>
      </c>
      <c r="E219" s="113" t="s">
        <v>183</v>
      </c>
      <c r="F219" s="65">
        <v>191.51</v>
      </c>
    </row>
    <row r="220" spans="1:6" x14ac:dyDescent="0.3">
      <c r="A220" s="64">
        <v>213</v>
      </c>
      <c r="B220" s="67" t="s">
        <v>51</v>
      </c>
      <c r="C220" s="64" t="s">
        <v>538</v>
      </c>
      <c r="D220" s="64" t="s">
        <v>259</v>
      </c>
      <c r="E220" s="113" t="s">
        <v>180</v>
      </c>
      <c r="F220" s="65">
        <v>691.94</v>
      </c>
    </row>
    <row r="221" spans="1:6" x14ac:dyDescent="0.3">
      <c r="A221" s="64">
        <v>214</v>
      </c>
      <c r="B221" s="67" t="s">
        <v>219</v>
      </c>
      <c r="C221" s="64" t="s">
        <v>539</v>
      </c>
      <c r="D221" s="64" t="s">
        <v>540</v>
      </c>
      <c r="E221" s="113" t="s">
        <v>183</v>
      </c>
      <c r="F221" s="65">
        <v>2037.22</v>
      </c>
    </row>
    <row r="222" spans="1:6" x14ac:dyDescent="0.3">
      <c r="A222" s="64">
        <v>215</v>
      </c>
      <c r="B222" s="67" t="s">
        <v>51</v>
      </c>
      <c r="C222" s="64" t="s">
        <v>541</v>
      </c>
      <c r="D222" s="64" t="s">
        <v>542</v>
      </c>
      <c r="E222" s="113" t="s">
        <v>180</v>
      </c>
      <c r="F222" s="65">
        <v>737.4</v>
      </c>
    </row>
    <row r="223" spans="1:6" x14ac:dyDescent="0.3">
      <c r="A223" s="64">
        <v>216</v>
      </c>
      <c r="B223" s="67" t="s">
        <v>199</v>
      </c>
      <c r="C223" s="64" t="s">
        <v>543</v>
      </c>
      <c r="D223" s="64" t="s">
        <v>544</v>
      </c>
      <c r="E223" s="113" t="s">
        <v>180</v>
      </c>
      <c r="F223" s="65">
        <v>67.989999999999995</v>
      </c>
    </row>
    <row r="224" spans="1:6" x14ac:dyDescent="0.3">
      <c r="A224" s="64">
        <v>217</v>
      </c>
      <c r="B224" s="67" t="s">
        <v>199</v>
      </c>
      <c r="C224" s="64" t="s">
        <v>545</v>
      </c>
      <c r="D224" s="64" t="s">
        <v>546</v>
      </c>
      <c r="E224" s="113" t="s">
        <v>180</v>
      </c>
      <c r="F224" s="65">
        <v>100.76</v>
      </c>
    </row>
    <row r="225" spans="1:6" x14ac:dyDescent="0.3">
      <c r="A225" s="64">
        <v>218</v>
      </c>
      <c r="B225" s="67" t="s">
        <v>247</v>
      </c>
      <c r="C225" s="64" t="s">
        <v>547</v>
      </c>
      <c r="D225" s="64" t="s">
        <v>548</v>
      </c>
      <c r="E225" s="113" t="s">
        <v>183</v>
      </c>
      <c r="F225" s="65">
        <v>153.24</v>
      </c>
    </row>
    <row r="226" spans="1:6" x14ac:dyDescent="0.3">
      <c r="A226" s="64">
        <v>219</v>
      </c>
      <c r="B226" s="67" t="s">
        <v>208</v>
      </c>
      <c r="C226" s="64" t="s">
        <v>549</v>
      </c>
      <c r="D226" s="64" t="s">
        <v>205</v>
      </c>
      <c r="E226" s="113" t="s">
        <v>180</v>
      </c>
      <c r="F226" s="65">
        <v>759.2</v>
      </c>
    </row>
    <row r="227" spans="1:6" x14ac:dyDescent="0.3">
      <c r="A227" s="64">
        <v>220</v>
      </c>
      <c r="B227" s="67" t="s">
        <v>51</v>
      </c>
      <c r="C227" s="64" t="s">
        <v>550</v>
      </c>
      <c r="D227" s="64" t="s">
        <v>551</v>
      </c>
      <c r="E227" s="113" t="s">
        <v>180</v>
      </c>
      <c r="F227" s="65">
        <v>194.22</v>
      </c>
    </row>
    <row r="228" spans="1:6" x14ac:dyDescent="0.3">
      <c r="A228" s="64">
        <v>221</v>
      </c>
      <c r="B228" s="67" t="s">
        <v>51</v>
      </c>
      <c r="C228" s="64" t="s">
        <v>552</v>
      </c>
      <c r="D228" s="64" t="s">
        <v>553</v>
      </c>
      <c r="E228" s="113" t="s">
        <v>183</v>
      </c>
      <c r="F228" s="65">
        <v>1425.09</v>
      </c>
    </row>
    <row r="229" spans="1:6" x14ac:dyDescent="0.3">
      <c r="A229" s="64">
        <v>222</v>
      </c>
      <c r="B229" s="67" t="s">
        <v>219</v>
      </c>
      <c r="C229" s="64" t="s">
        <v>554</v>
      </c>
      <c r="D229" s="64" t="s">
        <v>555</v>
      </c>
      <c r="E229" s="113" t="s">
        <v>180</v>
      </c>
      <c r="F229" s="65">
        <v>12957.99</v>
      </c>
    </row>
    <row r="230" spans="1:6" x14ac:dyDescent="0.3">
      <c r="A230" s="64">
        <v>223</v>
      </c>
      <c r="B230" s="67" t="s">
        <v>51</v>
      </c>
      <c r="C230" s="64" t="s">
        <v>556</v>
      </c>
      <c r="D230" s="64" t="s">
        <v>557</v>
      </c>
      <c r="E230" s="113" t="s">
        <v>180</v>
      </c>
      <c r="F230" s="65">
        <v>2538.62</v>
      </c>
    </row>
    <row r="231" spans="1:6" x14ac:dyDescent="0.3">
      <c r="A231" s="64">
        <v>224</v>
      </c>
      <c r="B231" s="67" t="s">
        <v>247</v>
      </c>
      <c r="C231" s="64" t="s">
        <v>558</v>
      </c>
      <c r="D231" s="64" t="s">
        <v>533</v>
      </c>
      <c r="E231" s="113" t="s">
        <v>180</v>
      </c>
      <c r="F231" s="65">
        <v>653.95000000000005</v>
      </c>
    </row>
    <row r="232" spans="1:6" x14ac:dyDescent="0.3">
      <c r="A232" s="64">
        <v>225</v>
      </c>
      <c r="B232" s="67" t="s">
        <v>51</v>
      </c>
      <c r="C232" s="64" t="s">
        <v>62</v>
      </c>
      <c r="D232" s="64" t="s">
        <v>63</v>
      </c>
      <c r="E232" s="113" t="s">
        <v>180</v>
      </c>
      <c r="F232" s="65">
        <v>18381.150000000001</v>
      </c>
    </row>
    <row r="233" spans="1:6" x14ac:dyDescent="0.3">
      <c r="A233" s="64">
        <v>226</v>
      </c>
      <c r="B233" s="67" t="s">
        <v>208</v>
      </c>
      <c r="C233" s="64" t="s">
        <v>559</v>
      </c>
      <c r="D233" s="64" t="s">
        <v>560</v>
      </c>
      <c r="E233" s="113" t="s">
        <v>180</v>
      </c>
      <c r="F233" s="65">
        <v>514.61</v>
      </c>
    </row>
    <row r="234" spans="1:6" x14ac:dyDescent="0.3">
      <c r="A234" s="64">
        <v>227</v>
      </c>
      <c r="B234" s="67" t="s">
        <v>51</v>
      </c>
      <c r="C234" s="64" t="s">
        <v>285</v>
      </c>
      <c r="D234" s="64" t="s">
        <v>311</v>
      </c>
      <c r="E234" s="113" t="s">
        <v>180</v>
      </c>
      <c r="F234" s="65">
        <v>143.24</v>
      </c>
    </row>
    <row r="235" spans="1:6" x14ac:dyDescent="0.3">
      <c r="A235" s="64">
        <v>228</v>
      </c>
      <c r="B235" s="67" t="s">
        <v>51</v>
      </c>
      <c r="C235" s="64" t="s">
        <v>561</v>
      </c>
      <c r="D235" s="64" t="s">
        <v>562</v>
      </c>
      <c r="E235" s="113" t="s">
        <v>180</v>
      </c>
      <c r="F235" s="65">
        <v>2589.7199999999998</v>
      </c>
    </row>
    <row r="236" spans="1:6" x14ac:dyDescent="0.3">
      <c r="A236" s="64">
        <v>229</v>
      </c>
      <c r="B236" s="67" t="s">
        <v>51</v>
      </c>
      <c r="C236" s="64" t="s">
        <v>563</v>
      </c>
      <c r="D236" s="64" t="s">
        <v>564</v>
      </c>
      <c r="E236" s="113" t="s">
        <v>180</v>
      </c>
      <c r="F236" s="65">
        <v>423.72</v>
      </c>
    </row>
    <row r="237" spans="1:6" x14ac:dyDescent="0.3">
      <c r="A237" s="64">
        <v>230</v>
      </c>
      <c r="B237" s="67" t="s">
        <v>208</v>
      </c>
      <c r="C237" s="64" t="s">
        <v>563</v>
      </c>
      <c r="D237" s="64" t="s">
        <v>185</v>
      </c>
      <c r="E237" s="113" t="s">
        <v>180</v>
      </c>
      <c r="F237" s="65">
        <v>234.3</v>
      </c>
    </row>
    <row r="238" spans="1:6" x14ac:dyDescent="0.3">
      <c r="A238" s="64">
        <v>231</v>
      </c>
      <c r="B238" s="67" t="s">
        <v>51</v>
      </c>
      <c r="C238" s="64" t="s">
        <v>565</v>
      </c>
      <c r="D238" s="64" t="s">
        <v>566</v>
      </c>
      <c r="E238" s="113" t="s">
        <v>180</v>
      </c>
      <c r="F238" s="65">
        <v>14932.13</v>
      </c>
    </row>
    <row r="239" spans="1:6" x14ac:dyDescent="0.3">
      <c r="A239" s="64">
        <v>232</v>
      </c>
      <c r="B239" s="67" t="s">
        <v>51</v>
      </c>
      <c r="C239" s="64" t="s">
        <v>68</v>
      </c>
      <c r="D239" s="64" t="s">
        <v>69</v>
      </c>
      <c r="E239" s="113" t="s">
        <v>180</v>
      </c>
      <c r="F239" s="65">
        <v>16242.82</v>
      </c>
    </row>
    <row r="240" spans="1:6" x14ac:dyDescent="0.3">
      <c r="A240" s="64">
        <v>233</v>
      </c>
      <c r="B240" s="67" t="s">
        <v>438</v>
      </c>
      <c r="C240" s="64" t="s">
        <v>567</v>
      </c>
      <c r="D240" s="64" t="s">
        <v>348</v>
      </c>
      <c r="E240" s="113" t="s">
        <v>180</v>
      </c>
      <c r="F240" s="65">
        <v>275</v>
      </c>
    </row>
    <row r="241" spans="1:6" x14ac:dyDescent="0.3">
      <c r="A241" s="64">
        <v>234</v>
      </c>
      <c r="B241" s="67" t="s">
        <v>51</v>
      </c>
      <c r="C241" s="64" t="s">
        <v>568</v>
      </c>
      <c r="D241" s="64" t="s">
        <v>569</v>
      </c>
      <c r="E241" s="113" t="s">
        <v>180</v>
      </c>
      <c r="F241" s="65">
        <v>49.01</v>
      </c>
    </row>
    <row r="242" spans="1:6" x14ac:dyDescent="0.3">
      <c r="A242" s="64">
        <v>235</v>
      </c>
      <c r="B242" s="67" t="s">
        <v>208</v>
      </c>
      <c r="C242" s="64" t="s">
        <v>568</v>
      </c>
      <c r="D242" s="64" t="s">
        <v>289</v>
      </c>
      <c r="E242" s="113" t="s">
        <v>180</v>
      </c>
      <c r="F242" s="65">
        <v>803.3</v>
      </c>
    </row>
    <row r="243" spans="1:6" x14ac:dyDescent="0.3">
      <c r="A243" s="64">
        <v>236</v>
      </c>
      <c r="B243" s="67" t="s">
        <v>199</v>
      </c>
      <c r="C243" s="64" t="s">
        <v>570</v>
      </c>
      <c r="D243" s="64" t="s">
        <v>346</v>
      </c>
      <c r="E243" s="113" t="s">
        <v>180</v>
      </c>
      <c r="F243" s="65">
        <v>119.62</v>
      </c>
    </row>
    <row r="244" spans="1:6" x14ac:dyDescent="0.3">
      <c r="A244" s="64">
        <v>237</v>
      </c>
      <c r="B244" s="67" t="s">
        <v>51</v>
      </c>
      <c r="C244" s="64" t="s">
        <v>467</v>
      </c>
      <c r="D244" s="64" t="s">
        <v>69</v>
      </c>
      <c r="E244" s="113" t="s">
        <v>180</v>
      </c>
      <c r="F244" s="65">
        <v>2437.77</v>
      </c>
    </row>
    <row r="245" spans="1:6" x14ac:dyDescent="0.3">
      <c r="A245" s="64">
        <v>238</v>
      </c>
      <c r="B245" s="67" t="s">
        <v>51</v>
      </c>
      <c r="C245" s="64" t="s">
        <v>571</v>
      </c>
      <c r="D245" s="64" t="s">
        <v>316</v>
      </c>
      <c r="E245" s="113" t="s">
        <v>180</v>
      </c>
      <c r="F245" s="65">
        <v>281.52999999999997</v>
      </c>
    </row>
    <row r="246" spans="1:6" x14ac:dyDescent="0.3">
      <c r="A246" s="64">
        <v>239</v>
      </c>
      <c r="B246" s="67" t="s">
        <v>330</v>
      </c>
      <c r="C246" s="64" t="s">
        <v>572</v>
      </c>
      <c r="D246" s="64" t="s">
        <v>335</v>
      </c>
      <c r="E246" s="113" t="s">
        <v>180</v>
      </c>
      <c r="F246" s="65">
        <v>4534.28</v>
      </c>
    </row>
    <row r="247" spans="1:6" x14ac:dyDescent="0.3">
      <c r="A247" s="64">
        <v>240</v>
      </c>
      <c r="B247" s="67" t="s">
        <v>51</v>
      </c>
      <c r="C247" s="64" t="s">
        <v>573</v>
      </c>
      <c r="D247" s="64" t="s">
        <v>574</v>
      </c>
      <c r="E247" s="113" t="s">
        <v>180</v>
      </c>
      <c r="F247" s="65">
        <v>61.54</v>
      </c>
    </row>
    <row r="248" spans="1:6" x14ac:dyDescent="0.3">
      <c r="A248" s="64">
        <v>241</v>
      </c>
      <c r="B248" s="67" t="s">
        <v>219</v>
      </c>
      <c r="C248" s="64" t="s">
        <v>575</v>
      </c>
      <c r="D248" s="64" t="s">
        <v>576</v>
      </c>
      <c r="E248" s="113" t="s">
        <v>180</v>
      </c>
      <c r="F248" s="65">
        <v>633.61</v>
      </c>
    </row>
    <row r="249" spans="1:6" x14ac:dyDescent="0.3">
      <c r="A249" s="64">
        <v>242</v>
      </c>
      <c r="B249" s="67" t="s">
        <v>51</v>
      </c>
      <c r="C249" s="64" t="s">
        <v>577</v>
      </c>
      <c r="D249" s="64" t="s">
        <v>578</v>
      </c>
      <c r="E249" s="113" t="s">
        <v>180</v>
      </c>
      <c r="F249" s="65">
        <v>681.34</v>
      </c>
    </row>
    <row r="250" spans="1:6" x14ac:dyDescent="0.3">
      <c r="A250" s="64">
        <v>243</v>
      </c>
      <c r="B250" s="67" t="s">
        <v>51</v>
      </c>
      <c r="C250" s="64" t="s">
        <v>579</v>
      </c>
      <c r="D250" s="64" t="s">
        <v>580</v>
      </c>
      <c r="E250" s="113" t="s">
        <v>180</v>
      </c>
      <c r="F250" s="65">
        <v>119.57</v>
      </c>
    </row>
    <row r="251" spans="1:6" x14ac:dyDescent="0.3">
      <c r="A251" s="64">
        <v>244</v>
      </c>
      <c r="B251" s="67" t="s">
        <v>208</v>
      </c>
      <c r="C251" s="64" t="s">
        <v>581</v>
      </c>
      <c r="D251" s="64" t="s">
        <v>498</v>
      </c>
      <c r="E251" s="113" t="s">
        <v>180</v>
      </c>
      <c r="F251" s="65">
        <v>933.14</v>
      </c>
    </row>
    <row r="252" spans="1:6" x14ac:dyDescent="0.3">
      <c r="A252" s="64">
        <v>245</v>
      </c>
      <c r="B252" s="67" t="s">
        <v>51</v>
      </c>
      <c r="C252" s="64" t="s">
        <v>582</v>
      </c>
      <c r="D252" s="64" t="s">
        <v>312</v>
      </c>
      <c r="E252" s="113" t="s">
        <v>180</v>
      </c>
      <c r="F252" s="65">
        <v>2.31</v>
      </c>
    </row>
    <row r="253" spans="1:6" x14ac:dyDescent="0.3">
      <c r="A253" s="64">
        <v>246</v>
      </c>
      <c r="B253" s="67" t="s">
        <v>51</v>
      </c>
      <c r="C253" s="64" t="s">
        <v>583</v>
      </c>
      <c r="D253" s="64" t="s">
        <v>351</v>
      </c>
      <c r="E253" s="113" t="s">
        <v>180</v>
      </c>
      <c r="F253" s="65">
        <v>678.16</v>
      </c>
    </row>
    <row r="254" spans="1:6" x14ac:dyDescent="0.3">
      <c r="A254" s="64">
        <v>247</v>
      </c>
      <c r="B254" s="67" t="s">
        <v>51</v>
      </c>
      <c r="C254" s="64" t="s">
        <v>584</v>
      </c>
      <c r="D254" s="64" t="s">
        <v>312</v>
      </c>
      <c r="E254" s="113" t="s">
        <v>183</v>
      </c>
      <c r="F254" s="65">
        <v>1715.95</v>
      </c>
    </row>
    <row r="255" spans="1:6" x14ac:dyDescent="0.3">
      <c r="A255" s="64">
        <v>248</v>
      </c>
      <c r="B255" s="67" t="s">
        <v>51</v>
      </c>
      <c r="C255" s="64" t="s">
        <v>585</v>
      </c>
      <c r="D255" s="64" t="s">
        <v>335</v>
      </c>
      <c r="E255" s="113" t="s">
        <v>180</v>
      </c>
      <c r="F255" s="65">
        <v>19.7</v>
      </c>
    </row>
    <row r="256" spans="1:6" x14ac:dyDescent="0.3">
      <c r="A256" s="64">
        <v>249</v>
      </c>
      <c r="B256" s="67" t="s">
        <v>51</v>
      </c>
      <c r="C256" s="64" t="s">
        <v>586</v>
      </c>
      <c r="D256" s="64" t="s">
        <v>53</v>
      </c>
      <c r="E256" s="113" t="s">
        <v>183</v>
      </c>
      <c r="F256" s="65">
        <v>540.78</v>
      </c>
    </row>
    <row r="257" spans="1:6" x14ac:dyDescent="0.3">
      <c r="A257" s="64">
        <v>250</v>
      </c>
      <c r="B257" s="67" t="s">
        <v>51</v>
      </c>
      <c r="C257" s="64" t="s">
        <v>587</v>
      </c>
      <c r="D257" s="64" t="s">
        <v>588</v>
      </c>
      <c r="E257" s="113" t="s">
        <v>180</v>
      </c>
      <c r="F257" s="65">
        <v>3975.51</v>
      </c>
    </row>
    <row r="258" spans="1:6" x14ac:dyDescent="0.3">
      <c r="A258" s="64">
        <v>251</v>
      </c>
      <c r="B258" s="67" t="s">
        <v>51</v>
      </c>
      <c r="C258" s="64" t="s">
        <v>589</v>
      </c>
      <c r="D258" s="64" t="s">
        <v>590</v>
      </c>
      <c r="E258" s="113" t="s">
        <v>180</v>
      </c>
      <c r="F258" s="65">
        <v>149.27000000000001</v>
      </c>
    </row>
    <row r="259" spans="1:6" x14ac:dyDescent="0.3">
      <c r="A259" s="64">
        <v>252</v>
      </c>
      <c r="B259" s="67" t="s">
        <v>591</v>
      </c>
      <c r="C259" s="64" t="s">
        <v>592</v>
      </c>
      <c r="D259" s="64" t="s">
        <v>53</v>
      </c>
      <c r="E259" s="113" t="s">
        <v>183</v>
      </c>
      <c r="F259" s="65">
        <v>2132.9299999999998</v>
      </c>
    </row>
    <row r="260" spans="1:6" x14ac:dyDescent="0.3">
      <c r="A260" s="64">
        <v>253</v>
      </c>
      <c r="B260" s="67" t="s">
        <v>51</v>
      </c>
      <c r="C260" s="64" t="s">
        <v>593</v>
      </c>
      <c r="D260" s="64" t="s">
        <v>312</v>
      </c>
      <c r="E260" s="113" t="s">
        <v>180</v>
      </c>
      <c r="F260" s="65">
        <v>6979.62</v>
      </c>
    </row>
    <row r="261" spans="1:6" x14ac:dyDescent="0.3">
      <c r="A261" s="64">
        <v>254</v>
      </c>
      <c r="B261" s="67" t="s">
        <v>51</v>
      </c>
      <c r="C261" s="64" t="s">
        <v>594</v>
      </c>
      <c r="D261" s="64" t="s">
        <v>595</v>
      </c>
      <c r="E261" s="113" t="s">
        <v>183</v>
      </c>
      <c r="F261" s="65">
        <v>4517.17</v>
      </c>
    </row>
    <row r="262" spans="1:6" x14ac:dyDescent="0.3">
      <c r="A262" s="64">
        <v>255</v>
      </c>
      <c r="B262" s="67" t="s">
        <v>228</v>
      </c>
      <c r="C262" s="64" t="s">
        <v>596</v>
      </c>
      <c r="D262" s="64" t="s">
        <v>597</v>
      </c>
      <c r="E262" s="113" t="s">
        <v>180</v>
      </c>
      <c r="F262" s="65">
        <v>174.36</v>
      </c>
    </row>
    <row r="263" spans="1:6" x14ac:dyDescent="0.3">
      <c r="A263" s="64">
        <v>256</v>
      </c>
      <c r="B263" s="67" t="s">
        <v>51</v>
      </c>
      <c r="C263" s="64" t="s">
        <v>598</v>
      </c>
      <c r="D263" s="64" t="s">
        <v>312</v>
      </c>
      <c r="E263" s="113" t="s">
        <v>180</v>
      </c>
      <c r="F263" s="65">
        <v>1297.3800000000001</v>
      </c>
    </row>
    <row r="264" spans="1:6" x14ac:dyDescent="0.3">
      <c r="A264" s="64">
        <v>257</v>
      </c>
      <c r="B264" s="67" t="s">
        <v>51</v>
      </c>
      <c r="C264" s="64" t="s">
        <v>599</v>
      </c>
      <c r="D264" s="64" t="s">
        <v>600</v>
      </c>
      <c r="E264" s="113" t="s">
        <v>183</v>
      </c>
      <c r="F264" s="65">
        <v>787.08</v>
      </c>
    </row>
    <row r="265" spans="1:6" x14ac:dyDescent="0.3">
      <c r="A265" s="64">
        <v>258</v>
      </c>
      <c r="B265" s="67" t="s">
        <v>51</v>
      </c>
      <c r="C265" s="64" t="s">
        <v>601</v>
      </c>
      <c r="D265" s="64" t="s">
        <v>67</v>
      </c>
      <c r="E265" s="113" t="s">
        <v>180</v>
      </c>
      <c r="F265" s="65">
        <v>119.57</v>
      </c>
    </row>
    <row r="266" spans="1:6" x14ac:dyDescent="0.3">
      <c r="A266" s="64">
        <v>259</v>
      </c>
      <c r="B266" s="67" t="s">
        <v>51</v>
      </c>
      <c r="C266" s="64" t="s">
        <v>602</v>
      </c>
      <c r="D266" s="64" t="s">
        <v>603</v>
      </c>
      <c r="E266" s="113" t="s">
        <v>180</v>
      </c>
      <c r="F266" s="65">
        <v>423.72</v>
      </c>
    </row>
    <row r="267" spans="1:6" x14ac:dyDescent="0.3">
      <c r="A267" s="64">
        <v>260</v>
      </c>
      <c r="B267" s="67" t="s">
        <v>51</v>
      </c>
      <c r="C267" s="64" t="s">
        <v>604</v>
      </c>
      <c r="D267" s="64" t="s">
        <v>605</v>
      </c>
      <c r="E267" s="113" t="s">
        <v>180</v>
      </c>
      <c r="F267" s="65">
        <v>2132.64</v>
      </c>
    </row>
    <row r="268" spans="1:6" x14ac:dyDescent="0.3">
      <c r="A268" s="64">
        <v>261</v>
      </c>
      <c r="B268" s="67" t="s">
        <v>51</v>
      </c>
      <c r="C268" s="64" t="s">
        <v>606</v>
      </c>
      <c r="D268" s="64" t="s">
        <v>380</v>
      </c>
      <c r="E268" s="113" t="s">
        <v>180</v>
      </c>
      <c r="F268" s="65">
        <v>1184.06</v>
      </c>
    </row>
    <row r="269" spans="1:6" x14ac:dyDescent="0.3">
      <c r="A269" s="64">
        <v>262</v>
      </c>
      <c r="B269" s="67" t="s">
        <v>51</v>
      </c>
      <c r="C269" s="64" t="s">
        <v>607</v>
      </c>
      <c r="D269" s="64" t="s">
        <v>608</v>
      </c>
      <c r="E269" s="113" t="s">
        <v>180</v>
      </c>
      <c r="F269" s="65">
        <v>211.86</v>
      </c>
    </row>
    <row r="270" spans="1:6" x14ac:dyDescent="0.3">
      <c r="A270" s="64">
        <v>263</v>
      </c>
      <c r="B270" s="67" t="s">
        <v>51</v>
      </c>
      <c r="C270" s="64" t="s">
        <v>609</v>
      </c>
      <c r="D270" s="64" t="s">
        <v>610</v>
      </c>
      <c r="E270" s="113" t="s">
        <v>180</v>
      </c>
      <c r="F270" s="65">
        <v>45.92</v>
      </c>
    </row>
    <row r="271" spans="1:6" x14ac:dyDescent="0.3">
      <c r="A271" s="64">
        <v>264</v>
      </c>
      <c r="B271" s="67" t="s">
        <v>219</v>
      </c>
      <c r="C271" s="64" t="s">
        <v>611</v>
      </c>
      <c r="D271" s="64" t="s">
        <v>360</v>
      </c>
      <c r="E271" s="113" t="s">
        <v>180</v>
      </c>
      <c r="F271" s="65">
        <v>335.47</v>
      </c>
    </row>
    <row r="272" spans="1:6" x14ac:dyDescent="0.3">
      <c r="A272" s="64">
        <v>265</v>
      </c>
      <c r="B272" s="67" t="s">
        <v>51</v>
      </c>
      <c r="C272" s="64" t="s">
        <v>612</v>
      </c>
      <c r="D272" s="64" t="s">
        <v>205</v>
      </c>
      <c r="E272" s="113" t="s">
        <v>180</v>
      </c>
      <c r="F272" s="65">
        <v>2301.8000000000002</v>
      </c>
    </row>
    <row r="273" spans="1:6" x14ac:dyDescent="0.3">
      <c r="A273" s="64">
        <v>266</v>
      </c>
      <c r="B273" s="67" t="s">
        <v>199</v>
      </c>
      <c r="C273" s="64" t="s">
        <v>613</v>
      </c>
      <c r="D273" s="64" t="s">
        <v>614</v>
      </c>
      <c r="E273" s="113" t="s">
        <v>180</v>
      </c>
      <c r="F273" s="65">
        <v>260.26</v>
      </c>
    </row>
    <row r="274" spans="1:6" x14ac:dyDescent="0.3">
      <c r="A274" s="64">
        <v>267</v>
      </c>
      <c r="B274" s="67" t="s">
        <v>228</v>
      </c>
      <c r="C274" s="64" t="s">
        <v>615</v>
      </c>
      <c r="D274" s="64" t="s">
        <v>616</v>
      </c>
      <c r="E274" s="113" t="s">
        <v>183</v>
      </c>
      <c r="F274" s="65">
        <v>496.51</v>
      </c>
    </row>
    <row r="275" spans="1:6" x14ac:dyDescent="0.3">
      <c r="A275" s="64">
        <v>268</v>
      </c>
      <c r="B275" s="67" t="s">
        <v>219</v>
      </c>
      <c r="C275" s="64" t="s">
        <v>617</v>
      </c>
      <c r="D275" s="64" t="s">
        <v>618</v>
      </c>
      <c r="E275" s="113" t="s">
        <v>183</v>
      </c>
      <c r="F275" s="65">
        <v>2222.36</v>
      </c>
    </row>
    <row r="276" spans="1:6" x14ac:dyDescent="0.3">
      <c r="A276" s="64">
        <v>269</v>
      </c>
      <c r="B276" s="67" t="s">
        <v>51</v>
      </c>
      <c r="C276" s="64" t="s">
        <v>619</v>
      </c>
      <c r="D276" s="64" t="s">
        <v>335</v>
      </c>
      <c r="E276" s="113" t="s">
        <v>180</v>
      </c>
      <c r="F276" s="65">
        <v>829.99</v>
      </c>
    </row>
    <row r="277" spans="1:6" x14ac:dyDescent="0.3">
      <c r="A277" s="64">
        <v>270</v>
      </c>
      <c r="B277" s="67" t="s">
        <v>247</v>
      </c>
      <c r="C277" s="64" t="s">
        <v>620</v>
      </c>
      <c r="D277" s="64" t="s">
        <v>53</v>
      </c>
      <c r="E277" s="113" t="s">
        <v>180</v>
      </c>
      <c r="F277" s="65">
        <v>2461.62</v>
      </c>
    </row>
    <row r="278" spans="1:6" x14ac:dyDescent="0.3">
      <c r="A278" s="64">
        <v>271</v>
      </c>
      <c r="B278" s="67" t="s">
        <v>199</v>
      </c>
      <c r="C278" s="64" t="s">
        <v>621</v>
      </c>
      <c r="D278" s="64" t="s">
        <v>389</v>
      </c>
      <c r="E278" s="113" t="s">
        <v>180</v>
      </c>
      <c r="F278" s="65">
        <v>13.71</v>
      </c>
    </row>
    <row r="279" spans="1:6" x14ac:dyDescent="0.3">
      <c r="A279" s="64">
        <v>272</v>
      </c>
      <c r="B279" s="67" t="s">
        <v>199</v>
      </c>
      <c r="C279" s="64" t="s">
        <v>622</v>
      </c>
      <c r="D279" s="64" t="s">
        <v>623</v>
      </c>
      <c r="E279" s="113" t="s">
        <v>183</v>
      </c>
      <c r="F279" s="65">
        <v>38.72</v>
      </c>
    </row>
    <row r="280" spans="1:6" x14ac:dyDescent="0.3">
      <c r="A280" s="64">
        <v>273</v>
      </c>
      <c r="B280" s="67" t="s">
        <v>247</v>
      </c>
      <c r="C280" s="64" t="s">
        <v>624</v>
      </c>
      <c r="D280" s="64" t="s">
        <v>335</v>
      </c>
      <c r="E280" s="113" t="s">
        <v>183</v>
      </c>
      <c r="F280" s="65">
        <v>159.22</v>
      </c>
    </row>
    <row r="281" spans="1:6" x14ac:dyDescent="0.3">
      <c r="A281" s="64">
        <v>274</v>
      </c>
      <c r="B281" s="67" t="s">
        <v>51</v>
      </c>
      <c r="C281" s="64" t="s">
        <v>625</v>
      </c>
      <c r="D281" s="64" t="s">
        <v>548</v>
      </c>
      <c r="E281" s="113" t="s">
        <v>180</v>
      </c>
      <c r="F281" s="65">
        <v>2205.4499999999998</v>
      </c>
    </row>
    <row r="282" spans="1:6" x14ac:dyDescent="0.3">
      <c r="A282" s="64">
        <v>275</v>
      </c>
      <c r="B282" s="67" t="s">
        <v>51</v>
      </c>
      <c r="C282" s="64" t="s">
        <v>626</v>
      </c>
      <c r="D282" s="64" t="s">
        <v>627</v>
      </c>
      <c r="E282" s="113" t="s">
        <v>180</v>
      </c>
      <c r="F282" s="65">
        <v>1265.1099999999999</v>
      </c>
    </row>
    <row r="283" spans="1:6" x14ac:dyDescent="0.3">
      <c r="A283" s="64">
        <v>276</v>
      </c>
      <c r="B283" s="67" t="s">
        <v>51</v>
      </c>
      <c r="C283" s="64" t="s">
        <v>628</v>
      </c>
      <c r="D283" s="64" t="s">
        <v>629</v>
      </c>
      <c r="E283" s="113" t="s">
        <v>180</v>
      </c>
      <c r="F283" s="65">
        <v>1994.99</v>
      </c>
    </row>
    <row r="284" spans="1:6" x14ac:dyDescent="0.3">
      <c r="A284" s="64">
        <v>277</v>
      </c>
      <c r="B284" s="67" t="s">
        <v>51</v>
      </c>
      <c r="C284" s="64" t="s">
        <v>630</v>
      </c>
      <c r="D284" s="64" t="s">
        <v>631</v>
      </c>
      <c r="E284" s="113" t="s">
        <v>180</v>
      </c>
      <c r="F284" s="65">
        <v>211.86</v>
      </c>
    </row>
    <row r="285" spans="1:6" x14ac:dyDescent="0.3">
      <c r="A285" s="64">
        <v>278</v>
      </c>
      <c r="B285" s="67" t="s">
        <v>199</v>
      </c>
      <c r="C285" s="64" t="s">
        <v>632</v>
      </c>
      <c r="D285" s="64" t="s">
        <v>633</v>
      </c>
      <c r="E285" s="113" t="s">
        <v>180</v>
      </c>
      <c r="F285" s="65">
        <v>148.1</v>
      </c>
    </row>
    <row r="286" spans="1:6" x14ac:dyDescent="0.3">
      <c r="A286" s="64">
        <v>279</v>
      </c>
      <c r="B286" s="67" t="s">
        <v>438</v>
      </c>
      <c r="C286" s="64" t="s">
        <v>634</v>
      </c>
      <c r="D286" s="64" t="s">
        <v>394</v>
      </c>
      <c r="E286" s="113" t="s">
        <v>183</v>
      </c>
      <c r="F286" s="65">
        <v>8583.27</v>
      </c>
    </row>
    <row r="287" spans="1:6" x14ac:dyDescent="0.3">
      <c r="A287" s="64">
        <v>280</v>
      </c>
      <c r="B287" s="67" t="s">
        <v>330</v>
      </c>
      <c r="C287" s="64" t="s">
        <v>490</v>
      </c>
      <c r="D287" s="64" t="s">
        <v>635</v>
      </c>
      <c r="E287" s="113" t="s">
        <v>180</v>
      </c>
      <c r="F287" s="65">
        <v>762.18</v>
      </c>
    </row>
    <row r="288" spans="1:6" x14ac:dyDescent="0.3">
      <c r="A288" s="64">
        <v>281</v>
      </c>
      <c r="B288" s="67" t="s">
        <v>219</v>
      </c>
      <c r="C288" s="64" t="s">
        <v>636</v>
      </c>
      <c r="D288" s="64" t="s">
        <v>234</v>
      </c>
      <c r="E288" s="113" t="s">
        <v>180</v>
      </c>
      <c r="F288" s="65">
        <v>62.86</v>
      </c>
    </row>
    <row r="289" spans="1:6" x14ac:dyDescent="0.3">
      <c r="A289" s="64">
        <v>282</v>
      </c>
      <c r="B289" s="67" t="s">
        <v>51</v>
      </c>
      <c r="C289" s="64" t="s">
        <v>637</v>
      </c>
      <c r="D289" s="64" t="s">
        <v>638</v>
      </c>
      <c r="E289" s="113" t="s">
        <v>183</v>
      </c>
      <c r="F289" s="65">
        <v>390.91</v>
      </c>
    </row>
    <row r="290" spans="1:6" x14ac:dyDescent="0.3">
      <c r="A290" s="64">
        <v>283</v>
      </c>
      <c r="B290" s="67" t="s">
        <v>51</v>
      </c>
      <c r="C290" s="64" t="s">
        <v>639</v>
      </c>
      <c r="D290" s="64" t="s">
        <v>640</v>
      </c>
      <c r="E290" s="113" t="s">
        <v>180</v>
      </c>
      <c r="F290" s="65">
        <v>679.55</v>
      </c>
    </row>
    <row r="291" spans="1:6" x14ac:dyDescent="0.3">
      <c r="A291" s="64">
        <v>284</v>
      </c>
      <c r="B291" s="67" t="s">
        <v>51</v>
      </c>
      <c r="C291" s="64" t="s">
        <v>641</v>
      </c>
      <c r="D291" s="64" t="s">
        <v>642</v>
      </c>
      <c r="E291" s="113" t="s">
        <v>180</v>
      </c>
      <c r="F291" s="65">
        <v>5450.56</v>
      </c>
    </row>
    <row r="292" spans="1:6" x14ac:dyDescent="0.3">
      <c r="A292" s="64">
        <v>285</v>
      </c>
      <c r="B292" s="67" t="s">
        <v>51</v>
      </c>
      <c r="C292" s="64" t="s">
        <v>643</v>
      </c>
      <c r="D292" s="64" t="s">
        <v>67</v>
      </c>
      <c r="E292" s="113" t="s">
        <v>180</v>
      </c>
      <c r="F292" s="65">
        <v>108.03</v>
      </c>
    </row>
    <row r="293" spans="1:6" x14ac:dyDescent="0.3">
      <c r="A293" s="64">
        <v>286</v>
      </c>
      <c r="B293" s="67" t="s">
        <v>438</v>
      </c>
      <c r="C293" s="64" t="s">
        <v>644</v>
      </c>
      <c r="D293" s="64" t="s">
        <v>327</v>
      </c>
      <c r="E293" s="113" t="s">
        <v>183</v>
      </c>
      <c r="F293" s="65">
        <v>96.43</v>
      </c>
    </row>
    <row r="294" spans="1:6" x14ac:dyDescent="0.3">
      <c r="A294" s="64">
        <v>287</v>
      </c>
      <c r="B294" s="67" t="s">
        <v>70</v>
      </c>
      <c r="C294" s="64" t="s">
        <v>645</v>
      </c>
      <c r="D294" s="64" t="s">
        <v>287</v>
      </c>
      <c r="E294" s="113" t="s">
        <v>180</v>
      </c>
      <c r="F294" s="65">
        <v>7496.41</v>
      </c>
    </row>
    <row r="295" spans="1:6" x14ac:dyDescent="0.3">
      <c r="A295" s="64">
        <v>288</v>
      </c>
      <c r="B295" s="67" t="s">
        <v>199</v>
      </c>
      <c r="C295" s="64" t="s">
        <v>645</v>
      </c>
      <c r="D295" s="64" t="s">
        <v>482</v>
      </c>
      <c r="E295" s="113" t="s">
        <v>180</v>
      </c>
      <c r="F295" s="65">
        <v>17.399999999999999</v>
      </c>
    </row>
    <row r="296" spans="1:6" x14ac:dyDescent="0.3">
      <c r="A296" s="64">
        <v>289</v>
      </c>
      <c r="B296" s="67" t="s">
        <v>51</v>
      </c>
      <c r="C296" s="64" t="s">
        <v>646</v>
      </c>
      <c r="D296" s="64" t="s">
        <v>272</v>
      </c>
      <c r="E296" s="113" t="s">
        <v>180</v>
      </c>
      <c r="F296" s="65">
        <v>5733.29000000001</v>
      </c>
    </row>
    <row r="297" spans="1:6" x14ac:dyDescent="0.3">
      <c r="A297" s="64">
        <v>290</v>
      </c>
      <c r="B297" s="67" t="s">
        <v>51</v>
      </c>
      <c r="C297" s="64" t="s">
        <v>647</v>
      </c>
      <c r="D297" s="64" t="s">
        <v>325</v>
      </c>
      <c r="E297" s="113" t="s">
        <v>180</v>
      </c>
      <c r="F297" s="65">
        <v>4203.37</v>
      </c>
    </row>
    <row r="298" spans="1:6" x14ac:dyDescent="0.3">
      <c r="A298" s="64">
        <v>291</v>
      </c>
      <c r="B298" s="67" t="s">
        <v>247</v>
      </c>
      <c r="C298" s="64" t="s">
        <v>648</v>
      </c>
      <c r="D298" s="64" t="s">
        <v>649</v>
      </c>
      <c r="E298" s="113" t="s">
        <v>180</v>
      </c>
      <c r="F298" s="65">
        <v>542.27</v>
      </c>
    </row>
    <row r="299" spans="1:6" x14ac:dyDescent="0.3">
      <c r="A299" s="64">
        <v>292</v>
      </c>
      <c r="B299" s="67" t="s">
        <v>199</v>
      </c>
      <c r="C299" s="64" t="s">
        <v>650</v>
      </c>
      <c r="D299" s="64" t="s">
        <v>651</v>
      </c>
      <c r="E299" s="113" t="s">
        <v>180</v>
      </c>
      <c r="F299" s="65">
        <v>212.69</v>
      </c>
    </row>
    <row r="300" spans="1:6" x14ac:dyDescent="0.3">
      <c r="A300" s="64">
        <v>293</v>
      </c>
      <c r="B300" s="67" t="s">
        <v>219</v>
      </c>
      <c r="C300" s="64" t="s">
        <v>652</v>
      </c>
      <c r="D300" s="64" t="s">
        <v>325</v>
      </c>
      <c r="E300" s="113" t="s">
        <v>180</v>
      </c>
      <c r="F300" s="65">
        <v>138.55000000000001</v>
      </c>
    </row>
    <row r="301" spans="1:6" x14ac:dyDescent="0.3">
      <c r="A301" s="64">
        <v>294</v>
      </c>
      <c r="B301" s="67" t="s">
        <v>51</v>
      </c>
      <c r="C301" s="64" t="s">
        <v>653</v>
      </c>
      <c r="D301" s="64" t="s">
        <v>425</v>
      </c>
      <c r="E301" s="113" t="s">
        <v>180</v>
      </c>
      <c r="F301" s="65">
        <v>562.76</v>
      </c>
    </row>
    <row r="302" spans="1:6" x14ac:dyDescent="0.3">
      <c r="A302" s="64">
        <v>295</v>
      </c>
      <c r="B302" s="67" t="s">
        <v>228</v>
      </c>
      <c r="C302" s="64" t="s">
        <v>654</v>
      </c>
      <c r="D302" s="64" t="s">
        <v>655</v>
      </c>
      <c r="E302" s="113" t="s">
        <v>183</v>
      </c>
      <c r="F302" s="65">
        <v>386.22</v>
      </c>
    </row>
    <row r="303" spans="1:6" ht="28.8" x14ac:dyDescent="0.3">
      <c r="A303" s="64">
        <v>296</v>
      </c>
      <c r="B303" s="67" t="s">
        <v>262</v>
      </c>
      <c r="C303" s="64" t="s">
        <v>656</v>
      </c>
      <c r="D303" s="64" t="s">
        <v>266</v>
      </c>
      <c r="E303" s="113" t="s">
        <v>180</v>
      </c>
      <c r="F303" s="65">
        <v>191.51</v>
      </c>
    </row>
    <row r="304" spans="1:6" x14ac:dyDescent="0.3">
      <c r="A304" s="64">
        <v>297</v>
      </c>
      <c r="B304" s="67" t="s">
        <v>51</v>
      </c>
      <c r="C304" s="64" t="s">
        <v>657</v>
      </c>
      <c r="D304" s="64" t="s">
        <v>658</v>
      </c>
      <c r="E304" s="113" t="s">
        <v>180</v>
      </c>
      <c r="F304" s="65">
        <v>52.13</v>
      </c>
    </row>
    <row r="305" spans="1:6" x14ac:dyDescent="0.3">
      <c r="A305" s="64">
        <v>298</v>
      </c>
      <c r="B305" s="67" t="s">
        <v>51</v>
      </c>
      <c r="C305" s="64" t="s">
        <v>659</v>
      </c>
      <c r="D305" s="64" t="s">
        <v>389</v>
      </c>
      <c r="E305" s="113" t="s">
        <v>180</v>
      </c>
      <c r="F305" s="65">
        <v>8.0500000000000007</v>
      </c>
    </row>
    <row r="306" spans="1:6" x14ac:dyDescent="0.3">
      <c r="A306" s="64">
        <v>299</v>
      </c>
      <c r="B306" s="67" t="s">
        <v>199</v>
      </c>
      <c r="C306" s="64" t="s">
        <v>660</v>
      </c>
      <c r="D306" s="64" t="s">
        <v>661</v>
      </c>
      <c r="E306" s="113" t="s">
        <v>180</v>
      </c>
      <c r="F306" s="65">
        <v>381.11</v>
      </c>
    </row>
    <row r="307" spans="1:6" x14ac:dyDescent="0.3">
      <c r="A307" s="64">
        <v>300</v>
      </c>
      <c r="B307" s="67" t="s">
        <v>228</v>
      </c>
      <c r="C307" s="64" t="s">
        <v>662</v>
      </c>
      <c r="D307" s="64" t="s">
        <v>67</v>
      </c>
      <c r="E307" s="113" t="s">
        <v>180</v>
      </c>
      <c r="F307" s="65">
        <v>386.22</v>
      </c>
    </row>
    <row r="308" spans="1:6" x14ac:dyDescent="0.3">
      <c r="A308" s="64">
        <v>301</v>
      </c>
      <c r="B308" s="67" t="s">
        <v>51</v>
      </c>
      <c r="C308" s="64" t="s">
        <v>663</v>
      </c>
      <c r="D308" s="64" t="s">
        <v>380</v>
      </c>
      <c r="E308" s="113" t="s">
        <v>180</v>
      </c>
      <c r="F308" s="65">
        <v>1007.8</v>
      </c>
    </row>
    <row r="309" spans="1:6" x14ac:dyDescent="0.3">
      <c r="A309" s="64">
        <v>302</v>
      </c>
      <c r="B309" s="67" t="s">
        <v>51</v>
      </c>
      <c r="C309" s="64" t="s">
        <v>664</v>
      </c>
      <c r="D309" s="64" t="s">
        <v>311</v>
      </c>
      <c r="E309" s="113" t="s">
        <v>180</v>
      </c>
      <c r="F309" s="65">
        <v>2144.83</v>
      </c>
    </row>
    <row r="310" spans="1:6" x14ac:dyDescent="0.3">
      <c r="A310" s="64">
        <v>303</v>
      </c>
      <c r="B310" s="67" t="s">
        <v>208</v>
      </c>
      <c r="C310" s="64" t="s">
        <v>665</v>
      </c>
      <c r="D310" s="64" t="s">
        <v>666</v>
      </c>
      <c r="E310" s="113" t="s">
        <v>180</v>
      </c>
      <c r="F310" s="65">
        <v>358.41</v>
      </c>
    </row>
    <row r="311" spans="1:6" x14ac:dyDescent="0.3">
      <c r="A311" s="64">
        <v>304</v>
      </c>
      <c r="B311" s="67" t="s">
        <v>51</v>
      </c>
      <c r="C311" s="64" t="s">
        <v>665</v>
      </c>
      <c r="D311" s="64" t="s">
        <v>667</v>
      </c>
      <c r="E311" s="113" t="s">
        <v>180</v>
      </c>
      <c r="F311" s="65">
        <v>4122.4399999999996</v>
      </c>
    </row>
    <row r="312" spans="1:6" x14ac:dyDescent="0.3">
      <c r="A312" s="64">
        <v>305</v>
      </c>
      <c r="B312" s="67" t="s">
        <v>51</v>
      </c>
      <c r="C312" s="64" t="s">
        <v>665</v>
      </c>
      <c r="D312" s="64" t="s">
        <v>668</v>
      </c>
      <c r="E312" s="113" t="s">
        <v>180</v>
      </c>
      <c r="F312" s="65">
        <v>354.37</v>
      </c>
    </row>
    <row r="313" spans="1:6" x14ac:dyDescent="0.3">
      <c r="A313" s="64">
        <v>306</v>
      </c>
      <c r="B313" s="67" t="s">
        <v>228</v>
      </c>
      <c r="C313" s="64" t="s">
        <v>669</v>
      </c>
      <c r="D313" s="64" t="s">
        <v>53</v>
      </c>
      <c r="E313" s="113" t="s">
        <v>180</v>
      </c>
      <c r="F313" s="65">
        <v>348.72</v>
      </c>
    </row>
    <row r="314" spans="1:6" x14ac:dyDescent="0.3">
      <c r="A314" s="64">
        <v>307</v>
      </c>
      <c r="B314" s="67" t="s">
        <v>51</v>
      </c>
      <c r="C314" s="64" t="s">
        <v>670</v>
      </c>
      <c r="D314" s="64" t="s">
        <v>671</v>
      </c>
      <c r="E314" s="113" t="s">
        <v>180</v>
      </c>
      <c r="F314" s="65">
        <v>97.05</v>
      </c>
    </row>
    <row r="315" spans="1:6" x14ac:dyDescent="0.3">
      <c r="A315" s="64">
        <v>308</v>
      </c>
      <c r="B315" s="67" t="s">
        <v>51</v>
      </c>
      <c r="C315" s="64" t="s">
        <v>672</v>
      </c>
      <c r="D315" s="64" t="s">
        <v>398</v>
      </c>
      <c r="E315" s="113" t="s">
        <v>180</v>
      </c>
      <c r="F315" s="65">
        <v>288.23</v>
      </c>
    </row>
    <row r="316" spans="1:6" x14ac:dyDescent="0.3">
      <c r="A316" s="64">
        <v>309</v>
      </c>
      <c r="B316" s="67" t="s">
        <v>51</v>
      </c>
      <c r="C316" s="64" t="s">
        <v>673</v>
      </c>
      <c r="D316" s="64" t="s">
        <v>674</v>
      </c>
      <c r="E316" s="113" t="s">
        <v>180</v>
      </c>
      <c r="F316" s="65">
        <v>1942.52</v>
      </c>
    </row>
    <row r="317" spans="1:6" x14ac:dyDescent="0.3">
      <c r="A317" s="64">
        <v>310</v>
      </c>
      <c r="B317" s="67" t="s">
        <v>438</v>
      </c>
      <c r="C317" s="64" t="s">
        <v>675</v>
      </c>
      <c r="D317" s="64" t="s">
        <v>514</v>
      </c>
      <c r="E317" s="113" t="s">
        <v>180</v>
      </c>
      <c r="F317" s="65">
        <v>119.57</v>
      </c>
    </row>
    <row r="318" spans="1:6" x14ac:dyDescent="0.3">
      <c r="A318" s="64">
        <v>311</v>
      </c>
      <c r="B318" s="67" t="s">
        <v>219</v>
      </c>
      <c r="C318" s="64" t="s">
        <v>676</v>
      </c>
      <c r="D318" s="64" t="s">
        <v>677</v>
      </c>
      <c r="E318" s="113" t="s">
        <v>180</v>
      </c>
      <c r="F318" s="65">
        <v>182.41</v>
      </c>
    </row>
    <row r="319" spans="1:6" x14ac:dyDescent="0.3">
      <c r="A319" s="64">
        <v>312</v>
      </c>
      <c r="B319" s="67" t="s">
        <v>228</v>
      </c>
      <c r="C319" s="64" t="s">
        <v>676</v>
      </c>
      <c r="D319" s="64" t="s">
        <v>678</v>
      </c>
      <c r="E319" s="113" t="s">
        <v>183</v>
      </c>
      <c r="F319" s="65">
        <v>211.86</v>
      </c>
    </row>
    <row r="320" spans="1:6" x14ac:dyDescent="0.3">
      <c r="A320" s="64">
        <v>313</v>
      </c>
      <c r="B320" s="67" t="s">
        <v>199</v>
      </c>
      <c r="C320" s="64" t="s">
        <v>676</v>
      </c>
      <c r="D320" s="64" t="s">
        <v>679</v>
      </c>
      <c r="E320" s="113" t="s">
        <v>180</v>
      </c>
      <c r="F320" s="65">
        <v>820.47</v>
      </c>
    </row>
    <row r="321" spans="1:6" x14ac:dyDescent="0.3">
      <c r="A321" s="64">
        <v>314</v>
      </c>
      <c r="B321" s="67" t="s">
        <v>51</v>
      </c>
      <c r="C321" s="64" t="s">
        <v>680</v>
      </c>
      <c r="D321" s="64" t="s">
        <v>681</v>
      </c>
      <c r="E321" s="113" t="s">
        <v>180</v>
      </c>
      <c r="F321" s="65">
        <v>191.82</v>
      </c>
    </row>
    <row r="322" spans="1:6" x14ac:dyDescent="0.3">
      <c r="A322" s="64">
        <v>315</v>
      </c>
      <c r="B322" s="67" t="s">
        <v>51</v>
      </c>
      <c r="C322" s="64" t="s">
        <v>682</v>
      </c>
      <c r="D322" s="64" t="s">
        <v>257</v>
      </c>
      <c r="E322" s="113" t="s">
        <v>180</v>
      </c>
      <c r="F322" s="65">
        <v>2847.68</v>
      </c>
    </row>
    <row r="323" spans="1:6" ht="28.8" x14ac:dyDescent="0.3">
      <c r="A323" s="64">
        <v>316</v>
      </c>
      <c r="B323" s="67" t="s">
        <v>262</v>
      </c>
      <c r="C323" s="64" t="s">
        <v>683</v>
      </c>
      <c r="D323" s="64" t="s">
        <v>684</v>
      </c>
      <c r="E323" s="113" t="s">
        <v>183</v>
      </c>
      <c r="F323" s="65">
        <v>9787.3799999999992</v>
      </c>
    </row>
    <row r="324" spans="1:6" x14ac:dyDescent="0.3">
      <c r="A324" s="64">
        <v>317</v>
      </c>
      <c r="B324" s="67" t="s">
        <v>51</v>
      </c>
      <c r="C324" s="64" t="s">
        <v>685</v>
      </c>
      <c r="D324" s="64" t="s">
        <v>686</v>
      </c>
      <c r="E324" s="113" t="s">
        <v>180</v>
      </c>
      <c r="F324" s="65">
        <v>150.66</v>
      </c>
    </row>
    <row r="325" spans="1:6" x14ac:dyDescent="0.3">
      <c r="A325" s="64">
        <v>318</v>
      </c>
      <c r="B325" s="67" t="s">
        <v>247</v>
      </c>
      <c r="C325" s="64" t="s">
        <v>687</v>
      </c>
      <c r="D325" s="64" t="s">
        <v>688</v>
      </c>
      <c r="E325" s="113" t="s">
        <v>180</v>
      </c>
      <c r="F325" s="65">
        <v>1120.02</v>
      </c>
    </row>
    <row r="326" spans="1:6" x14ac:dyDescent="0.3">
      <c r="A326" s="64">
        <v>319</v>
      </c>
      <c r="B326" s="67" t="s">
        <v>51</v>
      </c>
      <c r="C326" s="64" t="s">
        <v>689</v>
      </c>
      <c r="D326" s="64" t="s">
        <v>57</v>
      </c>
      <c r="E326" s="113" t="s">
        <v>180</v>
      </c>
      <c r="F326" s="65">
        <v>1598.19</v>
      </c>
    </row>
    <row r="327" spans="1:6" x14ac:dyDescent="0.3">
      <c r="A327" s="64">
        <v>320</v>
      </c>
      <c r="B327" s="67" t="s">
        <v>51</v>
      </c>
      <c r="C327" s="64" t="s">
        <v>690</v>
      </c>
      <c r="D327" s="64" t="s">
        <v>691</v>
      </c>
      <c r="E327" s="113" t="s">
        <v>180</v>
      </c>
      <c r="F327" s="65">
        <v>3.4200000000000199</v>
      </c>
    </row>
    <row r="328" spans="1:6" x14ac:dyDescent="0.3">
      <c r="A328" s="64">
        <v>321</v>
      </c>
      <c r="B328" s="67" t="s">
        <v>51</v>
      </c>
      <c r="C328" s="64" t="s">
        <v>64</v>
      </c>
      <c r="D328" s="64" t="s">
        <v>65</v>
      </c>
      <c r="E328" s="113" t="s">
        <v>180</v>
      </c>
      <c r="F328" s="65">
        <v>18304.080000000002</v>
      </c>
    </row>
    <row r="329" spans="1:6" x14ac:dyDescent="0.3">
      <c r="A329" s="64">
        <v>322</v>
      </c>
      <c r="B329" s="67" t="s">
        <v>51</v>
      </c>
      <c r="C329" s="64" t="s">
        <v>692</v>
      </c>
      <c r="D329" s="64" t="s">
        <v>693</v>
      </c>
      <c r="E329" s="113" t="s">
        <v>180</v>
      </c>
      <c r="F329" s="65">
        <v>427.65</v>
      </c>
    </row>
    <row r="330" spans="1:6" x14ac:dyDescent="0.3">
      <c r="A330" s="64">
        <v>323</v>
      </c>
      <c r="B330" s="67" t="s">
        <v>51</v>
      </c>
      <c r="C330" s="64" t="s">
        <v>692</v>
      </c>
      <c r="D330" s="64" t="s">
        <v>394</v>
      </c>
      <c r="E330" s="113" t="s">
        <v>180</v>
      </c>
      <c r="F330" s="65">
        <v>5717.46</v>
      </c>
    </row>
    <row r="331" spans="1:6" x14ac:dyDescent="0.3">
      <c r="A331" s="64">
        <v>324</v>
      </c>
      <c r="B331" s="67" t="s">
        <v>51</v>
      </c>
      <c r="C331" s="64" t="s">
        <v>60</v>
      </c>
      <c r="D331" s="64" t="s">
        <v>61</v>
      </c>
      <c r="E331" s="113" t="s">
        <v>180</v>
      </c>
      <c r="F331" s="65">
        <v>21074.880000000001</v>
      </c>
    </row>
    <row r="332" spans="1:6" x14ac:dyDescent="0.3">
      <c r="A332" s="64">
        <v>325</v>
      </c>
      <c r="B332" s="67" t="s">
        <v>219</v>
      </c>
      <c r="C332" s="64" t="s">
        <v>694</v>
      </c>
      <c r="D332" s="64" t="s">
        <v>695</v>
      </c>
      <c r="E332" s="113" t="s">
        <v>180</v>
      </c>
      <c r="F332" s="65">
        <v>1.6099999999999901</v>
      </c>
    </row>
    <row r="333" spans="1:6" x14ac:dyDescent="0.3">
      <c r="A333" s="64">
        <v>326</v>
      </c>
      <c r="B333" s="67" t="s">
        <v>438</v>
      </c>
      <c r="C333" s="64" t="s">
        <v>696</v>
      </c>
      <c r="D333" s="64" t="s">
        <v>67</v>
      </c>
      <c r="E333" s="113" t="s">
        <v>180</v>
      </c>
      <c r="F333" s="65">
        <v>4268.38</v>
      </c>
    </row>
    <row r="334" spans="1:6" x14ac:dyDescent="0.3">
      <c r="A334" s="64">
        <v>327</v>
      </c>
      <c r="B334" s="67" t="s">
        <v>273</v>
      </c>
      <c r="C334" s="64" t="s">
        <v>696</v>
      </c>
      <c r="D334" s="64" t="s">
        <v>67</v>
      </c>
      <c r="E334" s="113" t="s">
        <v>180</v>
      </c>
      <c r="F334" s="65">
        <v>3809.68</v>
      </c>
    </row>
    <row r="335" spans="1:6" x14ac:dyDescent="0.3">
      <c r="A335" s="64">
        <v>328</v>
      </c>
      <c r="B335" s="67" t="s">
        <v>51</v>
      </c>
      <c r="C335" s="64" t="s">
        <v>697</v>
      </c>
      <c r="D335" s="64" t="s">
        <v>698</v>
      </c>
      <c r="E335" s="113" t="s">
        <v>180</v>
      </c>
      <c r="F335" s="65">
        <v>1.92</v>
      </c>
    </row>
    <row r="336" spans="1:6" x14ac:dyDescent="0.3">
      <c r="A336" s="64">
        <v>329</v>
      </c>
      <c r="B336" s="67" t="s">
        <v>51</v>
      </c>
      <c r="C336" s="64" t="s">
        <v>699</v>
      </c>
      <c r="D336" s="64" t="s">
        <v>700</v>
      </c>
      <c r="E336" s="113" t="s">
        <v>180</v>
      </c>
      <c r="F336" s="65">
        <v>15.58</v>
      </c>
    </row>
    <row r="337" spans="1:19" x14ac:dyDescent="0.3">
      <c r="A337" s="64">
        <v>330</v>
      </c>
      <c r="B337" s="67" t="s">
        <v>438</v>
      </c>
      <c r="C337" s="64" t="s">
        <v>701</v>
      </c>
      <c r="D337" s="64" t="s">
        <v>702</v>
      </c>
      <c r="E337" s="113" t="s">
        <v>180</v>
      </c>
      <c r="F337" s="65">
        <v>870.96</v>
      </c>
    </row>
    <row r="338" spans="1:19" x14ac:dyDescent="0.3">
      <c r="A338" s="64">
        <v>331</v>
      </c>
      <c r="B338" s="67" t="s">
        <v>219</v>
      </c>
      <c r="C338" s="64" t="s">
        <v>703</v>
      </c>
      <c r="D338" s="64" t="s">
        <v>69</v>
      </c>
      <c r="E338" s="113" t="s">
        <v>180</v>
      </c>
      <c r="F338" s="65">
        <v>3217.78</v>
      </c>
    </row>
    <row r="339" spans="1:19" x14ac:dyDescent="0.3">
      <c r="A339" s="64">
        <v>332</v>
      </c>
      <c r="B339" s="67" t="s">
        <v>199</v>
      </c>
      <c r="C339" s="64" t="s">
        <v>704</v>
      </c>
      <c r="D339" s="64" t="s">
        <v>69</v>
      </c>
      <c r="E339" s="113" t="s">
        <v>180</v>
      </c>
      <c r="F339" s="65">
        <v>96.43</v>
      </c>
    </row>
    <row r="340" spans="1:19" x14ac:dyDescent="0.3">
      <c r="A340" s="64">
        <v>333</v>
      </c>
      <c r="B340" s="67" t="s">
        <v>219</v>
      </c>
      <c r="C340" s="64" t="s">
        <v>705</v>
      </c>
      <c r="D340" s="64" t="s">
        <v>325</v>
      </c>
      <c r="E340" s="113" t="s">
        <v>183</v>
      </c>
      <c r="F340" s="65">
        <v>119.57</v>
      </c>
    </row>
    <row r="341" spans="1:19" x14ac:dyDescent="0.3">
      <c r="A341" s="64">
        <v>334</v>
      </c>
      <c r="B341" s="67" t="s">
        <v>51</v>
      </c>
      <c r="C341" s="64" t="s">
        <v>706</v>
      </c>
      <c r="D341" s="64" t="s">
        <v>707</v>
      </c>
      <c r="E341" s="113" t="s">
        <v>180</v>
      </c>
      <c r="F341" s="65">
        <v>364.1</v>
      </c>
    </row>
    <row r="342" spans="1:19" x14ac:dyDescent="0.3">
      <c r="A342" s="64">
        <v>335</v>
      </c>
      <c r="B342" s="67" t="s">
        <v>51</v>
      </c>
      <c r="C342" s="64" t="s">
        <v>708</v>
      </c>
      <c r="D342" s="64" t="s">
        <v>709</v>
      </c>
      <c r="E342" s="113" t="s">
        <v>183</v>
      </c>
      <c r="F342" s="65">
        <v>3392.89</v>
      </c>
    </row>
    <row r="343" spans="1:19" x14ac:dyDescent="0.3">
      <c r="A343" s="64">
        <v>336</v>
      </c>
      <c r="B343" s="67" t="s">
        <v>51</v>
      </c>
      <c r="C343" s="64" t="s">
        <v>710</v>
      </c>
      <c r="D343" s="64" t="s">
        <v>711</v>
      </c>
      <c r="E343" s="113" t="s">
        <v>180</v>
      </c>
      <c r="F343" s="65">
        <v>2185.13</v>
      </c>
    </row>
    <row r="344" spans="1:19" x14ac:dyDescent="0.3">
      <c r="A344" s="64">
        <v>337</v>
      </c>
      <c r="B344" s="67" t="s">
        <v>333</v>
      </c>
      <c r="C344" s="64" t="s">
        <v>712</v>
      </c>
      <c r="D344" s="64" t="s">
        <v>289</v>
      </c>
      <c r="E344" s="113" t="s">
        <v>180</v>
      </c>
      <c r="F344" s="65">
        <v>8.0500000000000007</v>
      </c>
    </row>
    <row r="345" spans="1:19" x14ac:dyDescent="0.3">
      <c r="A345" s="64">
        <v>338</v>
      </c>
      <c r="B345" s="67" t="s">
        <v>51</v>
      </c>
      <c r="C345" s="64" t="s">
        <v>713</v>
      </c>
      <c r="D345" s="64" t="s">
        <v>714</v>
      </c>
      <c r="E345" s="113" t="s">
        <v>180</v>
      </c>
      <c r="F345" s="65">
        <v>154.29</v>
      </c>
    </row>
    <row r="346" spans="1:19" x14ac:dyDescent="0.3">
      <c r="A346" s="64">
        <v>339</v>
      </c>
      <c r="B346" s="67" t="s">
        <v>51</v>
      </c>
      <c r="C346" s="64" t="s">
        <v>715</v>
      </c>
      <c r="D346" s="64" t="s">
        <v>716</v>
      </c>
      <c r="E346" s="113" t="s">
        <v>180</v>
      </c>
      <c r="F346" s="65">
        <v>150.72</v>
      </c>
    </row>
    <row r="347" spans="1:19" x14ac:dyDescent="0.3">
      <c r="A347" s="64">
        <v>340</v>
      </c>
      <c r="B347" s="67" t="s">
        <v>228</v>
      </c>
      <c r="C347" s="64" t="s">
        <v>717</v>
      </c>
      <c r="D347" s="64" t="s">
        <v>718</v>
      </c>
      <c r="E347" s="113" t="s">
        <v>180</v>
      </c>
      <c r="F347" s="65">
        <v>174.36</v>
      </c>
    </row>
    <row r="348" spans="1:19" x14ac:dyDescent="0.3">
      <c r="A348" s="64">
        <v>341</v>
      </c>
      <c r="B348" s="67" t="s">
        <v>51</v>
      </c>
      <c r="C348" s="64" t="s">
        <v>719</v>
      </c>
      <c r="D348" s="64" t="s">
        <v>720</v>
      </c>
      <c r="E348" s="113" t="s">
        <v>180</v>
      </c>
      <c r="F348" s="65">
        <v>292.68</v>
      </c>
    </row>
    <row r="349" spans="1:19" x14ac:dyDescent="0.3">
      <c r="A349" s="64">
        <v>342</v>
      </c>
      <c r="B349" s="67" t="s">
        <v>228</v>
      </c>
      <c r="C349" s="64" t="s">
        <v>721</v>
      </c>
      <c r="D349" s="64" t="s">
        <v>311</v>
      </c>
      <c r="E349" s="113" t="s">
        <v>183</v>
      </c>
      <c r="F349" s="65">
        <v>174.36</v>
      </c>
    </row>
    <row r="350" spans="1:19" x14ac:dyDescent="0.3">
      <c r="A350" s="64">
        <v>343</v>
      </c>
      <c r="B350" s="67" t="s">
        <v>228</v>
      </c>
      <c r="C350" s="64" t="s">
        <v>722</v>
      </c>
      <c r="D350" s="64" t="s">
        <v>723</v>
      </c>
      <c r="E350" s="113" t="s">
        <v>180</v>
      </c>
      <c r="F350" s="65">
        <v>174.36</v>
      </c>
    </row>
    <row r="351" spans="1:19" x14ac:dyDescent="0.3">
      <c r="A351" s="64">
        <v>344</v>
      </c>
      <c r="B351" s="67" t="s">
        <v>51</v>
      </c>
      <c r="C351" s="64" t="s">
        <v>724</v>
      </c>
      <c r="D351" s="64" t="s">
        <v>718</v>
      </c>
      <c r="E351" s="113" t="s">
        <v>180</v>
      </c>
      <c r="F351" s="65">
        <v>2870.43</v>
      </c>
      <c r="H351" s="13"/>
      <c r="L351" s="277"/>
      <c r="M351" s="277"/>
      <c r="N351" s="277"/>
      <c r="R351" s="278"/>
      <c r="S351" s="278"/>
    </row>
    <row r="352" spans="1:19" x14ac:dyDescent="0.3">
      <c r="A352" s="64">
        <v>345</v>
      </c>
      <c r="B352" s="67" t="s">
        <v>51</v>
      </c>
      <c r="C352" s="64" t="s">
        <v>725</v>
      </c>
      <c r="D352" s="64" t="s">
        <v>726</v>
      </c>
      <c r="E352" s="113" t="s">
        <v>180</v>
      </c>
      <c r="F352" s="65">
        <v>137.5</v>
      </c>
      <c r="H352" s="13"/>
      <c r="L352" s="277"/>
      <c r="M352" s="277"/>
      <c r="N352" s="277"/>
      <c r="R352" s="278"/>
      <c r="S352" s="278"/>
    </row>
    <row r="353" spans="1:19" x14ac:dyDescent="0.3">
      <c r="A353" s="64">
        <v>346</v>
      </c>
      <c r="B353" s="67" t="s">
        <v>51</v>
      </c>
      <c r="C353" s="64" t="s">
        <v>727</v>
      </c>
      <c r="D353" s="64" t="s">
        <v>728</v>
      </c>
      <c r="E353" s="113" t="s">
        <v>180</v>
      </c>
      <c r="F353" s="65">
        <v>132.09</v>
      </c>
      <c r="H353" s="13"/>
      <c r="L353" s="277"/>
      <c r="M353" s="277"/>
      <c r="N353" s="277"/>
      <c r="R353" s="278"/>
      <c r="S353" s="278"/>
    </row>
    <row r="354" spans="1:19" x14ac:dyDescent="0.3">
      <c r="A354" s="64">
        <v>347</v>
      </c>
      <c r="B354" s="67" t="s">
        <v>51</v>
      </c>
      <c r="C354" s="64" t="s">
        <v>729</v>
      </c>
      <c r="D354" s="64" t="s">
        <v>730</v>
      </c>
      <c r="E354" s="113" t="s">
        <v>180</v>
      </c>
      <c r="F354" s="65">
        <v>96.43</v>
      </c>
      <c r="H354" s="13"/>
      <c r="L354" s="277"/>
      <c r="M354" s="277"/>
      <c r="N354" s="277"/>
      <c r="R354" s="278"/>
      <c r="S354" s="278"/>
    </row>
    <row r="355" spans="1:19" x14ac:dyDescent="0.3">
      <c r="A355" s="64">
        <v>348</v>
      </c>
      <c r="B355" s="67" t="s">
        <v>51</v>
      </c>
      <c r="C355" s="64" t="s">
        <v>731</v>
      </c>
      <c r="D355" s="64" t="s">
        <v>732</v>
      </c>
      <c r="E355" s="113" t="s">
        <v>180</v>
      </c>
      <c r="F355" s="65">
        <v>731.53</v>
      </c>
      <c r="H355" s="13"/>
      <c r="L355" s="277"/>
      <c r="M355" s="277"/>
      <c r="N355" s="277"/>
      <c r="R355" s="278"/>
      <c r="S355" s="278"/>
    </row>
    <row r="356" spans="1:19" x14ac:dyDescent="0.3">
      <c r="A356" s="64">
        <v>349</v>
      </c>
      <c r="B356" s="67" t="s">
        <v>228</v>
      </c>
      <c r="C356" s="64" t="s">
        <v>733</v>
      </c>
      <c r="D356" s="64" t="s">
        <v>306</v>
      </c>
      <c r="E356" s="113" t="s">
        <v>180</v>
      </c>
      <c r="F356" s="65">
        <v>174.36</v>
      </c>
      <c r="H356" s="13"/>
      <c r="L356" s="277"/>
      <c r="M356" s="277"/>
      <c r="N356" s="277"/>
      <c r="R356" s="278"/>
      <c r="S356" s="278"/>
    </row>
    <row r="357" spans="1:19" x14ac:dyDescent="0.3">
      <c r="A357" s="64">
        <v>350</v>
      </c>
      <c r="B357" s="67" t="s">
        <v>51</v>
      </c>
      <c r="C357" s="64" t="s">
        <v>734</v>
      </c>
      <c r="D357" s="64" t="s">
        <v>735</v>
      </c>
      <c r="E357" s="113" t="s">
        <v>180</v>
      </c>
      <c r="F357" s="65">
        <v>1.1100000000000001</v>
      </c>
      <c r="H357" s="13"/>
      <c r="L357" s="277"/>
      <c r="M357" s="277"/>
      <c r="N357" s="277"/>
      <c r="R357" s="278"/>
      <c r="S357" s="278"/>
    </row>
    <row r="358" spans="1:19" x14ac:dyDescent="0.3">
      <c r="A358" s="64">
        <v>351</v>
      </c>
      <c r="B358" s="67" t="s">
        <v>219</v>
      </c>
      <c r="C358" s="64" t="s">
        <v>736</v>
      </c>
      <c r="D358" s="64" t="s">
        <v>391</v>
      </c>
      <c r="E358" s="113" t="s">
        <v>180</v>
      </c>
      <c r="F358" s="65">
        <v>4210.25</v>
      </c>
      <c r="H358" s="13"/>
      <c r="L358" s="277"/>
      <c r="M358" s="277"/>
      <c r="N358" s="277"/>
      <c r="R358" s="278"/>
      <c r="S358" s="278"/>
    </row>
    <row r="359" spans="1:19" x14ac:dyDescent="0.3">
      <c r="A359" s="64">
        <v>352</v>
      </c>
      <c r="B359" s="67" t="s">
        <v>247</v>
      </c>
      <c r="C359" s="64" t="s">
        <v>737</v>
      </c>
      <c r="D359" s="64" t="s">
        <v>346</v>
      </c>
      <c r="E359" s="113" t="s">
        <v>180</v>
      </c>
      <c r="F359" s="65">
        <v>1042.7</v>
      </c>
      <c r="H359" s="13"/>
      <c r="L359" s="277"/>
      <c r="M359" s="277"/>
      <c r="N359" s="277"/>
      <c r="R359" s="278"/>
      <c r="S359" s="278"/>
    </row>
    <row r="360" spans="1:19" x14ac:dyDescent="0.3">
      <c r="A360" s="64">
        <v>353</v>
      </c>
      <c r="B360" s="67" t="s">
        <v>51</v>
      </c>
      <c r="C360" s="64" t="s">
        <v>738</v>
      </c>
      <c r="D360" s="64" t="s">
        <v>739</v>
      </c>
      <c r="E360" s="113" t="s">
        <v>180</v>
      </c>
      <c r="F360" s="65">
        <v>1.5</v>
      </c>
      <c r="H360" s="13"/>
      <c r="L360" s="277"/>
      <c r="M360" s="277"/>
      <c r="N360" s="277"/>
      <c r="R360" s="278"/>
      <c r="S360" s="278"/>
    </row>
    <row r="361" spans="1:19" x14ac:dyDescent="0.3">
      <c r="A361" s="64">
        <v>354</v>
      </c>
      <c r="B361" s="67" t="s">
        <v>51</v>
      </c>
      <c r="C361" s="64" t="s">
        <v>740</v>
      </c>
      <c r="D361" s="64" t="s">
        <v>741</v>
      </c>
      <c r="E361" s="113" t="s">
        <v>183</v>
      </c>
      <c r="F361" s="65">
        <v>67.95</v>
      </c>
      <c r="H361" s="13"/>
      <c r="L361" s="277"/>
      <c r="M361" s="277"/>
      <c r="N361" s="277"/>
      <c r="R361" s="278"/>
      <c r="S361" s="278"/>
    </row>
    <row r="362" spans="1:19" x14ac:dyDescent="0.3">
      <c r="A362" s="64">
        <v>355</v>
      </c>
      <c r="B362" s="67" t="s">
        <v>51</v>
      </c>
      <c r="C362" s="64" t="s">
        <v>742</v>
      </c>
      <c r="D362" s="64" t="s">
        <v>743</v>
      </c>
      <c r="E362" s="113" t="s">
        <v>180</v>
      </c>
      <c r="F362" s="65">
        <v>756.25</v>
      </c>
      <c r="H362" s="13"/>
      <c r="L362" s="277"/>
      <c r="M362" s="277"/>
      <c r="N362" s="277"/>
      <c r="R362" s="278"/>
      <c r="S362" s="278"/>
    </row>
    <row r="363" spans="1:19" x14ac:dyDescent="0.3">
      <c r="A363" s="64">
        <v>356</v>
      </c>
      <c r="B363" s="67" t="s">
        <v>247</v>
      </c>
      <c r="C363" s="64" t="s">
        <v>744</v>
      </c>
      <c r="D363" s="64" t="s">
        <v>383</v>
      </c>
      <c r="E363" s="113" t="s">
        <v>180</v>
      </c>
      <c r="F363" s="65">
        <v>1085.92</v>
      </c>
      <c r="H363" s="13"/>
      <c r="L363" s="277"/>
      <c r="M363" s="277"/>
      <c r="N363" s="277"/>
      <c r="R363" s="278"/>
      <c r="S363" s="278"/>
    </row>
    <row r="364" spans="1:19" x14ac:dyDescent="0.3">
      <c r="A364" s="64">
        <v>357</v>
      </c>
      <c r="B364" s="67" t="s">
        <v>51</v>
      </c>
      <c r="C364" s="64" t="s">
        <v>745</v>
      </c>
      <c r="D364" s="64" t="s">
        <v>746</v>
      </c>
      <c r="E364" s="113" t="s">
        <v>180</v>
      </c>
      <c r="F364" s="65">
        <v>4414.71</v>
      </c>
      <c r="H364" s="13"/>
      <c r="L364" s="277"/>
      <c r="M364" s="277"/>
      <c r="N364" s="277"/>
      <c r="R364" s="278"/>
      <c r="S364" s="278"/>
    </row>
    <row r="365" spans="1:19" x14ac:dyDescent="0.3">
      <c r="A365" s="64">
        <v>358</v>
      </c>
      <c r="B365" s="67" t="s">
        <v>208</v>
      </c>
      <c r="C365" s="64" t="s">
        <v>747</v>
      </c>
      <c r="D365" s="64" t="s">
        <v>289</v>
      </c>
      <c r="E365" s="113" t="s">
        <v>180</v>
      </c>
      <c r="F365" s="65">
        <v>193.59</v>
      </c>
      <c r="H365" s="13"/>
      <c r="L365" s="277"/>
      <c r="M365" s="277"/>
      <c r="N365" s="277"/>
      <c r="R365" s="278"/>
      <c r="S365" s="278"/>
    </row>
    <row r="366" spans="1:19" ht="28.8" x14ac:dyDescent="0.3">
      <c r="A366" s="64">
        <v>359</v>
      </c>
      <c r="B366" s="67" t="s">
        <v>262</v>
      </c>
      <c r="C366" s="64" t="s">
        <v>748</v>
      </c>
      <c r="D366" s="64" t="s">
        <v>53</v>
      </c>
      <c r="E366" s="113" t="s">
        <v>180</v>
      </c>
      <c r="F366" s="65">
        <v>9812.1600000000108</v>
      </c>
      <c r="H366" s="13"/>
      <c r="L366" s="277"/>
      <c r="M366" s="277"/>
      <c r="N366" s="277"/>
      <c r="R366" s="278"/>
      <c r="S366" s="278"/>
    </row>
    <row r="367" spans="1:19" x14ac:dyDescent="0.3">
      <c r="A367" s="64">
        <v>360</v>
      </c>
      <c r="B367" s="67" t="s">
        <v>438</v>
      </c>
      <c r="C367" s="64" t="s">
        <v>749</v>
      </c>
      <c r="D367" s="64" t="s">
        <v>385</v>
      </c>
      <c r="E367" s="113" t="s">
        <v>180</v>
      </c>
      <c r="F367" s="65">
        <v>130</v>
      </c>
      <c r="H367" s="13"/>
      <c r="L367" s="277"/>
      <c r="M367" s="277"/>
      <c r="N367" s="277"/>
      <c r="O367" s="277"/>
      <c r="S367" s="14"/>
    </row>
    <row r="368" spans="1:19" x14ac:dyDescent="0.3">
      <c r="A368" s="64">
        <v>361</v>
      </c>
      <c r="B368" s="67" t="s">
        <v>51</v>
      </c>
      <c r="C368" s="64" t="s">
        <v>750</v>
      </c>
      <c r="D368" s="64" t="s">
        <v>751</v>
      </c>
      <c r="E368" s="113" t="s">
        <v>180</v>
      </c>
      <c r="F368" s="65">
        <v>603.04</v>
      </c>
      <c r="H368" s="13"/>
      <c r="L368" s="277"/>
      <c r="M368" s="277"/>
      <c r="N368" s="277"/>
      <c r="O368" s="277"/>
      <c r="S368" s="14"/>
    </row>
    <row r="369" spans="1:19" x14ac:dyDescent="0.3">
      <c r="A369" s="64">
        <v>362</v>
      </c>
      <c r="B369" s="67" t="s">
        <v>51</v>
      </c>
      <c r="C369" s="64" t="s">
        <v>752</v>
      </c>
      <c r="D369" s="64" t="s">
        <v>753</v>
      </c>
      <c r="E369" s="113" t="s">
        <v>180</v>
      </c>
      <c r="F369" s="65">
        <v>893.37</v>
      </c>
      <c r="H369" s="13"/>
      <c r="L369" s="277"/>
      <c r="M369" s="277"/>
      <c r="N369" s="277"/>
      <c r="R369" s="278"/>
      <c r="S369" s="278"/>
    </row>
    <row r="370" spans="1:19" x14ac:dyDescent="0.3">
      <c r="A370" s="64">
        <v>363</v>
      </c>
      <c r="B370" s="67" t="s">
        <v>51</v>
      </c>
      <c r="C370" s="64" t="s">
        <v>754</v>
      </c>
      <c r="D370" s="64" t="s">
        <v>755</v>
      </c>
      <c r="E370" s="113" t="s">
        <v>180</v>
      </c>
      <c r="F370" s="65">
        <v>598.13</v>
      </c>
      <c r="H370" s="13"/>
      <c r="L370" s="277"/>
      <c r="M370" s="277"/>
      <c r="N370" s="277"/>
      <c r="R370" s="278"/>
      <c r="S370" s="278"/>
    </row>
    <row r="371" spans="1:19" x14ac:dyDescent="0.3">
      <c r="A371" s="64">
        <v>364</v>
      </c>
      <c r="B371" s="67" t="s">
        <v>51</v>
      </c>
      <c r="C371" s="64" t="s">
        <v>756</v>
      </c>
      <c r="D371" s="64" t="s">
        <v>488</v>
      </c>
      <c r="E371" s="113" t="s">
        <v>180</v>
      </c>
      <c r="F371" s="65">
        <v>3916.16</v>
      </c>
      <c r="H371" s="13"/>
      <c r="L371" s="277"/>
      <c r="M371" s="277"/>
      <c r="N371" s="277"/>
      <c r="R371" s="278"/>
      <c r="S371" s="278"/>
    </row>
    <row r="372" spans="1:19" x14ac:dyDescent="0.3">
      <c r="A372" s="64">
        <v>365</v>
      </c>
      <c r="B372" s="67" t="s">
        <v>51</v>
      </c>
      <c r="C372" s="64" t="s">
        <v>757</v>
      </c>
      <c r="D372" s="64" t="s">
        <v>758</v>
      </c>
      <c r="E372" s="113" t="s">
        <v>180</v>
      </c>
      <c r="F372" s="65">
        <v>127.02</v>
      </c>
      <c r="H372" s="13"/>
      <c r="L372" s="277"/>
      <c r="M372" s="277"/>
      <c r="N372" s="277"/>
      <c r="R372" s="278"/>
      <c r="S372" s="278"/>
    </row>
    <row r="373" spans="1:19" x14ac:dyDescent="0.3">
      <c r="A373" s="64">
        <v>366</v>
      </c>
      <c r="B373" s="67" t="s">
        <v>51</v>
      </c>
      <c r="C373" s="64" t="s">
        <v>759</v>
      </c>
      <c r="D373" s="64" t="s">
        <v>760</v>
      </c>
      <c r="E373" s="113" t="s">
        <v>180</v>
      </c>
      <c r="F373" s="65">
        <v>395.24</v>
      </c>
      <c r="H373" s="13"/>
      <c r="L373" s="277"/>
      <c r="M373" s="277"/>
      <c r="N373" s="277"/>
      <c r="R373" s="278"/>
      <c r="S373" s="278"/>
    </row>
    <row r="374" spans="1:19" x14ac:dyDescent="0.3">
      <c r="A374" s="64">
        <v>367</v>
      </c>
      <c r="B374" s="67" t="s">
        <v>247</v>
      </c>
      <c r="C374" s="64" t="s">
        <v>761</v>
      </c>
      <c r="D374" s="64" t="s">
        <v>762</v>
      </c>
      <c r="E374" s="113" t="s">
        <v>180</v>
      </c>
      <c r="F374" s="65">
        <v>3052.97</v>
      </c>
      <c r="H374" s="13"/>
      <c r="L374" s="277"/>
      <c r="M374" s="277"/>
      <c r="N374" s="277"/>
      <c r="R374" s="278"/>
      <c r="S374" s="278"/>
    </row>
    <row r="375" spans="1:19" x14ac:dyDescent="0.3">
      <c r="A375" s="64">
        <v>368</v>
      </c>
      <c r="B375" s="67" t="s">
        <v>199</v>
      </c>
      <c r="C375" s="64" t="s">
        <v>761</v>
      </c>
      <c r="D375" s="64" t="s">
        <v>763</v>
      </c>
      <c r="E375" s="113" t="s">
        <v>180</v>
      </c>
      <c r="F375" s="65">
        <v>860.75</v>
      </c>
      <c r="H375" s="13"/>
      <c r="L375" s="277"/>
      <c r="M375" s="277"/>
      <c r="N375" s="277"/>
      <c r="R375" s="278"/>
      <c r="S375" s="278"/>
    </row>
    <row r="376" spans="1:19" x14ac:dyDescent="0.3">
      <c r="A376" s="64">
        <v>369</v>
      </c>
      <c r="B376" s="67" t="s">
        <v>406</v>
      </c>
      <c r="C376" s="64" t="s">
        <v>761</v>
      </c>
      <c r="D376" s="64" t="s">
        <v>465</v>
      </c>
      <c r="E376" s="113" t="s">
        <v>180</v>
      </c>
      <c r="F376" s="65">
        <v>98.81</v>
      </c>
      <c r="H376" s="13"/>
      <c r="L376" s="277"/>
      <c r="M376" s="277"/>
      <c r="N376" s="277"/>
      <c r="R376" s="278"/>
      <c r="S376" s="278"/>
    </row>
    <row r="377" spans="1:19" x14ac:dyDescent="0.3">
      <c r="A377" s="64">
        <v>370</v>
      </c>
      <c r="B377" s="67" t="s">
        <v>219</v>
      </c>
      <c r="C377" s="64" t="s">
        <v>761</v>
      </c>
      <c r="D377" s="64" t="s">
        <v>312</v>
      </c>
      <c r="E377" s="113" t="s">
        <v>180</v>
      </c>
      <c r="F377" s="65">
        <v>74.540000000000006</v>
      </c>
      <c r="H377" s="13"/>
      <c r="L377" s="277"/>
      <c r="M377" s="277"/>
      <c r="N377" s="277"/>
      <c r="R377" s="278"/>
      <c r="S377" s="278"/>
    </row>
    <row r="378" spans="1:19" x14ac:dyDescent="0.3">
      <c r="A378" s="64">
        <v>371</v>
      </c>
      <c r="B378" s="67" t="s">
        <v>51</v>
      </c>
      <c r="C378" s="64" t="s">
        <v>761</v>
      </c>
      <c r="D378" s="64" t="s">
        <v>327</v>
      </c>
      <c r="E378" s="113" t="s">
        <v>180</v>
      </c>
      <c r="F378" s="65">
        <v>14434.85</v>
      </c>
      <c r="H378" s="13"/>
      <c r="L378" s="277"/>
      <c r="M378" s="277"/>
      <c r="N378" s="277"/>
      <c r="R378" s="278"/>
      <c r="S378" s="278"/>
    </row>
    <row r="379" spans="1:19" x14ac:dyDescent="0.3">
      <c r="A379" s="64">
        <v>372</v>
      </c>
      <c r="B379" s="67" t="s">
        <v>219</v>
      </c>
      <c r="C379" s="64" t="s">
        <v>764</v>
      </c>
      <c r="D379" s="64" t="s">
        <v>765</v>
      </c>
      <c r="E379" s="113" t="s">
        <v>180</v>
      </c>
      <c r="F379" s="65">
        <v>426.02</v>
      </c>
      <c r="H379" s="13"/>
      <c r="L379" s="277"/>
      <c r="M379" s="277"/>
      <c r="N379" s="277"/>
      <c r="R379" s="278"/>
      <c r="S379" s="278"/>
    </row>
    <row r="380" spans="1:19" x14ac:dyDescent="0.3">
      <c r="A380" s="64">
        <v>373</v>
      </c>
      <c r="B380" s="67" t="s">
        <v>51</v>
      </c>
      <c r="C380" s="64" t="s">
        <v>766</v>
      </c>
      <c r="D380" s="64" t="s">
        <v>564</v>
      </c>
      <c r="E380" s="113" t="s">
        <v>180</v>
      </c>
      <c r="F380" s="65">
        <v>59.54</v>
      </c>
      <c r="H380" s="13"/>
      <c r="L380" s="277"/>
      <c r="M380" s="277"/>
      <c r="N380" s="277"/>
      <c r="R380" s="278"/>
      <c r="S380" s="278"/>
    </row>
    <row r="381" spans="1:19" x14ac:dyDescent="0.3">
      <c r="A381" s="64">
        <v>374</v>
      </c>
      <c r="B381" s="67" t="s">
        <v>333</v>
      </c>
      <c r="C381" s="64" t="s">
        <v>767</v>
      </c>
      <c r="D381" s="64" t="s">
        <v>768</v>
      </c>
      <c r="E381" s="113" t="s">
        <v>180</v>
      </c>
      <c r="F381" s="65">
        <v>8.0500000000000007</v>
      </c>
      <c r="H381" s="13"/>
      <c r="L381" s="277"/>
      <c r="M381" s="277"/>
      <c r="N381" s="277"/>
      <c r="R381" s="278"/>
      <c r="S381" s="278"/>
    </row>
    <row r="382" spans="1:19" x14ac:dyDescent="0.3">
      <c r="A382" s="64">
        <v>375</v>
      </c>
      <c r="B382" s="67" t="s">
        <v>70</v>
      </c>
      <c r="C382" s="64" t="s">
        <v>769</v>
      </c>
      <c r="D382" s="64" t="s">
        <v>320</v>
      </c>
      <c r="E382" s="113" t="s">
        <v>180</v>
      </c>
      <c r="F382" s="65">
        <v>3623.91</v>
      </c>
      <c r="H382" s="13"/>
      <c r="L382" s="277"/>
      <c r="M382" s="277"/>
      <c r="N382" s="277"/>
      <c r="R382" s="278"/>
      <c r="S382" s="278"/>
    </row>
    <row r="383" spans="1:19" x14ac:dyDescent="0.3">
      <c r="A383" s="64">
        <v>376</v>
      </c>
      <c r="B383" s="67" t="s">
        <v>208</v>
      </c>
      <c r="C383" s="64" t="s">
        <v>770</v>
      </c>
      <c r="D383" s="64" t="s">
        <v>768</v>
      </c>
      <c r="E383" s="113" t="s">
        <v>180</v>
      </c>
      <c r="F383" s="65">
        <v>378.13</v>
      </c>
      <c r="H383" s="13"/>
      <c r="L383" s="277"/>
      <c r="M383" s="277"/>
      <c r="N383" s="277"/>
      <c r="R383" s="278"/>
      <c r="S383" s="278"/>
    </row>
    <row r="384" spans="1:19" x14ac:dyDescent="0.3">
      <c r="A384" s="64">
        <v>377</v>
      </c>
      <c r="B384" s="67" t="s">
        <v>438</v>
      </c>
      <c r="C384" s="64" t="s">
        <v>771</v>
      </c>
      <c r="D384" s="64" t="s">
        <v>772</v>
      </c>
      <c r="E384" s="113" t="s">
        <v>183</v>
      </c>
      <c r="F384" s="65">
        <v>1305.02</v>
      </c>
      <c r="H384" s="13"/>
      <c r="L384" s="277"/>
      <c r="M384" s="277"/>
      <c r="N384" s="277"/>
      <c r="R384" s="278"/>
      <c r="S384" s="278"/>
    </row>
    <row r="385" spans="1:19" x14ac:dyDescent="0.3">
      <c r="A385" s="64">
        <v>378</v>
      </c>
      <c r="B385" s="67" t="s">
        <v>51</v>
      </c>
      <c r="C385" s="64" t="s">
        <v>773</v>
      </c>
      <c r="D385" s="64" t="s">
        <v>69</v>
      </c>
      <c r="E385" s="113" t="s">
        <v>180</v>
      </c>
      <c r="F385" s="65">
        <v>227.82</v>
      </c>
      <c r="H385" s="13"/>
      <c r="L385" s="277"/>
      <c r="M385" s="277"/>
      <c r="N385" s="277"/>
      <c r="R385" s="278"/>
      <c r="S385" s="278"/>
    </row>
    <row r="386" spans="1:19" x14ac:dyDescent="0.3">
      <c r="A386" s="64">
        <v>379</v>
      </c>
      <c r="B386" s="67" t="s">
        <v>247</v>
      </c>
      <c r="C386" s="64" t="s">
        <v>774</v>
      </c>
      <c r="D386" s="64" t="s">
        <v>775</v>
      </c>
      <c r="E386" s="113" t="s">
        <v>183</v>
      </c>
      <c r="F386" s="65">
        <v>653.20000000000005</v>
      </c>
      <c r="H386" s="13"/>
      <c r="P386" s="279"/>
      <c r="Q386" s="279"/>
      <c r="R386" s="279"/>
      <c r="S386" s="14"/>
    </row>
    <row r="387" spans="1:19" x14ac:dyDescent="0.3">
      <c r="A387" s="64">
        <v>380</v>
      </c>
      <c r="B387" s="67" t="s">
        <v>438</v>
      </c>
      <c r="C387" s="64" t="s">
        <v>776</v>
      </c>
      <c r="D387" s="64" t="s">
        <v>221</v>
      </c>
      <c r="E387" s="113" t="s">
        <v>183</v>
      </c>
      <c r="F387" s="65">
        <v>203.6</v>
      </c>
      <c r="H387" s="13"/>
      <c r="P387" s="279"/>
      <c r="Q387" s="279"/>
      <c r="R387" s="279"/>
      <c r="S387" s="14"/>
    </row>
    <row r="388" spans="1:19" x14ac:dyDescent="0.3">
      <c r="A388" s="64">
        <v>381</v>
      </c>
      <c r="B388" s="67" t="s">
        <v>51</v>
      </c>
      <c r="C388" s="64" t="s">
        <v>777</v>
      </c>
      <c r="D388" s="64" t="s">
        <v>778</v>
      </c>
      <c r="E388" s="113" t="s">
        <v>180</v>
      </c>
      <c r="F388" s="65">
        <v>2353.7800000000002</v>
      </c>
      <c r="H388" s="13"/>
      <c r="P388" s="279"/>
      <c r="Q388" s="279"/>
      <c r="R388" s="279"/>
      <c r="S388" s="14"/>
    </row>
    <row r="389" spans="1:19" x14ac:dyDescent="0.3">
      <c r="A389" s="64">
        <v>382</v>
      </c>
      <c r="B389" s="67" t="s">
        <v>51</v>
      </c>
      <c r="C389" s="64" t="s">
        <v>779</v>
      </c>
      <c r="D389" s="64" t="s">
        <v>470</v>
      </c>
      <c r="E389" s="113" t="s">
        <v>180</v>
      </c>
      <c r="F389" s="65">
        <v>1180.7</v>
      </c>
      <c r="H389" s="13"/>
      <c r="P389" s="279"/>
      <c r="Q389" s="279"/>
      <c r="R389" s="279"/>
      <c r="S389" s="14"/>
    </row>
    <row r="390" spans="1:19" x14ac:dyDescent="0.3">
      <c r="A390" s="64">
        <v>383</v>
      </c>
      <c r="B390" s="67" t="s">
        <v>199</v>
      </c>
      <c r="C390" s="64" t="s">
        <v>780</v>
      </c>
      <c r="D390" s="64" t="s">
        <v>768</v>
      </c>
      <c r="E390" s="113" t="s">
        <v>180</v>
      </c>
      <c r="F390" s="65">
        <v>1480.57</v>
      </c>
      <c r="H390" s="13"/>
      <c r="P390" s="279"/>
      <c r="Q390" s="279"/>
      <c r="R390" s="279"/>
      <c r="S390" s="14"/>
    </row>
    <row r="391" spans="1:19" x14ac:dyDescent="0.3">
      <c r="A391" s="64">
        <v>384</v>
      </c>
      <c r="B391" s="67" t="s">
        <v>51</v>
      </c>
      <c r="C391" s="64" t="s">
        <v>781</v>
      </c>
      <c r="D391" s="64" t="s">
        <v>782</v>
      </c>
      <c r="E391" s="113" t="s">
        <v>180</v>
      </c>
      <c r="F391" s="65">
        <v>111.3</v>
      </c>
      <c r="H391" s="13"/>
      <c r="P391" s="279"/>
      <c r="Q391" s="279"/>
      <c r="R391" s="279"/>
      <c r="S391" s="14"/>
    </row>
    <row r="392" spans="1:19" x14ac:dyDescent="0.3">
      <c r="A392" s="64">
        <v>385</v>
      </c>
      <c r="B392" s="67" t="s">
        <v>228</v>
      </c>
      <c r="C392" s="64" t="s">
        <v>783</v>
      </c>
      <c r="D392" s="64" t="s">
        <v>784</v>
      </c>
      <c r="E392" s="113" t="s">
        <v>183</v>
      </c>
      <c r="F392" s="65">
        <v>350.41</v>
      </c>
      <c r="H392" s="13"/>
      <c r="P392" s="279"/>
      <c r="Q392" s="279"/>
      <c r="R392" s="279"/>
      <c r="S392" s="14"/>
    </row>
    <row r="393" spans="1:19" x14ac:dyDescent="0.3">
      <c r="A393" s="64">
        <v>386</v>
      </c>
      <c r="B393" s="67" t="s">
        <v>199</v>
      </c>
      <c r="C393" s="64" t="s">
        <v>785</v>
      </c>
      <c r="D393" s="64" t="s">
        <v>786</v>
      </c>
      <c r="E393" s="113" t="s">
        <v>180</v>
      </c>
      <c r="F393" s="65">
        <v>115.13</v>
      </c>
    </row>
    <row r="394" spans="1:19" x14ac:dyDescent="0.3">
      <c r="A394" s="64">
        <v>387</v>
      </c>
      <c r="B394" s="67" t="s">
        <v>51</v>
      </c>
      <c r="C394" s="64" t="s">
        <v>787</v>
      </c>
      <c r="D394" s="64" t="s">
        <v>332</v>
      </c>
      <c r="E394" s="113" t="s">
        <v>180</v>
      </c>
      <c r="F394" s="65">
        <v>11044.77</v>
      </c>
    </row>
    <row r="395" spans="1:19" x14ac:dyDescent="0.3">
      <c r="A395" s="64">
        <v>388</v>
      </c>
      <c r="B395" s="67" t="s">
        <v>208</v>
      </c>
      <c r="C395" s="64" t="s">
        <v>787</v>
      </c>
      <c r="D395" s="64" t="s">
        <v>788</v>
      </c>
      <c r="E395" s="113" t="s">
        <v>180</v>
      </c>
      <c r="F395" s="65">
        <v>1497.86</v>
      </c>
    </row>
    <row r="396" spans="1:19" x14ac:dyDescent="0.3">
      <c r="A396" s="64">
        <v>389</v>
      </c>
      <c r="B396" s="67" t="s">
        <v>51</v>
      </c>
      <c r="C396" s="64" t="s">
        <v>789</v>
      </c>
      <c r="D396" s="64" t="s">
        <v>325</v>
      </c>
      <c r="E396" s="113" t="s">
        <v>180</v>
      </c>
      <c r="F396" s="65">
        <v>5636.88</v>
      </c>
    </row>
    <row r="397" spans="1:19" x14ac:dyDescent="0.3">
      <c r="A397" s="64">
        <v>390</v>
      </c>
      <c r="B397" s="67" t="s">
        <v>51</v>
      </c>
      <c r="C397" s="64" t="s">
        <v>790</v>
      </c>
      <c r="D397" s="64" t="s">
        <v>360</v>
      </c>
      <c r="E397" s="113" t="s">
        <v>180</v>
      </c>
      <c r="F397" s="65">
        <v>1712.69</v>
      </c>
    </row>
    <row r="398" spans="1:19" x14ac:dyDescent="0.3">
      <c r="A398" s="64">
        <v>391</v>
      </c>
      <c r="B398" s="67" t="s">
        <v>51</v>
      </c>
      <c r="C398" s="64" t="s">
        <v>791</v>
      </c>
      <c r="D398" s="64" t="s">
        <v>448</v>
      </c>
      <c r="E398" s="113" t="s">
        <v>180</v>
      </c>
      <c r="F398" s="65">
        <v>2212.39</v>
      </c>
    </row>
    <row r="399" spans="1:19" x14ac:dyDescent="0.3">
      <c r="A399" s="64">
        <v>392</v>
      </c>
      <c r="B399" s="67" t="s">
        <v>51</v>
      </c>
      <c r="C399" s="64" t="s">
        <v>792</v>
      </c>
      <c r="D399" s="64" t="s">
        <v>793</v>
      </c>
      <c r="E399" s="113" t="s">
        <v>180</v>
      </c>
      <c r="F399" s="65">
        <v>975.84</v>
      </c>
    </row>
    <row r="400" spans="1:19" x14ac:dyDescent="0.3">
      <c r="A400" s="64">
        <v>393</v>
      </c>
      <c r="B400" s="67" t="s">
        <v>51</v>
      </c>
      <c r="C400" s="64" t="s">
        <v>69</v>
      </c>
      <c r="D400" s="64" t="s">
        <v>351</v>
      </c>
      <c r="E400" s="113" t="s">
        <v>183</v>
      </c>
      <c r="F400" s="65">
        <v>1235.01</v>
      </c>
    </row>
    <row r="401" spans="1:6" x14ac:dyDescent="0.3">
      <c r="A401" s="64">
        <v>394</v>
      </c>
      <c r="B401" s="67" t="s">
        <v>199</v>
      </c>
      <c r="C401" s="64" t="s">
        <v>794</v>
      </c>
      <c r="D401" s="64" t="s">
        <v>795</v>
      </c>
      <c r="E401" s="113" t="s">
        <v>180</v>
      </c>
      <c r="F401" s="65">
        <v>187.36</v>
      </c>
    </row>
    <row r="402" spans="1:6" x14ac:dyDescent="0.3">
      <c r="A402" s="64">
        <v>395</v>
      </c>
      <c r="B402" s="67" t="s">
        <v>228</v>
      </c>
      <c r="C402" s="64" t="s">
        <v>796</v>
      </c>
      <c r="D402" s="64" t="s">
        <v>65</v>
      </c>
      <c r="E402" s="113" t="s">
        <v>180</v>
      </c>
      <c r="F402" s="65">
        <v>523.08000000000004</v>
      </c>
    </row>
    <row r="403" spans="1:6" x14ac:dyDescent="0.3">
      <c r="A403" s="64">
        <v>396</v>
      </c>
      <c r="B403" s="67" t="s">
        <v>208</v>
      </c>
      <c r="C403" s="64" t="s">
        <v>797</v>
      </c>
      <c r="D403" s="64" t="s">
        <v>798</v>
      </c>
      <c r="E403" s="113" t="s">
        <v>183</v>
      </c>
      <c r="F403" s="65">
        <v>926.53</v>
      </c>
    </row>
    <row r="404" spans="1:6" x14ac:dyDescent="0.3">
      <c r="A404" s="64">
        <v>397</v>
      </c>
      <c r="B404" s="67" t="s">
        <v>208</v>
      </c>
      <c r="C404" s="64" t="s">
        <v>799</v>
      </c>
      <c r="D404" s="64" t="s">
        <v>800</v>
      </c>
      <c r="E404" s="113" t="s">
        <v>180</v>
      </c>
      <c r="F404" s="65">
        <v>1670.13</v>
      </c>
    </row>
    <row r="405" spans="1:6" x14ac:dyDescent="0.3">
      <c r="A405" s="64">
        <v>398</v>
      </c>
      <c r="B405" s="67" t="s">
        <v>219</v>
      </c>
      <c r="C405" s="64" t="s">
        <v>238</v>
      </c>
      <c r="D405" s="64" t="s">
        <v>412</v>
      </c>
      <c r="E405" s="113" t="s">
        <v>180</v>
      </c>
      <c r="F405" s="65">
        <v>11866.76</v>
      </c>
    </row>
    <row r="406" spans="1:6" x14ac:dyDescent="0.3">
      <c r="A406" s="64">
        <v>399</v>
      </c>
      <c r="B406" s="67" t="s">
        <v>51</v>
      </c>
      <c r="C406" s="64" t="s">
        <v>801</v>
      </c>
      <c r="D406" s="64" t="s">
        <v>802</v>
      </c>
      <c r="E406" s="113" t="s">
        <v>180</v>
      </c>
      <c r="F406" s="65">
        <v>20.84</v>
      </c>
    </row>
    <row r="407" spans="1:6" x14ac:dyDescent="0.3">
      <c r="A407" s="64">
        <v>400</v>
      </c>
      <c r="B407" s="67" t="s">
        <v>51</v>
      </c>
      <c r="C407" s="64" t="s">
        <v>803</v>
      </c>
      <c r="D407" s="64" t="s">
        <v>804</v>
      </c>
      <c r="E407" s="113" t="s">
        <v>180</v>
      </c>
      <c r="F407" s="65">
        <v>6780.96</v>
      </c>
    </row>
    <row r="408" spans="1:6" x14ac:dyDescent="0.3">
      <c r="A408" s="64">
        <v>401</v>
      </c>
      <c r="B408" s="67" t="s">
        <v>51</v>
      </c>
      <c r="C408" s="64" t="s">
        <v>805</v>
      </c>
      <c r="D408" s="64" t="s">
        <v>325</v>
      </c>
      <c r="E408" s="113" t="s">
        <v>180</v>
      </c>
      <c r="F408" s="65">
        <v>6388.04</v>
      </c>
    </row>
    <row r="409" spans="1:6" ht="28.8" x14ac:dyDescent="0.3">
      <c r="A409" s="64">
        <v>402</v>
      </c>
      <c r="B409" s="67" t="s">
        <v>262</v>
      </c>
      <c r="C409" s="64" t="s">
        <v>806</v>
      </c>
      <c r="D409" s="64" t="s">
        <v>807</v>
      </c>
      <c r="E409" s="113" t="s">
        <v>180</v>
      </c>
      <c r="F409" s="65">
        <v>5125.7</v>
      </c>
    </row>
    <row r="410" spans="1:6" x14ac:dyDescent="0.3">
      <c r="A410" s="64">
        <v>403</v>
      </c>
      <c r="B410" s="67" t="s">
        <v>51</v>
      </c>
      <c r="C410" s="64" t="s">
        <v>808</v>
      </c>
      <c r="D410" s="64" t="s">
        <v>809</v>
      </c>
      <c r="E410" s="113" t="s">
        <v>180</v>
      </c>
      <c r="F410" s="65">
        <v>6104.86</v>
      </c>
    </row>
    <row r="411" spans="1:6" x14ac:dyDescent="0.3">
      <c r="A411" s="64">
        <v>404</v>
      </c>
      <c r="B411" s="67" t="s">
        <v>51</v>
      </c>
      <c r="C411" s="64" t="s">
        <v>810</v>
      </c>
      <c r="D411" s="64" t="s">
        <v>394</v>
      </c>
      <c r="E411" s="113" t="s">
        <v>180</v>
      </c>
      <c r="F411" s="65">
        <v>5392.4</v>
      </c>
    </row>
    <row r="412" spans="1:6" x14ac:dyDescent="0.3">
      <c r="A412" s="64">
        <v>405</v>
      </c>
      <c r="B412" s="67" t="s">
        <v>51</v>
      </c>
      <c r="C412" s="64" t="s">
        <v>811</v>
      </c>
      <c r="D412" s="64" t="s">
        <v>812</v>
      </c>
      <c r="E412" s="113" t="s">
        <v>180</v>
      </c>
      <c r="F412" s="65">
        <v>318.91000000000003</v>
      </c>
    </row>
    <row r="413" spans="1:6" x14ac:dyDescent="0.3">
      <c r="A413" s="64">
        <v>406</v>
      </c>
      <c r="B413" s="67" t="s">
        <v>199</v>
      </c>
      <c r="C413" s="64" t="s">
        <v>813</v>
      </c>
      <c r="D413" s="64" t="s">
        <v>814</v>
      </c>
      <c r="E413" s="113" t="s">
        <v>183</v>
      </c>
      <c r="F413" s="65">
        <v>30.9</v>
      </c>
    </row>
    <row r="414" spans="1:6" x14ac:dyDescent="0.3">
      <c r="A414" s="64">
        <v>407</v>
      </c>
      <c r="B414" s="67" t="s">
        <v>51</v>
      </c>
      <c r="C414" s="64" t="s">
        <v>815</v>
      </c>
      <c r="D414" s="64" t="s">
        <v>816</v>
      </c>
      <c r="E414" s="113" t="s">
        <v>180</v>
      </c>
      <c r="F414" s="65">
        <v>174.36</v>
      </c>
    </row>
    <row r="415" spans="1:6" x14ac:dyDescent="0.3">
      <c r="A415" s="64">
        <v>408</v>
      </c>
      <c r="B415" s="67" t="s">
        <v>51</v>
      </c>
      <c r="C415" s="64" t="s">
        <v>817</v>
      </c>
      <c r="D415" s="64" t="s">
        <v>818</v>
      </c>
      <c r="E415" s="113" t="s">
        <v>180</v>
      </c>
      <c r="F415" s="65">
        <v>330.24</v>
      </c>
    </row>
    <row r="416" spans="1:6" x14ac:dyDescent="0.3">
      <c r="A416" s="64">
        <v>409</v>
      </c>
      <c r="B416" s="67" t="s">
        <v>51</v>
      </c>
      <c r="C416" s="64" t="s">
        <v>819</v>
      </c>
      <c r="D416" s="64" t="s">
        <v>820</v>
      </c>
      <c r="E416" s="113" t="s">
        <v>180</v>
      </c>
      <c r="F416" s="65">
        <v>135.61000000000001</v>
      </c>
    </row>
    <row r="417" spans="1:6" x14ac:dyDescent="0.3">
      <c r="A417" s="64">
        <v>410</v>
      </c>
      <c r="B417" s="67" t="s">
        <v>228</v>
      </c>
      <c r="C417" s="64" t="s">
        <v>821</v>
      </c>
      <c r="D417" s="64" t="s">
        <v>822</v>
      </c>
      <c r="E417" s="113" t="s">
        <v>180</v>
      </c>
      <c r="F417" s="65">
        <v>174.36</v>
      </c>
    </row>
    <row r="418" spans="1:6" x14ac:dyDescent="0.3">
      <c r="A418" s="64">
        <v>411</v>
      </c>
      <c r="B418" s="67" t="s">
        <v>51</v>
      </c>
      <c r="C418" s="64" t="s">
        <v>823</v>
      </c>
      <c r="D418" s="64" t="s">
        <v>824</v>
      </c>
      <c r="E418" s="113" t="s">
        <v>180</v>
      </c>
      <c r="F418" s="65">
        <v>624.15</v>
      </c>
    </row>
    <row r="419" spans="1:6" x14ac:dyDescent="0.3">
      <c r="A419" s="64">
        <v>412</v>
      </c>
      <c r="B419" s="67" t="s">
        <v>199</v>
      </c>
      <c r="C419" s="64" t="s">
        <v>825</v>
      </c>
      <c r="D419" s="64" t="s">
        <v>385</v>
      </c>
      <c r="E419" s="113" t="s">
        <v>183</v>
      </c>
      <c r="F419" s="65">
        <v>98.51</v>
      </c>
    </row>
    <row r="420" spans="1:6" x14ac:dyDescent="0.3">
      <c r="A420" s="64">
        <v>413</v>
      </c>
      <c r="B420" s="67" t="s">
        <v>51</v>
      </c>
      <c r="C420" s="64" t="s">
        <v>826</v>
      </c>
      <c r="D420" s="64" t="s">
        <v>312</v>
      </c>
      <c r="E420" s="113" t="s">
        <v>180</v>
      </c>
      <c r="F420" s="65">
        <v>210.59</v>
      </c>
    </row>
    <row r="421" spans="1:6" x14ac:dyDescent="0.3">
      <c r="A421" s="64">
        <v>414</v>
      </c>
      <c r="B421" s="67" t="s">
        <v>199</v>
      </c>
      <c r="C421" s="64" t="s">
        <v>827</v>
      </c>
      <c r="D421" s="64" t="s">
        <v>312</v>
      </c>
      <c r="E421" s="113" t="s">
        <v>180</v>
      </c>
      <c r="F421" s="65">
        <v>60.21</v>
      </c>
    </row>
    <row r="422" spans="1:6" x14ac:dyDescent="0.3">
      <c r="A422" s="64">
        <v>415</v>
      </c>
      <c r="B422" s="67" t="s">
        <v>51</v>
      </c>
      <c r="C422" s="64" t="s">
        <v>828</v>
      </c>
      <c r="D422" s="64" t="s">
        <v>566</v>
      </c>
      <c r="E422" s="113" t="s">
        <v>180</v>
      </c>
      <c r="F422" s="65">
        <v>2771.1300000000101</v>
      </c>
    </row>
    <row r="423" spans="1:6" x14ac:dyDescent="0.3">
      <c r="A423" s="64">
        <v>416</v>
      </c>
      <c r="B423" s="67" t="s">
        <v>321</v>
      </c>
      <c r="C423" s="64" t="s">
        <v>829</v>
      </c>
      <c r="D423" s="64" t="s">
        <v>246</v>
      </c>
      <c r="E423" s="113" t="s">
        <v>180</v>
      </c>
      <c r="F423" s="65">
        <v>4788.79</v>
      </c>
    </row>
    <row r="424" spans="1:6" x14ac:dyDescent="0.3">
      <c r="A424" s="64">
        <v>417</v>
      </c>
      <c r="B424" s="67" t="s">
        <v>51</v>
      </c>
      <c r="C424" s="64" t="s">
        <v>830</v>
      </c>
      <c r="D424" s="64" t="s">
        <v>348</v>
      </c>
      <c r="E424" s="113" t="s">
        <v>180</v>
      </c>
      <c r="F424" s="65">
        <v>1111.48</v>
      </c>
    </row>
    <row r="425" spans="1:6" x14ac:dyDescent="0.3">
      <c r="A425" s="64">
        <v>418</v>
      </c>
      <c r="B425" s="67" t="s">
        <v>51</v>
      </c>
      <c r="C425" s="64" t="s">
        <v>830</v>
      </c>
      <c r="D425" s="64" t="s">
        <v>514</v>
      </c>
      <c r="E425" s="113" t="s">
        <v>180</v>
      </c>
      <c r="F425" s="65">
        <v>2866.08</v>
      </c>
    </row>
    <row r="426" spans="1:6" x14ac:dyDescent="0.3">
      <c r="A426" s="64">
        <v>419</v>
      </c>
      <c r="B426" s="67" t="s">
        <v>228</v>
      </c>
      <c r="C426" s="64" t="s">
        <v>831</v>
      </c>
      <c r="D426" s="64" t="s">
        <v>832</v>
      </c>
      <c r="E426" s="113" t="s">
        <v>180</v>
      </c>
      <c r="F426" s="65">
        <v>487.27</v>
      </c>
    </row>
    <row r="427" spans="1:6" x14ac:dyDescent="0.3">
      <c r="A427" s="64">
        <v>420</v>
      </c>
      <c r="B427" s="67" t="s">
        <v>438</v>
      </c>
      <c r="C427" s="64" t="s">
        <v>833</v>
      </c>
      <c r="D427" s="64" t="s">
        <v>67</v>
      </c>
      <c r="E427" s="113" t="s">
        <v>180</v>
      </c>
      <c r="F427" s="65">
        <v>73.599999999999994</v>
      </c>
    </row>
    <row r="428" spans="1:6" x14ac:dyDescent="0.3">
      <c r="A428" s="64">
        <v>421</v>
      </c>
      <c r="B428" s="67" t="s">
        <v>208</v>
      </c>
      <c r="C428" s="64" t="s">
        <v>834</v>
      </c>
      <c r="D428" s="64" t="s">
        <v>69</v>
      </c>
      <c r="E428" s="113" t="s">
        <v>180</v>
      </c>
      <c r="F428" s="65">
        <v>1473.11</v>
      </c>
    </row>
    <row r="429" spans="1:6" x14ac:dyDescent="0.3">
      <c r="A429" s="64">
        <v>422</v>
      </c>
      <c r="B429" s="67" t="s">
        <v>199</v>
      </c>
      <c r="C429" s="64" t="s">
        <v>835</v>
      </c>
      <c r="D429" s="64" t="s">
        <v>281</v>
      </c>
      <c r="E429" s="113" t="s">
        <v>183</v>
      </c>
      <c r="F429" s="65">
        <v>98.84</v>
      </c>
    </row>
    <row r="430" spans="1:6" x14ac:dyDescent="0.3">
      <c r="A430" s="64">
        <v>423</v>
      </c>
      <c r="B430" s="67" t="s">
        <v>51</v>
      </c>
      <c r="C430" s="64" t="s">
        <v>836</v>
      </c>
      <c r="D430" s="64" t="s">
        <v>763</v>
      </c>
      <c r="E430" s="113" t="s">
        <v>180</v>
      </c>
      <c r="F430" s="65">
        <v>2572.2600000000002</v>
      </c>
    </row>
    <row r="431" spans="1:6" x14ac:dyDescent="0.3">
      <c r="A431" s="64">
        <v>424</v>
      </c>
      <c r="B431" s="67" t="s">
        <v>228</v>
      </c>
      <c r="C431" s="64" t="s">
        <v>837</v>
      </c>
      <c r="D431" s="64" t="s">
        <v>608</v>
      </c>
      <c r="E431" s="113" t="s">
        <v>180</v>
      </c>
      <c r="F431" s="65">
        <v>774.13</v>
      </c>
    </row>
    <row r="432" spans="1:6" x14ac:dyDescent="0.3">
      <c r="A432" s="64">
        <v>425</v>
      </c>
      <c r="B432" s="67" t="s">
        <v>51</v>
      </c>
      <c r="C432" s="64" t="s">
        <v>838</v>
      </c>
      <c r="D432" s="64" t="s">
        <v>839</v>
      </c>
      <c r="E432" s="113" t="s">
        <v>180</v>
      </c>
      <c r="F432" s="65">
        <v>2784.8</v>
      </c>
    </row>
    <row r="433" spans="1:6" x14ac:dyDescent="0.3">
      <c r="A433" s="64">
        <v>426</v>
      </c>
      <c r="B433" s="67" t="s">
        <v>51</v>
      </c>
      <c r="C433" s="64" t="s">
        <v>838</v>
      </c>
      <c r="D433" s="64" t="s">
        <v>249</v>
      </c>
      <c r="E433" s="113" t="s">
        <v>180</v>
      </c>
      <c r="F433" s="65">
        <v>38.28</v>
      </c>
    </row>
    <row r="434" spans="1:6" x14ac:dyDescent="0.3">
      <c r="A434" s="64">
        <v>427</v>
      </c>
      <c r="B434" s="67" t="s">
        <v>333</v>
      </c>
      <c r="C434" s="64" t="s">
        <v>840</v>
      </c>
      <c r="D434" s="64" t="s">
        <v>841</v>
      </c>
      <c r="E434" s="113" t="s">
        <v>180</v>
      </c>
      <c r="F434" s="65">
        <v>8.0500000000000007</v>
      </c>
    </row>
    <row r="435" spans="1:6" x14ac:dyDescent="0.3">
      <c r="A435" s="64">
        <v>428</v>
      </c>
      <c r="B435" s="67" t="s">
        <v>199</v>
      </c>
      <c r="C435" s="64" t="s">
        <v>842</v>
      </c>
      <c r="D435" s="64" t="s">
        <v>843</v>
      </c>
      <c r="E435" s="113" t="s">
        <v>183</v>
      </c>
      <c r="F435" s="65">
        <v>31.83</v>
      </c>
    </row>
    <row r="436" spans="1:6" x14ac:dyDescent="0.3">
      <c r="A436" s="64">
        <v>429</v>
      </c>
      <c r="B436" s="67" t="s">
        <v>51</v>
      </c>
      <c r="C436" s="64" t="s">
        <v>842</v>
      </c>
      <c r="D436" s="64" t="s">
        <v>844</v>
      </c>
      <c r="E436" s="113" t="s">
        <v>180</v>
      </c>
      <c r="F436" s="65">
        <v>201.3</v>
      </c>
    </row>
    <row r="437" spans="1:6" x14ac:dyDescent="0.3">
      <c r="A437" s="64">
        <v>430</v>
      </c>
      <c r="B437" s="67" t="s">
        <v>199</v>
      </c>
      <c r="C437" s="64" t="s">
        <v>845</v>
      </c>
      <c r="D437" s="64" t="s">
        <v>846</v>
      </c>
      <c r="E437" s="113" t="s">
        <v>180</v>
      </c>
      <c r="F437" s="65">
        <v>123.39</v>
      </c>
    </row>
    <row r="438" spans="1:6" x14ac:dyDescent="0.3">
      <c r="A438" s="64">
        <v>431</v>
      </c>
      <c r="B438" s="67" t="s">
        <v>51</v>
      </c>
      <c r="C438" s="64" t="s">
        <v>847</v>
      </c>
      <c r="D438" s="64" t="s">
        <v>848</v>
      </c>
      <c r="E438" s="113" t="s">
        <v>180</v>
      </c>
      <c r="F438" s="65">
        <v>206.24</v>
      </c>
    </row>
    <row r="439" spans="1:6" x14ac:dyDescent="0.3">
      <c r="A439" s="64">
        <v>432</v>
      </c>
      <c r="B439" s="67" t="s">
        <v>199</v>
      </c>
      <c r="C439" s="64" t="s">
        <v>849</v>
      </c>
      <c r="D439" s="64" t="s">
        <v>850</v>
      </c>
      <c r="E439" s="113" t="s">
        <v>180</v>
      </c>
      <c r="F439" s="65">
        <v>159.52000000000001</v>
      </c>
    </row>
    <row r="440" spans="1:6" x14ac:dyDescent="0.3">
      <c r="A440" s="64">
        <v>433</v>
      </c>
      <c r="B440" s="67" t="s">
        <v>51</v>
      </c>
      <c r="C440" s="64" t="s">
        <v>52</v>
      </c>
      <c r="D440" s="64" t="s">
        <v>53</v>
      </c>
      <c r="E440" s="113" t="s">
        <v>183</v>
      </c>
      <c r="F440" s="65">
        <v>41423.949999999997</v>
      </c>
    </row>
    <row r="441" spans="1:6" x14ac:dyDescent="0.3">
      <c r="A441" s="64">
        <v>434</v>
      </c>
      <c r="B441" s="67" t="s">
        <v>51</v>
      </c>
      <c r="C441" s="64" t="s">
        <v>851</v>
      </c>
      <c r="D441" s="64" t="s">
        <v>852</v>
      </c>
      <c r="E441" s="113" t="s">
        <v>180</v>
      </c>
      <c r="F441" s="65">
        <v>9.1399999999999899</v>
      </c>
    </row>
    <row r="442" spans="1:6" x14ac:dyDescent="0.3">
      <c r="A442" s="64">
        <v>435</v>
      </c>
      <c r="B442" s="67" t="s">
        <v>51</v>
      </c>
      <c r="C442" s="64" t="s">
        <v>853</v>
      </c>
      <c r="D442" s="64" t="s">
        <v>854</v>
      </c>
      <c r="E442" s="113" t="s">
        <v>180</v>
      </c>
      <c r="F442" s="65">
        <v>4.62</v>
      </c>
    </row>
    <row r="443" spans="1:6" x14ac:dyDescent="0.3">
      <c r="A443" s="64">
        <v>436</v>
      </c>
      <c r="B443" s="67" t="s">
        <v>330</v>
      </c>
      <c r="C443" s="64" t="s">
        <v>855</v>
      </c>
      <c r="D443" s="64" t="s">
        <v>856</v>
      </c>
      <c r="E443" s="113" t="s">
        <v>180</v>
      </c>
      <c r="F443" s="65">
        <v>2760.09</v>
      </c>
    </row>
    <row r="444" spans="1:6" x14ac:dyDescent="0.3">
      <c r="A444" s="64">
        <v>437</v>
      </c>
      <c r="B444" s="67" t="s">
        <v>273</v>
      </c>
      <c r="C444" s="64" t="s">
        <v>857</v>
      </c>
      <c r="D444" s="64" t="s">
        <v>858</v>
      </c>
      <c r="E444" s="113" t="s">
        <v>180</v>
      </c>
      <c r="F444" s="65">
        <v>517.96</v>
      </c>
    </row>
    <row r="445" spans="1:6" x14ac:dyDescent="0.3">
      <c r="A445" s="264" t="s">
        <v>859</v>
      </c>
      <c r="B445" s="265"/>
      <c r="C445" s="265"/>
      <c r="D445" s="265"/>
      <c r="E445" s="266"/>
      <c r="F445" s="66">
        <f>SUM(F8:F444)</f>
        <v>892236.52000000037</v>
      </c>
    </row>
  </sheetData>
  <sheetProtection selectLockedCells="1" sort="0" selectUnlockedCells="1"/>
  <sortState xmlns:xlrd2="http://schemas.microsoft.com/office/spreadsheetml/2017/richdata2" ref="B8:G395">
    <sortCondition ref="C8:C395"/>
    <sortCondition ref="D8:D395"/>
  </sortState>
  <mergeCells count="86">
    <mergeCell ref="P392:R392"/>
    <mergeCell ref="P389:R389"/>
    <mergeCell ref="P390:R390"/>
    <mergeCell ref="P391:R391"/>
    <mergeCell ref="P386:R386"/>
    <mergeCell ref="P387:R387"/>
    <mergeCell ref="P388:R388"/>
    <mergeCell ref="L384:N384"/>
    <mergeCell ref="R384:S384"/>
    <mergeCell ref="L385:N385"/>
    <mergeCell ref="R385:S385"/>
    <mergeCell ref="L382:N382"/>
    <mergeCell ref="R382:S382"/>
    <mergeCell ref="L383:N383"/>
    <mergeCell ref="R383:S383"/>
    <mergeCell ref="L380:N380"/>
    <mergeCell ref="R380:S380"/>
    <mergeCell ref="L381:N381"/>
    <mergeCell ref="R381:S381"/>
    <mergeCell ref="L378:N378"/>
    <mergeCell ref="R378:S378"/>
    <mergeCell ref="L379:N379"/>
    <mergeCell ref="R379:S379"/>
    <mergeCell ref="L376:N376"/>
    <mergeCell ref="R376:S376"/>
    <mergeCell ref="L377:N377"/>
    <mergeCell ref="R377:S377"/>
    <mergeCell ref="L374:N374"/>
    <mergeCell ref="R374:S374"/>
    <mergeCell ref="L375:N375"/>
    <mergeCell ref="R375:S375"/>
    <mergeCell ref="L372:N372"/>
    <mergeCell ref="R372:S372"/>
    <mergeCell ref="L373:N373"/>
    <mergeCell ref="R373:S373"/>
    <mergeCell ref="L370:N370"/>
    <mergeCell ref="R370:S370"/>
    <mergeCell ref="L371:N371"/>
    <mergeCell ref="R371:S371"/>
    <mergeCell ref="L367:O367"/>
    <mergeCell ref="L368:O368"/>
    <mergeCell ref="L369:N369"/>
    <mergeCell ref="R369:S369"/>
    <mergeCell ref="L365:N365"/>
    <mergeCell ref="R365:S365"/>
    <mergeCell ref="L366:N366"/>
    <mergeCell ref="R366:S366"/>
    <mergeCell ref="L363:N363"/>
    <mergeCell ref="R363:S363"/>
    <mergeCell ref="L364:N364"/>
    <mergeCell ref="R364:S364"/>
    <mergeCell ref="L361:N361"/>
    <mergeCell ref="R361:S361"/>
    <mergeCell ref="L362:N362"/>
    <mergeCell ref="R362:S362"/>
    <mergeCell ref="L359:N359"/>
    <mergeCell ref="R359:S359"/>
    <mergeCell ref="L360:N360"/>
    <mergeCell ref="R360:S360"/>
    <mergeCell ref="L357:N357"/>
    <mergeCell ref="R357:S357"/>
    <mergeCell ref="L358:N358"/>
    <mergeCell ref="R358:S358"/>
    <mergeCell ref="L356:N356"/>
    <mergeCell ref="R356:S356"/>
    <mergeCell ref="L353:N353"/>
    <mergeCell ref="R353:S353"/>
    <mergeCell ref="L354:N354"/>
    <mergeCell ref="R354:S354"/>
    <mergeCell ref="L351:N351"/>
    <mergeCell ref="R351:S351"/>
    <mergeCell ref="L352:N352"/>
    <mergeCell ref="R352:S352"/>
    <mergeCell ref="L355:N355"/>
    <mergeCell ref="R355:S355"/>
    <mergeCell ref="A445:E445"/>
    <mergeCell ref="A1:F1"/>
    <mergeCell ref="A2:F2"/>
    <mergeCell ref="A3:F3"/>
    <mergeCell ref="A4:F4"/>
    <mergeCell ref="A6:A7"/>
    <mergeCell ref="B6:B7"/>
    <mergeCell ref="F6:F7"/>
    <mergeCell ref="C6:D6"/>
    <mergeCell ref="E6:E7"/>
    <mergeCell ref="A5:F5"/>
  </mergeCells>
  <printOptions horizontalCentered="1"/>
  <pageMargins left="0" right="0" top="0.5" bottom="0.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915a2e6-9d95-4edd-820d-8184dc4c215b" xsi:nil="true"/>
    <lcf76f155ced4ddcb4097134ff3c332f xmlns="226f77a0-82b0-4203-9204-49be0881ee7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EE0B79B9BC24C84C006433F2225FF" ma:contentTypeVersion="18" ma:contentTypeDescription="Create a new document." ma:contentTypeScope="" ma:versionID="64ef07187e2424640b046cbead6d5788">
  <xsd:schema xmlns:xsd="http://www.w3.org/2001/XMLSchema" xmlns:xs="http://www.w3.org/2001/XMLSchema" xmlns:p="http://schemas.microsoft.com/office/2006/metadata/properties" xmlns:ns1="http://schemas.microsoft.com/sharepoint/v3" xmlns:ns2="226f77a0-82b0-4203-9204-49be0881ee7d" xmlns:ns3="e915a2e6-9d95-4edd-820d-8184dc4c215b" targetNamespace="http://schemas.microsoft.com/office/2006/metadata/properties" ma:root="true" ma:fieldsID="fa259e57ed7bca41efa1d86fa9a9a918" ns1:_="" ns2:_="" ns3:_="">
    <xsd:import namespace="http://schemas.microsoft.com/sharepoint/v3"/>
    <xsd:import namespace="226f77a0-82b0-4203-9204-49be0881ee7d"/>
    <xsd:import namespace="e915a2e6-9d95-4edd-820d-8184dc4c2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f77a0-82b0-4203-9204-49be0881e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5a2e6-9d95-4edd-820d-8184dc4c215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8c8078-ffb1-435a-a76e-68674b2f7c98}" ma:internalName="TaxCatchAll" ma:showField="CatchAllData" ma:web="e915a2e6-9d95-4edd-820d-8184dc4c2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435F43-B7DD-4955-AAB0-71F6A73A8B27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d49f072-b874-4a02-a1e9-90804f790991"/>
    <ds:schemaRef ds:uri="c6d0908f-37d2-410d-9b87-602a7c788627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025AAF-9157-4C29-876C-CDD9D10E78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5F48CD-53D7-442D-A49A-7CA8564729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Top 10</vt:lpstr>
      <vt:lpstr>EMS-Cumulative</vt:lpstr>
      <vt:lpstr>HOSP-Cumulative</vt:lpstr>
      <vt:lpstr>PHYS-Alpha</vt:lpstr>
      <vt:lpstr>'EMS-Cumulative'!Print_Area</vt:lpstr>
      <vt:lpstr>'PHYS-Alpha'!Print_Area</vt:lpstr>
      <vt:lpstr>'EMS-Cumulative'!Print_Titles</vt:lpstr>
      <vt:lpstr>'PHYS-Alpha'!Print_Titles</vt:lpstr>
    </vt:vector>
  </TitlesOfParts>
  <Manager/>
  <Company>OSDH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</dc:creator>
  <cp:keywords/>
  <dc:description/>
  <cp:lastModifiedBy>Grace S Pelley</cp:lastModifiedBy>
  <cp:revision/>
  <dcterms:created xsi:type="dcterms:W3CDTF">2012-11-06T16:36:15Z</dcterms:created>
  <dcterms:modified xsi:type="dcterms:W3CDTF">2024-03-15T20:46:50Z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0x0101000FD7EBFCD56C594DAA4D9685D4A44395</vt:lpwstr>
  </property>
  <property fmtid="{D5CDD505-2E9C-101B-9397-08002B2CF9AE}" pid="3" name="MediaServiceImageTags">
    <vt:lpwstr/>
  </property>
</Properties>
</file>